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指标文" sheetId="4" r:id="rId1"/>
  </sheets>
  <definedNames>
    <definedName name="_xlnm._FilterDatabase" localSheetId="0" hidden="1">指标文!$B$4:$M$162</definedName>
  </definedNames>
  <calcPr calcId="144525"/>
</workbook>
</file>

<file path=xl/sharedStrings.xml><?xml version="1.0" encoding="utf-8"?>
<sst xmlns="http://schemas.openxmlformats.org/spreadsheetml/2006/main" count="203" uniqueCount="186">
  <si>
    <t>附件：</t>
  </si>
  <si>
    <t>2024年全省实施基本药物制度中央和省级财政补助资金安排表（总表不发市县）</t>
  </si>
  <si>
    <t>单位：万元</t>
  </si>
  <si>
    <t>市州</t>
  </si>
  <si>
    <t>县市区</t>
  </si>
  <si>
    <t>基层医疗卫生机构实施基药</t>
  </si>
  <si>
    <t>村卫生室实施基药</t>
  </si>
  <si>
    <t>经考核此次给予奖励或扣减、结算上年度金额</t>
  </si>
  <si>
    <t>此次实际结算金额</t>
  </si>
  <si>
    <t>备注</t>
  </si>
  <si>
    <t>小计</t>
  </si>
  <si>
    <t>中央</t>
  </si>
  <si>
    <t>省级</t>
  </si>
  <si>
    <t>总计</t>
  </si>
  <si>
    <t>全省合计</t>
  </si>
  <si>
    <t>资金来源：财社2024-42号5267万，省级预算3442.3万。</t>
  </si>
  <si>
    <t>长沙市</t>
  </si>
  <si>
    <t>长沙市小计</t>
  </si>
  <si>
    <t>市本级及所辖区小计</t>
  </si>
  <si>
    <t>长沙县</t>
  </si>
  <si>
    <t>望城区</t>
  </si>
  <si>
    <t>雨花区</t>
  </si>
  <si>
    <t>芙蓉区</t>
  </si>
  <si>
    <t>天心区</t>
  </si>
  <si>
    <t>岳麓区</t>
  </si>
  <si>
    <t>开福区</t>
  </si>
  <si>
    <t>奖励资金4万</t>
  </si>
  <si>
    <t>浏阳市</t>
  </si>
  <si>
    <t>宁乡市</t>
  </si>
  <si>
    <t>株洲市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</si>
  <si>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</si>
  <si>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</si>
  <si>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</si>
  <si>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</si>
  <si>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</si>
  <si>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</si>
  <si>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</si>
  <si>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</si>
  <si>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</si>
  <si>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</si>
  <si>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扣减资金7万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</si>
  <si>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</si>
  <si>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</si>
  <si>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</si>
  <si>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</si>
  <si>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</si>
  <si>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</si>
  <si>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</si>
  <si>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</si>
  <si>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</si>
  <si>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</si>
  <si>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</si>
  <si>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</si>
  <si>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</si>
  <si>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</si>
  <si>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衡南县</t>
  </si>
  <si>
    <t>衡阳县</t>
  </si>
  <si>
    <t>奖励资金59万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</si>
  <si>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</si>
  <si>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</si>
  <si>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</si>
  <si>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</si>
  <si>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</si>
  <si>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</si>
  <si>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</si>
  <si>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</si>
  <si>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</si>
  <si>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</si>
  <si>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</si>
  <si>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</si>
  <si>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</si>
  <si>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</si>
  <si>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</si>
  <si>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</si>
  <si>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</si>
  <si>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</si>
  <si>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</si>
  <si>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</si>
  <si>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</si>
  <si>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岳阳楼区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</si>
  <si>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</si>
  <si>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</si>
  <si>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</si>
  <si>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</si>
  <si>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</si>
  <si>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</si>
  <si>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</si>
  <si>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</si>
  <si>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</si>
  <si>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</si>
  <si>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</si>
  <si>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</si>
  <si>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</si>
  <si>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</si>
  <si>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</si>
  <si>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</si>
  <si>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</si>
  <si>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</si>
  <si>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</si>
  <si>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</si>
  <si>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</si>
  <si>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</si>
  <si>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</si>
  <si>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</si>
  <si>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</si>
  <si>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扣减资金26万</t>
  </si>
  <si>
    <t>武陵源区</t>
  </si>
  <si>
    <t>慈利县</t>
  </si>
  <si>
    <t>扣减资金40万</t>
  </si>
  <si>
    <t>桑植县</t>
  </si>
  <si>
    <t>益阳市</t>
  </si>
  <si>
    <t>益阳市小计</t>
  </si>
  <si>
    <t>资阳区</t>
  </si>
  <si>
    <t>奖励资金9万</t>
  </si>
  <si>
    <t>赫山区</t>
  </si>
  <si>
    <t>大通湖管理区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</si>
  <si>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</si>
  <si>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</si>
  <si>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</si>
  <si>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</si>
  <si>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</si>
  <si>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</si>
  <si>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</si>
  <si>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</si>
  <si>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回龙圩管理区</t>
  </si>
  <si>
    <t>结算上年-13.2万</t>
  </si>
  <si>
    <t>金洞管理区</t>
  </si>
  <si>
    <t>结算上年13.2万</t>
  </si>
  <si>
    <t>东安县</t>
  </si>
  <si>
    <t>道县</t>
  </si>
  <si>
    <t>宁远县</t>
  </si>
  <si>
    <t>江永县</t>
  </si>
  <si>
    <t>江华县</t>
  </si>
  <si>
    <t>蓝山县</t>
  </si>
  <si>
    <t>奖励资金13万</t>
  </si>
  <si>
    <t>新田县</t>
  </si>
  <si>
    <t>双牌县</t>
  </si>
  <si>
    <t>祁阳市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</si>
  <si>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</si>
  <si>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</si>
  <si>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</si>
  <si>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</si>
  <si>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</si>
  <si>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</si>
  <si>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</si>
  <si>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</si>
  <si>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</si>
  <si>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</si>
  <si>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</si>
  <si>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</si>
  <si>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</si>
  <si>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</si>
  <si>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</si>
  <si>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</si>
  <si>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奖励资金22万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</si>
  <si>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</si>
  <si>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</si>
  <si>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</si>
  <si>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</si>
  <si>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</si>
  <si>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</si>
  <si>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</si>
  <si>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</si>
  <si>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</si>
  <si>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</si>
  <si>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</si>
  <si>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</si>
  <si>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</si>
  <si>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</si>
  <si>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</si>
  <si>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</si>
  <si>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</si>
  <si>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扣减资金22万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</si>
  <si>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</si>
  <si>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</si>
  <si>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</si>
  <si>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</si>
  <si>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</si>
  <si>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</si>
  <si>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</si>
  <si>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</si>
  <si>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</si>
  <si>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扣减资金12万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</si>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</sst>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0" fillId="0" borderId="0">
      <alignment vertical="center"/>
    </xf>
    <xf numFmtId="0" fontId="16" fillId="0" borderId="0"/>
    <xf numFmtId="0" fontId="6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10" borderId="11" applyNumberFormat="0" applyAlignment="0" applyProtection="0">
      <alignment vertical="center"/>
    </xf>
    <xf numFmtId="0" fontId="19" fillId="22" borderId="14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176" fontId="5" fillId="0" borderId="0">
      <alignment vertical="center"/>
    </xf>
    <xf numFmtId="0" fontId="4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1" applyFont="1">
      <alignment vertical="center"/>
    </xf>
    <xf numFmtId="0" fontId="2" fillId="0" borderId="0" xfId="1" applyFo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Fill="1" applyBorder="1" applyAlignment="1">
      <alignment horizontal="left" vertical="center" wrapText="1"/>
    </xf>
  </cellXfs>
  <cellStyles count="52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常规_Sheet1_3-06" xfId="50"/>
    <cellStyle name="20% - 强调文字颜色 4" xfId="51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2"/>
  <sheetViews>
    <sheetView tabSelected="1" workbookViewId="0">
      <selection activeCell="P8" sqref="P8"/>
    </sheetView>
  </sheetViews>
  <sheetFormatPr defaultColWidth="9" defaultRowHeight="13.5"/>
  <cols>
    <col min="1" max="1" width="3.875" style="1" customWidth="1"/>
    <col min="2" max="3" width="13" style="1" customWidth="1"/>
    <col min="4" max="4" width="13" style="3" customWidth="1"/>
    <col min="5" max="6" width="11.875" style="1" customWidth="1"/>
    <col min="7" max="7" width="11" style="1" customWidth="1"/>
    <col min="8" max="8" width="8.375" style="1" customWidth="1"/>
    <col min="9" max="9" width="12.875" style="1" customWidth="1"/>
    <col min="10" max="10" width="10.25" style="1" customWidth="1"/>
    <col min="11" max="11" width="9.75" style="2" customWidth="1"/>
    <col min="12" max="12" width="8.625" style="2" customWidth="1"/>
    <col min="13" max="13" width="20.125" style="3" customWidth="1"/>
    <col min="14" max="16384" width="9" style="1"/>
  </cols>
  <sheetData>
    <row r="1" ht="20" customHeight="1" spans="1:2">
      <c r="A1" s="4" t="s">
        <v>0</v>
      </c>
      <c r="B1" s="4"/>
    </row>
    <row r="2" ht="49.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7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" t="s">
        <v>2</v>
      </c>
    </row>
    <row r="4" ht="28.5" customHeight="1" spans="1:13">
      <c r="A4" s="6" t="s">
        <v>3</v>
      </c>
      <c r="B4" s="7" t="s">
        <v>4</v>
      </c>
      <c r="C4" s="6" t="s">
        <v>5</v>
      </c>
      <c r="D4" s="6"/>
      <c r="E4" s="6"/>
      <c r="F4" s="6" t="s">
        <v>6</v>
      </c>
      <c r="G4" s="6"/>
      <c r="H4" s="6"/>
      <c r="I4" s="16" t="s">
        <v>7</v>
      </c>
      <c r="J4" s="17" t="s">
        <v>8</v>
      </c>
      <c r="K4" s="18"/>
      <c r="L4" s="19"/>
      <c r="M4" s="6" t="s">
        <v>9</v>
      </c>
    </row>
    <row r="5" s="1" customFormat="1" ht="33" customHeight="1" spans="1:13">
      <c r="A5" s="6"/>
      <c r="B5" s="7"/>
      <c r="C5" s="7" t="s">
        <v>10</v>
      </c>
      <c r="D5" s="7" t="s">
        <v>11</v>
      </c>
      <c r="E5" s="6" t="s">
        <v>12</v>
      </c>
      <c r="F5" s="6" t="s">
        <v>10</v>
      </c>
      <c r="G5" s="7" t="s">
        <v>11</v>
      </c>
      <c r="H5" s="6" t="s">
        <v>12</v>
      </c>
      <c r="I5" s="20"/>
      <c r="J5" s="6" t="s">
        <v>13</v>
      </c>
      <c r="K5" s="6" t="s">
        <v>11</v>
      </c>
      <c r="L5" s="6" t="s">
        <v>12</v>
      </c>
      <c r="M5" s="6"/>
    </row>
    <row r="6" s="1" customFormat="1" ht="40.5" customHeight="1" spans="1:13">
      <c r="A6" s="8" t="s">
        <v>14</v>
      </c>
      <c r="B6" s="9"/>
      <c r="C6" s="9">
        <f>C7+C18+C29+C36+C50+C64+C76+C89+C95+C104+C119+C132+C139+C154</f>
        <v>6253</v>
      </c>
      <c r="D6" s="9">
        <f>D7+D18+D29+D36+D50+D64+D76+D89+D95+D104+D119+D132+D139+D154</f>
        <v>3750</v>
      </c>
      <c r="E6" s="9">
        <f>E7+E18+E29+E36+E50+E64+E76+E89+E95+E104+E119+E132+E139+E154</f>
        <v>2503</v>
      </c>
      <c r="F6" s="9">
        <f t="shared" ref="D6:L6" si="0">F7+F18+F29+F36+F50+F64+F76+F89+F95+F104+F119+F132+F139+F154</f>
        <v>2456.3</v>
      </c>
      <c r="G6" s="9">
        <f t="shared" si="0"/>
        <v>1517</v>
      </c>
      <c r="H6" s="9">
        <f t="shared" si="0"/>
        <v>939.3</v>
      </c>
      <c r="I6" s="9">
        <f t="shared" si="0"/>
        <v>0</v>
      </c>
      <c r="J6" s="9">
        <f t="shared" si="0"/>
        <v>8709.3</v>
      </c>
      <c r="K6" s="9">
        <f t="shared" si="0"/>
        <v>5267</v>
      </c>
      <c r="L6" s="9">
        <f t="shared" si="0"/>
        <v>3442.3</v>
      </c>
      <c r="M6" s="6" t="s">
        <v>15</v>
      </c>
    </row>
    <row r="7" s="2" customFormat="1" spans="1:13">
      <c r="A7" s="10" t="s">
        <v>16</v>
      </c>
      <c r="B7" s="11" t="s">
        <v>17</v>
      </c>
      <c r="C7" s="9">
        <f>SUM(C9:C17)</f>
        <v>305.6</v>
      </c>
      <c r="D7" s="9">
        <v>183.4</v>
      </c>
      <c r="E7" s="9">
        <v>122.2</v>
      </c>
      <c r="F7" s="9">
        <f>SUM(F9:F17)</f>
        <v>138.32</v>
      </c>
      <c r="G7" s="9">
        <f>SUM(G9:G17)</f>
        <v>86.29</v>
      </c>
      <c r="H7" s="9">
        <f>SUM(H9:H17)</f>
        <v>52.03</v>
      </c>
      <c r="I7" s="9">
        <f t="shared" ref="D7:L7" si="1">SUM(I9:I17)</f>
        <v>4</v>
      </c>
      <c r="J7" s="9">
        <f t="shared" si="1"/>
        <v>447.92</v>
      </c>
      <c r="K7" s="9">
        <f t="shared" si="1"/>
        <v>269.69</v>
      </c>
      <c r="L7" s="9">
        <f t="shared" si="1"/>
        <v>178.23</v>
      </c>
      <c r="M7" s="22"/>
    </row>
    <row r="8" s="2" customFormat="1" ht="27" spans="1:13">
      <c r="A8" s="12"/>
      <c r="B8" s="11" t="s">
        <v>18</v>
      </c>
      <c r="C8" s="9">
        <f>SUM(C9:C15)</f>
        <v>123.7</v>
      </c>
      <c r="D8" s="9">
        <v>74.2</v>
      </c>
      <c r="E8" s="9">
        <v>49.4</v>
      </c>
      <c r="F8" s="9">
        <f>SUM(F9:F15)</f>
        <v>54.21</v>
      </c>
      <c r="G8" s="9">
        <f>SUM(G9:G15)</f>
        <v>35.02</v>
      </c>
      <c r="H8" s="9">
        <f>SUM(H9:H15)</f>
        <v>19.19</v>
      </c>
      <c r="I8" s="9">
        <f t="shared" ref="D8:L8" si="2">SUM(I9:I15)</f>
        <v>4</v>
      </c>
      <c r="J8" s="9">
        <f t="shared" si="2"/>
        <v>181.91</v>
      </c>
      <c r="K8" s="9">
        <f t="shared" si="2"/>
        <v>109.32</v>
      </c>
      <c r="L8" s="9">
        <f t="shared" si="2"/>
        <v>72.59</v>
      </c>
      <c r="M8" s="22"/>
    </row>
    <row r="9" spans="1:13">
      <c r="A9" s="12"/>
      <c r="B9" s="6" t="s">
        <v>19</v>
      </c>
      <c r="C9" s="13">
        <f>SUM(D9:E9)</f>
        <v>18.4</v>
      </c>
      <c r="D9" s="6">
        <v>11.1</v>
      </c>
      <c r="E9" s="6">
        <v>7.3</v>
      </c>
      <c r="F9" s="13">
        <f>SUM(G9:H9)</f>
        <v>19.29</v>
      </c>
      <c r="G9" s="6">
        <v>13.42</v>
      </c>
      <c r="H9" s="6">
        <v>5.87</v>
      </c>
      <c r="I9" s="6"/>
      <c r="J9" s="6">
        <f>SUM(K9:L9)</f>
        <v>37.69</v>
      </c>
      <c r="K9" s="6">
        <f>D9+G9</f>
        <v>24.52</v>
      </c>
      <c r="L9" s="6">
        <f>E9+H9+I9</f>
        <v>13.17</v>
      </c>
      <c r="M9" s="7"/>
    </row>
    <row r="10" spans="1:13">
      <c r="A10" s="12"/>
      <c r="B10" s="6" t="s">
        <v>20</v>
      </c>
      <c r="C10" s="13">
        <f t="shared" ref="C10:C41" si="3">SUM(D10:E10)</f>
        <v>16.9</v>
      </c>
      <c r="D10" s="6">
        <v>10.1</v>
      </c>
      <c r="E10" s="6">
        <v>6.8</v>
      </c>
      <c r="F10" s="13">
        <f t="shared" ref="F9:F17" si="4">SUM(G10:H10)</f>
        <v>20.01</v>
      </c>
      <c r="G10" s="6">
        <v>12.47</v>
      </c>
      <c r="H10" s="6">
        <v>7.54</v>
      </c>
      <c r="I10" s="6"/>
      <c r="J10" s="6">
        <f t="shared" ref="J10:J41" si="5">SUM(K10:L10)</f>
        <v>36.91</v>
      </c>
      <c r="K10" s="6">
        <f>D10+G10</f>
        <v>22.57</v>
      </c>
      <c r="L10" s="6">
        <f t="shared" ref="L10:L41" si="6">E10+H10+I10</f>
        <v>14.34</v>
      </c>
      <c r="M10" s="7"/>
    </row>
    <row r="11" spans="1:13">
      <c r="A11" s="12"/>
      <c r="B11" s="6" t="s">
        <v>21</v>
      </c>
      <c r="C11" s="13">
        <f t="shared" si="3"/>
        <v>17.2</v>
      </c>
      <c r="D11" s="6">
        <v>10.3</v>
      </c>
      <c r="E11" s="6">
        <v>6.9</v>
      </c>
      <c r="F11" s="13">
        <f t="shared" si="4"/>
        <v>2.83</v>
      </c>
      <c r="G11" s="6">
        <v>1.72</v>
      </c>
      <c r="H11" s="6">
        <v>1.11</v>
      </c>
      <c r="I11" s="6"/>
      <c r="J11" s="6">
        <f t="shared" si="5"/>
        <v>20.03</v>
      </c>
      <c r="K11" s="6">
        <f t="shared" ref="K10:K41" si="7">D11+G11</f>
        <v>12.02</v>
      </c>
      <c r="L11" s="6">
        <f t="shared" si="6"/>
        <v>8.01</v>
      </c>
      <c r="M11" s="7"/>
    </row>
    <row r="12" spans="1:13">
      <c r="A12" s="12"/>
      <c r="B12" s="6" t="s">
        <v>22</v>
      </c>
      <c r="C12" s="13">
        <f t="shared" si="3"/>
        <v>6.1</v>
      </c>
      <c r="D12" s="6">
        <v>3.7</v>
      </c>
      <c r="E12" s="6">
        <v>2.4</v>
      </c>
      <c r="F12" s="13">
        <f t="shared" si="4"/>
        <v>0</v>
      </c>
      <c r="G12" s="6">
        <v>0</v>
      </c>
      <c r="H12" s="6">
        <v>0</v>
      </c>
      <c r="I12" s="6"/>
      <c r="J12" s="6">
        <f t="shared" si="5"/>
        <v>6.1</v>
      </c>
      <c r="K12" s="6">
        <f t="shared" si="7"/>
        <v>3.7</v>
      </c>
      <c r="L12" s="6">
        <f t="shared" si="6"/>
        <v>2.4</v>
      </c>
      <c r="M12" s="7"/>
    </row>
    <row r="13" spans="1:13">
      <c r="A13" s="12"/>
      <c r="B13" s="6" t="s">
        <v>23</v>
      </c>
      <c r="C13" s="13">
        <f t="shared" si="3"/>
        <v>10.1</v>
      </c>
      <c r="D13" s="6">
        <v>6.1</v>
      </c>
      <c r="E13" s="6">
        <v>4</v>
      </c>
      <c r="F13" s="13">
        <f t="shared" si="4"/>
        <v>1.04</v>
      </c>
      <c r="G13" s="6">
        <v>0.6</v>
      </c>
      <c r="H13" s="6">
        <v>0.44</v>
      </c>
      <c r="I13" s="6"/>
      <c r="J13" s="6">
        <f t="shared" si="5"/>
        <v>11.14</v>
      </c>
      <c r="K13" s="6">
        <f t="shared" si="7"/>
        <v>6.7</v>
      </c>
      <c r="L13" s="6">
        <f t="shared" si="6"/>
        <v>4.44</v>
      </c>
      <c r="M13" s="7"/>
    </row>
    <row r="14" spans="1:13">
      <c r="A14" s="12"/>
      <c r="B14" s="6" t="s">
        <v>24</v>
      </c>
      <c r="C14" s="13">
        <f t="shared" si="3"/>
        <v>46</v>
      </c>
      <c r="D14" s="6">
        <v>27.6</v>
      </c>
      <c r="E14" s="6">
        <v>18.4</v>
      </c>
      <c r="F14" s="13">
        <f t="shared" si="4"/>
        <v>9.66</v>
      </c>
      <c r="G14" s="6">
        <v>6.02</v>
      </c>
      <c r="H14" s="6">
        <v>3.64</v>
      </c>
      <c r="I14" s="6"/>
      <c r="J14" s="6">
        <f t="shared" si="5"/>
        <v>55.66</v>
      </c>
      <c r="K14" s="6">
        <f t="shared" si="7"/>
        <v>33.62</v>
      </c>
      <c r="L14" s="6">
        <f t="shared" si="6"/>
        <v>22.04</v>
      </c>
      <c r="M14" s="7"/>
    </row>
    <row r="15" spans="1:13">
      <c r="A15" s="12"/>
      <c r="B15" s="6" t="s">
        <v>25</v>
      </c>
      <c r="C15" s="13">
        <f t="shared" si="3"/>
        <v>9</v>
      </c>
      <c r="D15" s="6">
        <v>5.4</v>
      </c>
      <c r="E15" s="6">
        <v>3.6</v>
      </c>
      <c r="F15" s="13">
        <f t="shared" si="4"/>
        <v>1.38</v>
      </c>
      <c r="G15" s="6">
        <v>0.79</v>
      </c>
      <c r="H15" s="6">
        <v>0.589999999999999</v>
      </c>
      <c r="I15" s="6">
        <v>4</v>
      </c>
      <c r="J15" s="6">
        <f t="shared" si="5"/>
        <v>14.38</v>
      </c>
      <c r="K15" s="6">
        <f t="shared" si="7"/>
        <v>6.19</v>
      </c>
      <c r="L15" s="6">
        <f t="shared" si="6"/>
        <v>8.19</v>
      </c>
      <c r="M15" s="7" t="s">
        <v>26</v>
      </c>
    </row>
    <row r="16" spans="1:13">
      <c r="A16" s="12"/>
      <c r="B16" s="14" t="s">
        <v>27</v>
      </c>
      <c r="C16" s="13">
        <f t="shared" si="3"/>
        <v>90</v>
      </c>
      <c r="D16" s="6">
        <v>54</v>
      </c>
      <c r="E16" s="6">
        <v>36</v>
      </c>
      <c r="F16" s="13">
        <f t="shared" si="4"/>
        <v>40.2</v>
      </c>
      <c r="G16" s="6">
        <v>24.34</v>
      </c>
      <c r="H16" s="6">
        <v>15.86</v>
      </c>
      <c r="I16" s="6"/>
      <c r="J16" s="6">
        <f t="shared" si="5"/>
        <v>130.2</v>
      </c>
      <c r="K16" s="6">
        <f t="shared" si="7"/>
        <v>78.34</v>
      </c>
      <c r="L16" s="6">
        <f t="shared" si="6"/>
        <v>51.86</v>
      </c>
      <c r="M16" s="7"/>
    </row>
    <row r="17" spans="1:13">
      <c r="A17" s="15"/>
      <c r="B17" s="14" t="s">
        <v>28</v>
      </c>
      <c r="C17" s="13">
        <f t="shared" si="3"/>
        <v>91.9</v>
      </c>
      <c r="D17" s="6">
        <v>55.1</v>
      </c>
      <c r="E17" s="6">
        <v>36.8</v>
      </c>
      <c r="F17" s="13">
        <f t="shared" si="4"/>
        <v>43.91</v>
      </c>
      <c r="G17" s="6">
        <v>26.93</v>
      </c>
      <c r="H17" s="6">
        <v>16.98</v>
      </c>
      <c r="I17" s="6"/>
      <c r="J17" s="6">
        <f t="shared" si="5"/>
        <v>135.81</v>
      </c>
      <c r="K17" s="6">
        <f t="shared" si="7"/>
        <v>82.03</v>
      </c>
      <c r="L17" s="6">
        <f t="shared" si="6"/>
        <v>53.78</v>
      </c>
      <c r="M17" s="7"/>
    </row>
    <row r="18" s="2" customFormat="1" spans="1:13">
      <c r="A18" s="10" t="s">
        <v>29</v>
      </c>
      <c r="B18" s="11" t="s">
        <v>30</v>
      </c>
      <c r="C18" s="13">
        <f t="shared" si="3"/>
        <v>272.4</v>
      </c>
      <c r="D18" s="9">
        <v>163.5</v>
      </c>
      <c r="E18" s="9">
        <v>108.9</v>
      </c>
      <c r="F18" s="6">
        <f>SUM(F20:F28)</f>
        <v>117.88</v>
      </c>
      <c r="G18" s="6">
        <f>SUM(G20:G28)</f>
        <v>71.73</v>
      </c>
      <c r="H18" s="6">
        <f>SUM(H20:H28)</f>
        <v>46.1499999999999</v>
      </c>
      <c r="I18" s="9">
        <f>SUM(I20:I28)</f>
        <v>-7</v>
      </c>
      <c r="J18" s="6">
        <f t="shared" si="5"/>
        <v>383.28</v>
      </c>
      <c r="K18" s="6">
        <f t="shared" si="7"/>
        <v>235.23</v>
      </c>
      <c r="L18" s="6">
        <f t="shared" si="6"/>
        <v>148.05</v>
      </c>
      <c r="M18" s="22"/>
    </row>
    <row r="19" s="2" customFormat="1" ht="27" spans="1:13">
      <c r="A19" s="12"/>
      <c r="B19" s="11" t="s">
        <v>18</v>
      </c>
      <c r="C19" s="13">
        <f t="shared" si="3"/>
        <v>31.8</v>
      </c>
      <c r="D19" s="9">
        <v>19.2</v>
      </c>
      <c r="E19" s="9">
        <v>12.6</v>
      </c>
      <c r="F19" s="6">
        <f>SUM(F20:F23)</f>
        <v>12.99</v>
      </c>
      <c r="G19" s="6">
        <f>SUM(G20:G23)</f>
        <v>6.46</v>
      </c>
      <c r="H19" s="6">
        <f>SUM(H20:H23)</f>
        <v>6.53</v>
      </c>
      <c r="I19" s="9">
        <f>SUM(I20:I23)</f>
        <v>0</v>
      </c>
      <c r="J19" s="6">
        <f t="shared" si="5"/>
        <v>44.79</v>
      </c>
      <c r="K19" s="6">
        <f t="shared" si="7"/>
        <v>25.66</v>
      </c>
      <c r="L19" s="6">
        <f t="shared" si="6"/>
        <v>19.13</v>
      </c>
      <c r="M19" s="22"/>
    </row>
    <row r="20" spans="1:13">
      <c r="A20" s="12"/>
      <c r="B20" s="6" t="s">
        <v>31</v>
      </c>
      <c r="C20" s="13">
        <f t="shared" si="3"/>
        <v>6</v>
      </c>
      <c r="D20" s="6">
        <v>3.6</v>
      </c>
      <c r="E20" s="6">
        <v>2.4</v>
      </c>
      <c r="F20" s="13">
        <f>SUM(G20:H20)</f>
        <v>4.4</v>
      </c>
      <c r="G20" s="6">
        <v>0.96</v>
      </c>
      <c r="H20" s="6">
        <v>3.44</v>
      </c>
      <c r="I20" s="6"/>
      <c r="J20" s="6">
        <f t="shared" si="5"/>
        <v>10.4</v>
      </c>
      <c r="K20" s="6">
        <f t="shared" si="7"/>
        <v>4.56</v>
      </c>
      <c r="L20" s="6">
        <f t="shared" si="6"/>
        <v>5.84</v>
      </c>
      <c r="M20" s="7"/>
    </row>
    <row r="21" spans="1:13">
      <c r="A21" s="12"/>
      <c r="B21" s="6" t="s">
        <v>32</v>
      </c>
      <c r="C21" s="13">
        <f t="shared" si="3"/>
        <v>9.1</v>
      </c>
      <c r="D21" s="6">
        <v>5.5</v>
      </c>
      <c r="E21" s="6">
        <v>3.6</v>
      </c>
      <c r="F21" s="13">
        <f t="shared" ref="F21:F28" si="8">SUM(G21:H21)</f>
        <v>3.53</v>
      </c>
      <c r="G21" s="6">
        <v>2.27</v>
      </c>
      <c r="H21" s="6">
        <v>1.26</v>
      </c>
      <c r="I21" s="6"/>
      <c r="J21" s="6">
        <f t="shared" si="5"/>
        <v>12.63</v>
      </c>
      <c r="K21" s="6">
        <f t="shared" si="7"/>
        <v>7.77</v>
      </c>
      <c r="L21" s="6">
        <f t="shared" si="6"/>
        <v>4.86</v>
      </c>
      <c r="M21" s="7"/>
    </row>
    <row r="22" spans="1:13">
      <c r="A22" s="12"/>
      <c r="B22" s="6" t="s">
        <v>33</v>
      </c>
      <c r="C22" s="13">
        <f t="shared" si="3"/>
        <v>8.1</v>
      </c>
      <c r="D22" s="6">
        <v>4.9</v>
      </c>
      <c r="E22" s="6">
        <v>3.2</v>
      </c>
      <c r="F22" s="13">
        <f t="shared" si="8"/>
        <v>2.22</v>
      </c>
      <c r="G22" s="6">
        <v>1.43</v>
      </c>
      <c r="H22" s="6">
        <v>0.79</v>
      </c>
      <c r="I22" s="6"/>
      <c r="J22" s="6">
        <f t="shared" si="5"/>
        <v>10.32</v>
      </c>
      <c r="K22" s="6">
        <f t="shared" si="7"/>
        <v>6.33</v>
      </c>
      <c r="L22" s="6">
        <f t="shared" si="6"/>
        <v>3.99</v>
      </c>
      <c r="M22" s="7"/>
    </row>
    <row r="23" spans="1:13">
      <c r="A23" s="12"/>
      <c r="B23" s="6" t="s">
        <v>34</v>
      </c>
      <c r="C23" s="13">
        <f t="shared" si="3"/>
        <v>8.6</v>
      </c>
      <c r="D23" s="6">
        <v>5.2</v>
      </c>
      <c r="E23" s="6">
        <v>3.4</v>
      </c>
      <c r="F23" s="13">
        <f t="shared" si="8"/>
        <v>2.84</v>
      </c>
      <c r="G23" s="6">
        <v>1.8</v>
      </c>
      <c r="H23" s="6">
        <v>1.04</v>
      </c>
      <c r="I23" s="6"/>
      <c r="J23" s="6">
        <f t="shared" si="5"/>
        <v>11.44</v>
      </c>
      <c r="K23" s="6">
        <f t="shared" si="7"/>
        <v>7</v>
      </c>
      <c r="L23" s="6">
        <f t="shared" si="6"/>
        <v>4.44</v>
      </c>
      <c r="M23" s="7"/>
    </row>
    <row r="24" spans="1:13">
      <c r="A24" s="12"/>
      <c r="B24" s="14" t="s">
        <v>35</v>
      </c>
      <c r="C24" s="13">
        <f t="shared" si="3"/>
        <v>22.5</v>
      </c>
      <c r="D24" s="6">
        <v>13.5</v>
      </c>
      <c r="E24" s="6">
        <v>9</v>
      </c>
      <c r="F24" s="13">
        <f t="shared" si="8"/>
        <v>13.22</v>
      </c>
      <c r="G24" s="6">
        <v>8.27</v>
      </c>
      <c r="H24" s="6">
        <v>4.94999999999999</v>
      </c>
      <c r="I24" s="6"/>
      <c r="J24" s="6">
        <f t="shared" si="5"/>
        <v>35.72</v>
      </c>
      <c r="K24" s="6">
        <f t="shared" si="7"/>
        <v>21.77</v>
      </c>
      <c r="L24" s="6">
        <f t="shared" si="6"/>
        <v>13.95</v>
      </c>
      <c r="M24" s="7"/>
    </row>
    <row r="25" spans="1:13">
      <c r="A25" s="12"/>
      <c r="B25" s="14" t="s">
        <v>36</v>
      </c>
      <c r="C25" s="13">
        <f t="shared" si="3"/>
        <v>61</v>
      </c>
      <c r="D25" s="6">
        <v>36.6</v>
      </c>
      <c r="E25" s="6">
        <v>24.4</v>
      </c>
      <c r="F25" s="13">
        <f t="shared" si="8"/>
        <v>35.24</v>
      </c>
      <c r="G25" s="6">
        <v>22.02</v>
      </c>
      <c r="H25" s="6">
        <v>13.22</v>
      </c>
      <c r="I25" s="6"/>
      <c r="J25" s="6">
        <f t="shared" si="5"/>
        <v>96.24</v>
      </c>
      <c r="K25" s="6">
        <f t="shared" si="7"/>
        <v>58.62</v>
      </c>
      <c r="L25" s="6">
        <f t="shared" si="6"/>
        <v>37.62</v>
      </c>
      <c r="M25" s="7"/>
    </row>
    <row r="26" spans="1:13">
      <c r="A26" s="12"/>
      <c r="B26" s="14" t="s">
        <v>37</v>
      </c>
      <c r="C26" s="13">
        <f t="shared" si="3"/>
        <v>73.4</v>
      </c>
      <c r="D26" s="6">
        <v>44</v>
      </c>
      <c r="E26" s="6">
        <v>29.4</v>
      </c>
      <c r="F26" s="13">
        <f t="shared" si="8"/>
        <v>24.35</v>
      </c>
      <c r="G26" s="6">
        <v>14.99</v>
      </c>
      <c r="H26" s="6">
        <v>9.35999999999998</v>
      </c>
      <c r="I26" s="6"/>
      <c r="J26" s="6">
        <f t="shared" si="5"/>
        <v>97.75</v>
      </c>
      <c r="K26" s="6">
        <f t="shared" si="7"/>
        <v>58.99</v>
      </c>
      <c r="L26" s="6">
        <f t="shared" si="6"/>
        <v>38.76</v>
      </c>
      <c r="M26" s="7"/>
    </row>
    <row r="27" spans="1:13">
      <c r="A27" s="12"/>
      <c r="B27" s="14" t="s">
        <v>38</v>
      </c>
      <c r="C27" s="13">
        <f t="shared" si="3"/>
        <v>67.3</v>
      </c>
      <c r="D27" s="6">
        <v>40.4</v>
      </c>
      <c r="E27" s="6">
        <v>26.9</v>
      </c>
      <c r="F27" s="13">
        <f t="shared" si="8"/>
        <v>24.3</v>
      </c>
      <c r="G27" s="6">
        <v>15.14</v>
      </c>
      <c r="H27" s="6">
        <v>9.15999999999998</v>
      </c>
      <c r="I27" s="6"/>
      <c r="J27" s="6">
        <f t="shared" si="5"/>
        <v>91.6</v>
      </c>
      <c r="K27" s="6">
        <f t="shared" si="7"/>
        <v>55.54</v>
      </c>
      <c r="L27" s="6">
        <f t="shared" si="6"/>
        <v>36.06</v>
      </c>
      <c r="M27" s="7"/>
    </row>
    <row r="28" spans="1:13">
      <c r="A28" s="15"/>
      <c r="B28" s="14" t="s">
        <v>39</v>
      </c>
      <c r="C28" s="13">
        <f t="shared" si="3"/>
        <v>16.4</v>
      </c>
      <c r="D28" s="6">
        <v>9.8</v>
      </c>
      <c r="E28" s="6">
        <v>6.6</v>
      </c>
      <c r="F28" s="13">
        <f t="shared" si="8"/>
        <v>7.78</v>
      </c>
      <c r="G28" s="6">
        <v>4.85</v>
      </c>
      <c r="H28" s="6">
        <v>2.93</v>
      </c>
      <c r="I28" s="6">
        <v>-7</v>
      </c>
      <c r="J28" s="6">
        <f t="shared" si="5"/>
        <v>17.18</v>
      </c>
      <c r="K28" s="6">
        <f t="shared" si="7"/>
        <v>14.65</v>
      </c>
      <c r="L28" s="6">
        <f t="shared" si="6"/>
        <v>2.53</v>
      </c>
      <c r="M28" s="7" t="s">
        <v>40</v>
      </c>
    </row>
    <row r="29" s="2" customFormat="1" spans="1:13">
      <c r="A29" s="10" t="s">
        <v>41</v>
      </c>
      <c r="B29" s="11" t="s">
        <v>42</v>
      </c>
      <c r="C29" s="13">
        <f t="shared" si="3"/>
        <v>248.7</v>
      </c>
      <c r="D29" s="9">
        <v>149.2</v>
      </c>
      <c r="E29" s="9">
        <v>99.5</v>
      </c>
      <c r="F29" s="6">
        <f>SUM(F31:F35)</f>
        <v>89.26</v>
      </c>
      <c r="G29" s="6">
        <f>SUM(G31:G35)</f>
        <v>55.19</v>
      </c>
      <c r="H29" s="6">
        <f>SUM(H31:H35)</f>
        <v>34.07</v>
      </c>
      <c r="I29" s="9">
        <f>SUM(I31:I35)</f>
        <v>0</v>
      </c>
      <c r="J29" s="6">
        <f t="shared" si="5"/>
        <v>337.96</v>
      </c>
      <c r="K29" s="6">
        <f t="shared" si="7"/>
        <v>204.39</v>
      </c>
      <c r="L29" s="6">
        <f t="shared" si="6"/>
        <v>133.57</v>
      </c>
      <c r="M29" s="22"/>
    </row>
    <row r="30" s="2" customFormat="1" ht="27" spans="1:13">
      <c r="A30" s="12"/>
      <c r="B30" s="11" t="s">
        <v>18</v>
      </c>
      <c r="C30" s="13">
        <f t="shared" si="3"/>
        <v>82</v>
      </c>
      <c r="D30" s="9">
        <v>49.2</v>
      </c>
      <c r="E30" s="9">
        <v>32.8</v>
      </c>
      <c r="F30" s="6">
        <f>SUM(F31:F32)</f>
        <v>10.57</v>
      </c>
      <c r="G30" s="6">
        <f>SUM(G31:G32)</f>
        <v>6.49</v>
      </c>
      <c r="H30" s="6">
        <f>SUM(H31:H32)</f>
        <v>4.08</v>
      </c>
      <c r="I30" s="9">
        <f>SUM(I31:I32)</f>
        <v>0</v>
      </c>
      <c r="J30" s="6">
        <f t="shared" si="5"/>
        <v>92.57</v>
      </c>
      <c r="K30" s="6">
        <f t="shared" si="7"/>
        <v>55.69</v>
      </c>
      <c r="L30" s="6">
        <f t="shared" si="6"/>
        <v>36.88</v>
      </c>
      <c r="M30" s="22"/>
    </row>
    <row r="31" spans="1:13">
      <c r="A31" s="12"/>
      <c r="B31" s="6" t="s">
        <v>43</v>
      </c>
      <c r="C31" s="13">
        <f t="shared" si="3"/>
        <v>52.7</v>
      </c>
      <c r="D31" s="6">
        <v>31.6</v>
      </c>
      <c r="E31" s="6">
        <v>21.1</v>
      </c>
      <c r="F31" s="13">
        <f>SUM(G31:H31)</f>
        <v>8.47</v>
      </c>
      <c r="G31" s="6">
        <v>5.21</v>
      </c>
      <c r="H31" s="6">
        <v>3.26</v>
      </c>
      <c r="I31" s="6"/>
      <c r="J31" s="6">
        <f t="shared" si="5"/>
        <v>61.17</v>
      </c>
      <c r="K31" s="6">
        <f t="shared" si="7"/>
        <v>36.81</v>
      </c>
      <c r="L31" s="6">
        <f t="shared" si="6"/>
        <v>24.36</v>
      </c>
      <c r="M31" s="7"/>
    </row>
    <row r="32" spans="1:13">
      <c r="A32" s="12"/>
      <c r="B32" s="6" t="s">
        <v>44</v>
      </c>
      <c r="C32" s="13">
        <f t="shared" si="3"/>
        <v>29.3</v>
      </c>
      <c r="D32" s="6">
        <v>17.6</v>
      </c>
      <c r="E32" s="6">
        <v>11.7</v>
      </c>
      <c r="F32" s="13">
        <f>SUM(G32:H32)</f>
        <v>2.1</v>
      </c>
      <c r="G32" s="6">
        <v>1.28</v>
      </c>
      <c r="H32" s="6">
        <v>0.819999999999998</v>
      </c>
      <c r="I32" s="6"/>
      <c r="J32" s="6">
        <f t="shared" si="5"/>
        <v>31.4</v>
      </c>
      <c r="K32" s="6">
        <f t="shared" si="7"/>
        <v>18.88</v>
      </c>
      <c r="L32" s="6">
        <f t="shared" si="6"/>
        <v>12.52</v>
      </c>
      <c r="M32" s="7"/>
    </row>
    <row r="33" spans="1:13">
      <c r="A33" s="12"/>
      <c r="B33" s="14" t="s">
        <v>45</v>
      </c>
      <c r="C33" s="13">
        <f t="shared" si="3"/>
        <v>85</v>
      </c>
      <c r="D33" s="6">
        <v>51</v>
      </c>
      <c r="E33" s="6">
        <v>34</v>
      </c>
      <c r="F33" s="13">
        <f t="shared" ref="F33:F38" si="9">SUM(G33:H33)</f>
        <v>38.39</v>
      </c>
      <c r="G33" s="6">
        <v>23.58</v>
      </c>
      <c r="H33" s="6">
        <v>14.81</v>
      </c>
      <c r="I33" s="6"/>
      <c r="J33" s="6">
        <f t="shared" si="5"/>
        <v>123.39</v>
      </c>
      <c r="K33" s="6">
        <f t="shared" si="7"/>
        <v>74.58</v>
      </c>
      <c r="L33" s="6">
        <f t="shared" si="6"/>
        <v>48.81</v>
      </c>
      <c r="M33" s="7"/>
    </row>
    <row r="34" spans="1:13">
      <c r="A34" s="12"/>
      <c r="B34" s="14" t="s">
        <v>46</v>
      </c>
      <c r="C34" s="13">
        <f t="shared" si="3"/>
        <v>75.6</v>
      </c>
      <c r="D34" s="6">
        <v>45.3</v>
      </c>
      <c r="E34" s="6">
        <v>30.3</v>
      </c>
      <c r="F34" s="13">
        <f t="shared" si="9"/>
        <v>36.71</v>
      </c>
      <c r="G34" s="6">
        <v>22.88</v>
      </c>
      <c r="H34" s="6">
        <v>13.83</v>
      </c>
      <c r="I34" s="6"/>
      <c r="J34" s="6">
        <f t="shared" si="5"/>
        <v>112.31</v>
      </c>
      <c r="K34" s="6">
        <f t="shared" si="7"/>
        <v>68.18</v>
      </c>
      <c r="L34" s="6">
        <f t="shared" si="6"/>
        <v>44.13</v>
      </c>
      <c r="M34" s="7"/>
    </row>
    <row r="35" spans="1:13">
      <c r="A35" s="15"/>
      <c r="B35" s="14" t="s">
        <v>47</v>
      </c>
      <c r="C35" s="13">
        <f t="shared" si="3"/>
        <v>6.1</v>
      </c>
      <c r="D35" s="6">
        <v>3.7</v>
      </c>
      <c r="E35" s="6">
        <v>2.4</v>
      </c>
      <c r="F35" s="13">
        <f t="shared" si="9"/>
        <v>3.59</v>
      </c>
      <c r="G35" s="6">
        <v>2.24</v>
      </c>
      <c r="H35" s="6">
        <v>1.35</v>
      </c>
      <c r="I35" s="6"/>
      <c r="J35" s="6">
        <f t="shared" si="5"/>
        <v>9.69</v>
      </c>
      <c r="K35" s="6">
        <f t="shared" si="7"/>
        <v>5.94</v>
      </c>
      <c r="L35" s="6">
        <f t="shared" si="6"/>
        <v>3.75</v>
      </c>
      <c r="M35" s="7"/>
    </row>
    <row r="36" s="2" customFormat="1" spans="1:13">
      <c r="A36" s="10" t="s">
        <v>48</v>
      </c>
      <c r="B36" s="11" t="s">
        <v>49</v>
      </c>
      <c r="C36" s="13">
        <f t="shared" si="3"/>
        <v>804.2</v>
      </c>
      <c r="D36" s="9">
        <v>482.3</v>
      </c>
      <c r="E36" s="9">
        <v>321.9</v>
      </c>
      <c r="F36" s="6">
        <f>SUM(F38:F49)</f>
        <v>239.14</v>
      </c>
      <c r="G36" s="6">
        <f>SUM(G38:G49)</f>
        <v>146.19</v>
      </c>
      <c r="H36" s="6">
        <f>SUM(H38:H49)</f>
        <v>92.95</v>
      </c>
      <c r="I36" s="9">
        <f>SUM(I38:I49)</f>
        <v>59</v>
      </c>
      <c r="J36" s="6">
        <f t="shared" si="5"/>
        <v>1102.34</v>
      </c>
      <c r="K36" s="6">
        <f t="shared" si="7"/>
        <v>628.49</v>
      </c>
      <c r="L36" s="6">
        <f t="shared" si="6"/>
        <v>473.85</v>
      </c>
      <c r="M36" s="22"/>
    </row>
    <row r="37" s="2" customFormat="1" ht="27" spans="1:13">
      <c r="A37" s="12"/>
      <c r="B37" s="11" t="s">
        <v>18</v>
      </c>
      <c r="C37" s="13">
        <f t="shared" si="3"/>
        <v>91.3</v>
      </c>
      <c r="D37" s="9">
        <v>54.8</v>
      </c>
      <c r="E37" s="9">
        <v>36.5</v>
      </c>
      <c r="F37" s="6">
        <f>SUM(F38:F42)</f>
        <v>12.31</v>
      </c>
      <c r="G37" s="6">
        <f>SUM(G38:G42)</f>
        <v>7.76</v>
      </c>
      <c r="H37" s="6">
        <f>SUM(H38:H42)</f>
        <v>4.55</v>
      </c>
      <c r="I37" s="9">
        <f>SUM(I38:I42)</f>
        <v>0</v>
      </c>
      <c r="J37" s="6">
        <f t="shared" si="5"/>
        <v>103.61</v>
      </c>
      <c r="K37" s="6">
        <f t="shared" si="7"/>
        <v>62.56</v>
      </c>
      <c r="L37" s="6">
        <f t="shared" si="6"/>
        <v>41.05</v>
      </c>
      <c r="M37" s="22"/>
    </row>
    <row r="38" spans="1:13">
      <c r="A38" s="12"/>
      <c r="B38" s="6" t="s">
        <v>50</v>
      </c>
      <c r="C38" s="13">
        <f t="shared" si="3"/>
        <v>1.5</v>
      </c>
      <c r="D38" s="6">
        <v>0.9</v>
      </c>
      <c r="E38" s="6">
        <v>0.6</v>
      </c>
      <c r="F38" s="13">
        <f t="shared" si="9"/>
        <v>0.979999999999999</v>
      </c>
      <c r="G38" s="6">
        <v>0.63</v>
      </c>
      <c r="H38" s="6">
        <v>0.349999999999999</v>
      </c>
      <c r="I38" s="6"/>
      <c r="J38" s="6">
        <f t="shared" si="5"/>
        <v>2.48</v>
      </c>
      <c r="K38" s="6">
        <f t="shared" si="7"/>
        <v>1.53</v>
      </c>
      <c r="L38" s="6">
        <f t="shared" si="6"/>
        <v>0.949999999999999</v>
      </c>
      <c r="M38" s="7"/>
    </row>
    <row r="39" spans="1:13">
      <c r="A39" s="12"/>
      <c r="B39" s="6" t="s">
        <v>51</v>
      </c>
      <c r="C39" s="13">
        <f t="shared" si="3"/>
        <v>29.1</v>
      </c>
      <c r="D39" s="6">
        <v>17.5</v>
      </c>
      <c r="E39" s="6">
        <v>11.6</v>
      </c>
      <c r="F39" s="13">
        <f t="shared" ref="F39:F49" si="10">SUM(G39:H39)</f>
        <v>5.22</v>
      </c>
      <c r="G39" s="6">
        <v>3.35</v>
      </c>
      <c r="H39" s="6">
        <v>1.87</v>
      </c>
      <c r="I39" s="6"/>
      <c r="J39" s="6">
        <f t="shared" si="5"/>
        <v>34.32</v>
      </c>
      <c r="K39" s="6">
        <f t="shared" si="7"/>
        <v>20.85</v>
      </c>
      <c r="L39" s="6">
        <f t="shared" si="6"/>
        <v>13.47</v>
      </c>
      <c r="M39" s="7"/>
    </row>
    <row r="40" spans="1:13">
      <c r="A40" s="12"/>
      <c r="B40" s="6" t="s">
        <v>52</v>
      </c>
      <c r="C40" s="13">
        <f t="shared" si="3"/>
        <v>14.8</v>
      </c>
      <c r="D40" s="6">
        <v>8.9</v>
      </c>
      <c r="E40" s="6">
        <v>5.9</v>
      </c>
      <c r="F40" s="13">
        <f t="shared" si="10"/>
        <v>2.04</v>
      </c>
      <c r="G40" s="6">
        <v>1.32</v>
      </c>
      <c r="H40" s="6">
        <v>0.72</v>
      </c>
      <c r="I40" s="6"/>
      <c r="J40" s="6">
        <f t="shared" si="5"/>
        <v>16.84</v>
      </c>
      <c r="K40" s="6">
        <f t="shared" si="7"/>
        <v>10.22</v>
      </c>
      <c r="L40" s="6">
        <f t="shared" si="6"/>
        <v>6.62</v>
      </c>
      <c r="M40" s="7"/>
    </row>
    <row r="41" spans="1:13">
      <c r="A41" s="12"/>
      <c r="B41" s="6" t="s">
        <v>53</v>
      </c>
      <c r="C41" s="13">
        <f t="shared" si="3"/>
        <v>13.5</v>
      </c>
      <c r="D41" s="6">
        <v>8.1</v>
      </c>
      <c r="E41" s="6">
        <v>5.4</v>
      </c>
      <c r="F41" s="13">
        <f t="shared" si="10"/>
        <v>3.45</v>
      </c>
      <c r="G41" s="6">
        <v>2.18</v>
      </c>
      <c r="H41" s="6">
        <v>1.27</v>
      </c>
      <c r="I41" s="6"/>
      <c r="J41" s="6">
        <f t="shared" si="5"/>
        <v>16.95</v>
      </c>
      <c r="K41" s="6">
        <f t="shared" si="7"/>
        <v>10.28</v>
      </c>
      <c r="L41" s="6">
        <f t="shared" si="6"/>
        <v>6.67</v>
      </c>
      <c r="M41" s="7"/>
    </row>
    <row r="42" spans="1:13">
      <c r="A42" s="12"/>
      <c r="B42" s="6" t="s">
        <v>54</v>
      </c>
      <c r="C42" s="13">
        <f t="shared" ref="C42:C73" si="11">SUM(D42:E42)</f>
        <v>32.4</v>
      </c>
      <c r="D42" s="6">
        <v>19.4</v>
      </c>
      <c r="E42" s="6">
        <v>13</v>
      </c>
      <c r="F42" s="13">
        <f t="shared" si="10"/>
        <v>0.619999999999999</v>
      </c>
      <c r="G42" s="6">
        <v>0.28</v>
      </c>
      <c r="H42" s="6">
        <v>0.339999999999999</v>
      </c>
      <c r="I42" s="6"/>
      <c r="J42" s="6">
        <f t="shared" ref="J42:J73" si="12">SUM(K42:L42)</f>
        <v>33.02</v>
      </c>
      <c r="K42" s="6">
        <f t="shared" ref="K42:K73" si="13">D42+G42</f>
        <v>19.68</v>
      </c>
      <c r="L42" s="6">
        <f t="shared" ref="L42:L73" si="14">E42+H42+I42</f>
        <v>13.34</v>
      </c>
      <c r="M42" s="7"/>
    </row>
    <row r="43" spans="1:13">
      <c r="A43" s="12"/>
      <c r="B43" s="14" t="s">
        <v>55</v>
      </c>
      <c r="C43" s="13">
        <f t="shared" si="11"/>
        <v>114.1</v>
      </c>
      <c r="D43" s="6">
        <v>68.4</v>
      </c>
      <c r="E43" s="6">
        <v>45.7</v>
      </c>
      <c r="F43" s="13">
        <f t="shared" si="10"/>
        <v>39.57</v>
      </c>
      <c r="G43" s="6">
        <v>24.49</v>
      </c>
      <c r="H43" s="6">
        <v>15.08</v>
      </c>
      <c r="I43" s="6"/>
      <c r="J43" s="6">
        <f t="shared" si="12"/>
        <v>153.67</v>
      </c>
      <c r="K43" s="6">
        <f t="shared" si="13"/>
        <v>92.89</v>
      </c>
      <c r="L43" s="6">
        <f t="shared" si="14"/>
        <v>60.78</v>
      </c>
      <c r="M43" s="7"/>
    </row>
    <row r="44" spans="1:13">
      <c r="A44" s="12"/>
      <c r="B44" s="14" t="s">
        <v>56</v>
      </c>
      <c r="C44" s="13">
        <f t="shared" si="11"/>
        <v>144.2</v>
      </c>
      <c r="D44" s="6">
        <v>86.5</v>
      </c>
      <c r="E44" s="6">
        <v>57.7</v>
      </c>
      <c r="F44" s="13">
        <f t="shared" si="10"/>
        <v>38.16</v>
      </c>
      <c r="G44" s="6">
        <v>23.28</v>
      </c>
      <c r="H44" s="6">
        <v>14.88</v>
      </c>
      <c r="I44" s="6">
        <v>59</v>
      </c>
      <c r="J44" s="6">
        <f t="shared" si="12"/>
        <v>241.36</v>
      </c>
      <c r="K44" s="6">
        <f t="shared" si="13"/>
        <v>109.78</v>
      </c>
      <c r="L44" s="6">
        <f t="shared" si="14"/>
        <v>131.58</v>
      </c>
      <c r="M44" s="7" t="s">
        <v>57</v>
      </c>
    </row>
    <row r="45" spans="1:13">
      <c r="A45" s="12"/>
      <c r="B45" s="14" t="s">
        <v>58</v>
      </c>
      <c r="C45" s="13">
        <f t="shared" si="11"/>
        <v>38.5</v>
      </c>
      <c r="D45" s="6">
        <v>23.1</v>
      </c>
      <c r="E45" s="6">
        <v>15.4</v>
      </c>
      <c r="F45" s="13">
        <f t="shared" si="10"/>
        <v>12.43</v>
      </c>
      <c r="G45" s="6">
        <v>7.52</v>
      </c>
      <c r="H45" s="6">
        <v>4.91000000000001</v>
      </c>
      <c r="I45" s="6"/>
      <c r="J45" s="6">
        <f t="shared" si="12"/>
        <v>50.93</v>
      </c>
      <c r="K45" s="6">
        <f t="shared" si="13"/>
        <v>30.62</v>
      </c>
      <c r="L45" s="6">
        <f t="shared" si="14"/>
        <v>20.31</v>
      </c>
      <c r="M45" s="7"/>
    </row>
    <row r="46" spans="1:13">
      <c r="A46" s="12"/>
      <c r="B46" s="14" t="s">
        <v>59</v>
      </c>
      <c r="C46" s="13">
        <f t="shared" si="11"/>
        <v>78.1</v>
      </c>
      <c r="D46" s="6">
        <v>46.8</v>
      </c>
      <c r="E46" s="6">
        <v>31.3</v>
      </c>
      <c r="F46" s="13">
        <f t="shared" si="10"/>
        <v>30.09</v>
      </c>
      <c r="G46" s="6">
        <v>18.49</v>
      </c>
      <c r="H46" s="6">
        <v>11.6</v>
      </c>
      <c r="I46" s="6"/>
      <c r="J46" s="6">
        <f t="shared" si="12"/>
        <v>108.19</v>
      </c>
      <c r="K46" s="6">
        <f t="shared" si="13"/>
        <v>65.29</v>
      </c>
      <c r="L46" s="6">
        <f t="shared" si="14"/>
        <v>42.9</v>
      </c>
      <c r="M46" s="7"/>
    </row>
    <row r="47" spans="1:13">
      <c r="A47" s="12"/>
      <c r="B47" s="14" t="s">
        <v>60</v>
      </c>
      <c r="C47" s="13">
        <f t="shared" si="11"/>
        <v>90.5</v>
      </c>
      <c r="D47" s="6">
        <v>54.3</v>
      </c>
      <c r="E47" s="6">
        <v>36.2</v>
      </c>
      <c r="F47" s="13">
        <f t="shared" si="10"/>
        <v>30.88</v>
      </c>
      <c r="G47" s="6">
        <v>18.85</v>
      </c>
      <c r="H47" s="6">
        <v>12.03</v>
      </c>
      <c r="I47" s="6"/>
      <c r="J47" s="6">
        <f t="shared" si="12"/>
        <v>121.38</v>
      </c>
      <c r="K47" s="6">
        <f t="shared" si="13"/>
        <v>73.15</v>
      </c>
      <c r="L47" s="6">
        <f t="shared" si="14"/>
        <v>48.23</v>
      </c>
      <c r="M47" s="7"/>
    </row>
    <row r="48" spans="1:13">
      <c r="A48" s="12"/>
      <c r="B48" s="14" t="s">
        <v>61</v>
      </c>
      <c r="C48" s="13">
        <f t="shared" si="11"/>
        <v>99.7</v>
      </c>
      <c r="D48" s="6">
        <v>59.8</v>
      </c>
      <c r="E48" s="6">
        <v>39.9</v>
      </c>
      <c r="F48" s="13">
        <f t="shared" si="10"/>
        <v>30.47</v>
      </c>
      <c r="G48" s="6">
        <v>18.32</v>
      </c>
      <c r="H48" s="6">
        <v>12.15</v>
      </c>
      <c r="I48" s="6"/>
      <c r="J48" s="6">
        <f t="shared" si="12"/>
        <v>130.17</v>
      </c>
      <c r="K48" s="6">
        <f t="shared" si="13"/>
        <v>78.12</v>
      </c>
      <c r="L48" s="6">
        <f t="shared" si="14"/>
        <v>52.05</v>
      </c>
      <c r="M48" s="7"/>
    </row>
    <row r="49" spans="1:13">
      <c r="A49" s="15"/>
      <c r="B49" s="14" t="s">
        <v>62</v>
      </c>
      <c r="C49" s="13">
        <f t="shared" si="11"/>
        <v>147.8</v>
      </c>
      <c r="D49" s="6">
        <v>88.6</v>
      </c>
      <c r="E49" s="6">
        <v>59.2</v>
      </c>
      <c r="F49" s="13">
        <f t="shared" si="10"/>
        <v>45.23</v>
      </c>
      <c r="G49" s="6">
        <v>27.48</v>
      </c>
      <c r="H49" s="6">
        <v>17.75</v>
      </c>
      <c r="I49" s="6"/>
      <c r="J49" s="6">
        <f t="shared" si="12"/>
        <v>193.03</v>
      </c>
      <c r="K49" s="6">
        <f t="shared" si="13"/>
        <v>116.08</v>
      </c>
      <c r="L49" s="6">
        <f t="shared" si="14"/>
        <v>76.95</v>
      </c>
      <c r="M49" s="7"/>
    </row>
    <row r="50" s="2" customFormat="1" spans="1:13">
      <c r="A50" s="10" t="s">
        <v>63</v>
      </c>
      <c r="B50" s="11" t="s">
        <v>64</v>
      </c>
      <c r="C50" s="13">
        <f t="shared" si="11"/>
        <v>806.6</v>
      </c>
      <c r="D50" s="9">
        <v>483.6</v>
      </c>
      <c r="E50" s="9">
        <v>323</v>
      </c>
      <c r="F50" s="6">
        <f>SUM(F52:F63)</f>
        <v>336.36</v>
      </c>
      <c r="G50" s="6">
        <f>SUM(G52:G63)</f>
        <v>210.21</v>
      </c>
      <c r="H50" s="6">
        <f>SUM(H52:H63)</f>
        <v>126.15</v>
      </c>
      <c r="I50" s="9">
        <f>SUM(I52:I63)</f>
        <v>0</v>
      </c>
      <c r="J50" s="6">
        <f t="shared" si="12"/>
        <v>1142.96</v>
      </c>
      <c r="K50" s="6">
        <f t="shared" si="13"/>
        <v>693.81</v>
      </c>
      <c r="L50" s="6">
        <f t="shared" si="14"/>
        <v>449.15</v>
      </c>
      <c r="M50" s="22"/>
    </row>
    <row r="51" s="2" customFormat="1" ht="27" spans="1:13">
      <c r="A51" s="12"/>
      <c r="B51" s="11" t="s">
        <v>18</v>
      </c>
      <c r="C51" s="13">
        <f t="shared" si="11"/>
        <v>52.5</v>
      </c>
      <c r="D51" s="9">
        <v>31.5</v>
      </c>
      <c r="E51" s="9">
        <v>21</v>
      </c>
      <c r="F51" s="6">
        <f>SUM(F52:F54)</f>
        <v>13.22</v>
      </c>
      <c r="G51" s="6">
        <f>SUM(G52:G54)</f>
        <v>8.34</v>
      </c>
      <c r="H51" s="6">
        <f>SUM(H52:H54)</f>
        <v>4.88</v>
      </c>
      <c r="I51" s="9">
        <f>SUM(I52:I54)</f>
        <v>0</v>
      </c>
      <c r="J51" s="6">
        <f t="shared" si="12"/>
        <v>65.72</v>
      </c>
      <c r="K51" s="6">
        <f t="shared" si="13"/>
        <v>39.84</v>
      </c>
      <c r="L51" s="6">
        <f t="shared" si="14"/>
        <v>25.88</v>
      </c>
      <c r="M51" s="22"/>
    </row>
    <row r="52" spans="1:13">
      <c r="A52" s="12"/>
      <c r="B52" s="6" t="s">
        <v>65</v>
      </c>
      <c r="C52" s="13">
        <f t="shared" si="11"/>
        <v>19.1</v>
      </c>
      <c r="D52" s="6">
        <v>11.5</v>
      </c>
      <c r="E52" s="6">
        <v>7.6</v>
      </c>
      <c r="F52" s="13">
        <f>SUM(G52:H52)</f>
        <v>5.42</v>
      </c>
      <c r="G52" s="6">
        <v>3.45</v>
      </c>
      <c r="H52" s="6">
        <v>1.97</v>
      </c>
      <c r="I52" s="6"/>
      <c r="J52" s="6">
        <f t="shared" si="12"/>
        <v>24.52</v>
      </c>
      <c r="K52" s="6">
        <f t="shared" si="13"/>
        <v>14.95</v>
      </c>
      <c r="L52" s="6">
        <f t="shared" si="14"/>
        <v>9.57</v>
      </c>
      <c r="M52" s="7"/>
    </row>
    <row r="53" spans="1:13">
      <c r="A53" s="12"/>
      <c r="B53" s="6" t="s">
        <v>66</v>
      </c>
      <c r="C53" s="13">
        <f t="shared" si="11"/>
        <v>27.9</v>
      </c>
      <c r="D53" s="6">
        <v>16.7</v>
      </c>
      <c r="E53" s="6">
        <v>11.2</v>
      </c>
      <c r="F53" s="13">
        <f t="shared" ref="F53:F63" si="15">SUM(G53:H53)</f>
        <v>5.95</v>
      </c>
      <c r="G53" s="6">
        <v>3.78</v>
      </c>
      <c r="H53" s="6">
        <v>2.17</v>
      </c>
      <c r="I53" s="6"/>
      <c r="J53" s="6">
        <f t="shared" si="12"/>
        <v>33.85</v>
      </c>
      <c r="K53" s="6">
        <f t="shared" si="13"/>
        <v>20.48</v>
      </c>
      <c r="L53" s="6">
        <f t="shared" si="14"/>
        <v>13.37</v>
      </c>
      <c r="M53" s="7"/>
    </row>
    <row r="54" spans="1:13">
      <c r="A54" s="12"/>
      <c r="B54" s="6" t="s">
        <v>67</v>
      </c>
      <c r="C54" s="13">
        <f t="shared" si="11"/>
        <v>5.5</v>
      </c>
      <c r="D54" s="6">
        <v>3.3</v>
      </c>
      <c r="E54" s="6">
        <v>2.2</v>
      </c>
      <c r="F54" s="13">
        <f t="shared" si="15"/>
        <v>1.85</v>
      </c>
      <c r="G54" s="6">
        <v>1.11</v>
      </c>
      <c r="H54" s="6">
        <v>0.740000000000001</v>
      </c>
      <c r="I54" s="6"/>
      <c r="J54" s="6">
        <f t="shared" si="12"/>
        <v>7.35</v>
      </c>
      <c r="K54" s="6">
        <f t="shared" si="13"/>
        <v>4.41</v>
      </c>
      <c r="L54" s="6">
        <f t="shared" si="14"/>
        <v>2.94</v>
      </c>
      <c r="M54" s="7"/>
    </row>
    <row r="55" spans="1:13">
      <c r="A55" s="12"/>
      <c r="B55" s="14" t="s">
        <v>68</v>
      </c>
      <c r="C55" s="13">
        <f t="shared" si="11"/>
        <v>123.7</v>
      </c>
      <c r="D55" s="6">
        <v>74.2</v>
      </c>
      <c r="E55" s="6">
        <v>49.5</v>
      </c>
      <c r="F55" s="13">
        <f t="shared" si="15"/>
        <v>56.19</v>
      </c>
      <c r="G55" s="6">
        <v>35.45</v>
      </c>
      <c r="H55" s="6">
        <v>20.74</v>
      </c>
      <c r="I55" s="6"/>
      <c r="J55" s="6">
        <f t="shared" si="12"/>
        <v>179.89</v>
      </c>
      <c r="K55" s="6">
        <f t="shared" si="13"/>
        <v>109.65</v>
      </c>
      <c r="L55" s="6">
        <f t="shared" si="14"/>
        <v>70.24</v>
      </c>
      <c r="M55" s="7"/>
    </row>
    <row r="56" spans="1:13">
      <c r="A56" s="12"/>
      <c r="B56" s="14" t="s">
        <v>69</v>
      </c>
      <c r="C56" s="13">
        <f t="shared" si="11"/>
        <v>76.4</v>
      </c>
      <c r="D56" s="6">
        <v>45.8</v>
      </c>
      <c r="E56" s="6">
        <v>30.6</v>
      </c>
      <c r="F56" s="13">
        <f t="shared" si="15"/>
        <v>36.84</v>
      </c>
      <c r="G56" s="6">
        <v>23.02</v>
      </c>
      <c r="H56" s="6">
        <v>13.82</v>
      </c>
      <c r="I56" s="6"/>
      <c r="J56" s="6">
        <f t="shared" si="12"/>
        <v>113.24</v>
      </c>
      <c r="K56" s="6">
        <f t="shared" si="13"/>
        <v>68.82</v>
      </c>
      <c r="L56" s="6">
        <f t="shared" si="14"/>
        <v>44.42</v>
      </c>
      <c r="M56" s="7"/>
    </row>
    <row r="57" spans="1:13">
      <c r="A57" s="12"/>
      <c r="B57" s="14" t="s">
        <v>70</v>
      </c>
      <c r="C57" s="13">
        <f t="shared" si="11"/>
        <v>146.9</v>
      </c>
      <c r="D57" s="6">
        <v>88.1</v>
      </c>
      <c r="E57" s="6">
        <v>58.8</v>
      </c>
      <c r="F57" s="13">
        <f t="shared" si="15"/>
        <v>50.35</v>
      </c>
      <c r="G57" s="6">
        <v>30.95</v>
      </c>
      <c r="H57" s="6">
        <v>19.4</v>
      </c>
      <c r="I57" s="6"/>
      <c r="J57" s="6">
        <f t="shared" si="12"/>
        <v>197.25</v>
      </c>
      <c r="K57" s="6">
        <f t="shared" si="13"/>
        <v>119.05</v>
      </c>
      <c r="L57" s="6">
        <f t="shared" si="14"/>
        <v>78.2</v>
      </c>
      <c r="M57" s="7"/>
    </row>
    <row r="58" spans="1:13">
      <c r="A58" s="12"/>
      <c r="B58" s="14" t="s">
        <v>71</v>
      </c>
      <c r="C58" s="13">
        <f t="shared" si="11"/>
        <v>73.4</v>
      </c>
      <c r="D58" s="6">
        <v>44</v>
      </c>
      <c r="E58" s="6">
        <v>29.4</v>
      </c>
      <c r="F58" s="13">
        <f t="shared" si="15"/>
        <v>35.12</v>
      </c>
      <c r="G58" s="6">
        <v>21.95</v>
      </c>
      <c r="H58" s="6">
        <v>13.17</v>
      </c>
      <c r="I58" s="6"/>
      <c r="J58" s="6">
        <f t="shared" si="12"/>
        <v>108.52</v>
      </c>
      <c r="K58" s="6">
        <f t="shared" si="13"/>
        <v>65.95</v>
      </c>
      <c r="L58" s="6">
        <f t="shared" si="14"/>
        <v>42.57</v>
      </c>
      <c r="M58" s="7"/>
    </row>
    <row r="59" spans="1:13">
      <c r="A59" s="12"/>
      <c r="B59" s="14" t="s">
        <v>72</v>
      </c>
      <c r="C59" s="13">
        <f t="shared" si="11"/>
        <v>85.9</v>
      </c>
      <c r="D59" s="6">
        <v>51.5</v>
      </c>
      <c r="E59" s="6">
        <v>34.4</v>
      </c>
      <c r="F59" s="13">
        <f t="shared" si="15"/>
        <v>36.15</v>
      </c>
      <c r="G59" s="6">
        <v>22.56</v>
      </c>
      <c r="H59" s="6">
        <v>13.59</v>
      </c>
      <c r="I59" s="6"/>
      <c r="J59" s="6">
        <f t="shared" si="12"/>
        <v>122.05</v>
      </c>
      <c r="K59" s="6">
        <f t="shared" si="13"/>
        <v>74.06</v>
      </c>
      <c r="L59" s="6">
        <f t="shared" si="14"/>
        <v>47.99</v>
      </c>
      <c r="M59" s="7"/>
    </row>
    <row r="60" spans="1:13">
      <c r="A60" s="12"/>
      <c r="B60" s="14" t="s">
        <v>73</v>
      </c>
      <c r="C60" s="13">
        <f t="shared" si="11"/>
        <v>70.4</v>
      </c>
      <c r="D60" s="6">
        <v>42.2</v>
      </c>
      <c r="E60" s="6">
        <v>28.2</v>
      </c>
      <c r="F60" s="13">
        <f t="shared" si="15"/>
        <v>32.69</v>
      </c>
      <c r="G60" s="6">
        <v>20.5</v>
      </c>
      <c r="H60" s="6">
        <v>12.19</v>
      </c>
      <c r="I60" s="6"/>
      <c r="J60" s="6">
        <f t="shared" si="12"/>
        <v>103.09</v>
      </c>
      <c r="K60" s="6">
        <f t="shared" si="13"/>
        <v>62.7</v>
      </c>
      <c r="L60" s="6">
        <f t="shared" si="14"/>
        <v>40.39</v>
      </c>
      <c r="M60" s="7"/>
    </row>
    <row r="61" spans="1:13">
      <c r="A61" s="12"/>
      <c r="B61" s="14" t="s">
        <v>74</v>
      </c>
      <c r="C61" s="13">
        <f t="shared" si="11"/>
        <v>106.8</v>
      </c>
      <c r="D61" s="6">
        <v>64</v>
      </c>
      <c r="E61" s="6">
        <v>42.8</v>
      </c>
      <c r="F61" s="13">
        <f t="shared" si="15"/>
        <v>49.13</v>
      </c>
      <c r="G61" s="6">
        <v>30.96</v>
      </c>
      <c r="H61" s="6">
        <v>18.17</v>
      </c>
      <c r="I61" s="6"/>
      <c r="J61" s="6">
        <f t="shared" si="12"/>
        <v>155.93</v>
      </c>
      <c r="K61" s="6">
        <f t="shared" si="13"/>
        <v>94.96</v>
      </c>
      <c r="L61" s="6">
        <f t="shared" si="14"/>
        <v>60.97</v>
      </c>
      <c r="M61" s="7"/>
    </row>
    <row r="62" spans="1:13">
      <c r="A62" s="12"/>
      <c r="B62" s="14" t="s">
        <v>75</v>
      </c>
      <c r="C62" s="13">
        <f t="shared" si="11"/>
        <v>28.4</v>
      </c>
      <c r="D62" s="6">
        <v>17</v>
      </c>
      <c r="E62" s="6">
        <v>11.4</v>
      </c>
      <c r="F62" s="13">
        <f t="shared" si="15"/>
        <v>11.79</v>
      </c>
      <c r="G62" s="6">
        <v>7.3</v>
      </c>
      <c r="H62" s="6">
        <v>4.48999999999999</v>
      </c>
      <c r="I62" s="6"/>
      <c r="J62" s="6">
        <f t="shared" si="12"/>
        <v>40.19</v>
      </c>
      <c r="K62" s="6">
        <f t="shared" si="13"/>
        <v>24.3</v>
      </c>
      <c r="L62" s="6">
        <f t="shared" si="14"/>
        <v>15.89</v>
      </c>
      <c r="M62" s="7"/>
    </row>
    <row r="63" spans="1:13">
      <c r="A63" s="15"/>
      <c r="B63" s="14" t="s">
        <v>76</v>
      </c>
      <c r="C63" s="13">
        <f t="shared" si="11"/>
        <v>42.2</v>
      </c>
      <c r="D63" s="6">
        <v>25.3</v>
      </c>
      <c r="E63" s="6">
        <v>16.9</v>
      </c>
      <c r="F63" s="13">
        <f t="shared" si="15"/>
        <v>14.88</v>
      </c>
      <c r="G63" s="6">
        <v>9.18</v>
      </c>
      <c r="H63" s="6">
        <v>5.7</v>
      </c>
      <c r="I63" s="6"/>
      <c r="J63" s="6">
        <f t="shared" si="12"/>
        <v>57.08</v>
      </c>
      <c r="K63" s="6">
        <f t="shared" si="13"/>
        <v>34.48</v>
      </c>
      <c r="L63" s="6">
        <f t="shared" si="14"/>
        <v>22.6</v>
      </c>
      <c r="M63" s="7"/>
    </row>
    <row r="64" s="2" customFormat="1" spans="1:13">
      <c r="A64" s="10" t="s">
        <v>77</v>
      </c>
      <c r="B64" s="11" t="s">
        <v>78</v>
      </c>
      <c r="C64" s="13">
        <f t="shared" si="11"/>
        <v>498</v>
      </c>
      <c r="D64" s="9">
        <v>298.8</v>
      </c>
      <c r="E64" s="9">
        <v>199.2</v>
      </c>
      <c r="F64" s="6">
        <f>SUM(F66:F75)</f>
        <v>226.18</v>
      </c>
      <c r="G64" s="6">
        <f>SUM(G66:G75)</f>
        <v>141.77</v>
      </c>
      <c r="H64" s="6">
        <f>SUM(H66:H75)</f>
        <v>84.41</v>
      </c>
      <c r="I64" s="9">
        <f>SUM(I66:I75)</f>
        <v>0</v>
      </c>
      <c r="J64" s="6">
        <f t="shared" si="12"/>
        <v>724.18</v>
      </c>
      <c r="K64" s="6">
        <f t="shared" si="13"/>
        <v>440.57</v>
      </c>
      <c r="L64" s="6">
        <f t="shared" si="14"/>
        <v>283.61</v>
      </c>
      <c r="M64" s="22"/>
    </row>
    <row r="65" s="2" customFormat="1" ht="27" spans="1:13">
      <c r="A65" s="12"/>
      <c r="B65" s="11" t="s">
        <v>18</v>
      </c>
      <c r="C65" s="13">
        <f t="shared" si="11"/>
        <v>76.8</v>
      </c>
      <c r="D65" s="9">
        <v>46.2</v>
      </c>
      <c r="E65" s="9">
        <v>30.6</v>
      </c>
      <c r="F65" s="6">
        <f>SUM(F66:F69)</f>
        <v>15.77</v>
      </c>
      <c r="G65" s="6">
        <f>SUM(G66:G69)</f>
        <v>9.53</v>
      </c>
      <c r="H65" s="6">
        <f>SUM(H66:H69)</f>
        <v>6.24</v>
      </c>
      <c r="I65" s="9">
        <f>SUM(I66:I69)</f>
        <v>0</v>
      </c>
      <c r="J65" s="6">
        <f t="shared" si="12"/>
        <v>92.57</v>
      </c>
      <c r="K65" s="6">
        <f t="shared" si="13"/>
        <v>55.73</v>
      </c>
      <c r="L65" s="6">
        <f t="shared" si="14"/>
        <v>36.84</v>
      </c>
      <c r="M65" s="22"/>
    </row>
    <row r="66" spans="1:13">
      <c r="A66" s="12"/>
      <c r="B66" s="6" t="s">
        <v>79</v>
      </c>
      <c r="C66" s="13">
        <f t="shared" si="11"/>
        <v>44.8</v>
      </c>
      <c r="D66" s="6">
        <v>26.9</v>
      </c>
      <c r="E66" s="6">
        <v>17.9</v>
      </c>
      <c r="F66" s="13">
        <f>SUM(G66:H66)</f>
        <v>5.21</v>
      </c>
      <c r="G66" s="6">
        <v>3.25</v>
      </c>
      <c r="H66" s="6">
        <v>1.96</v>
      </c>
      <c r="I66" s="6"/>
      <c r="J66" s="6">
        <f t="shared" si="12"/>
        <v>50.01</v>
      </c>
      <c r="K66" s="6">
        <f t="shared" si="13"/>
        <v>30.15</v>
      </c>
      <c r="L66" s="6">
        <f t="shared" si="14"/>
        <v>19.86</v>
      </c>
      <c r="M66" s="7"/>
    </row>
    <row r="67" spans="1:13">
      <c r="A67" s="12"/>
      <c r="B67" s="6" t="s">
        <v>80</v>
      </c>
      <c r="C67" s="13">
        <f t="shared" si="11"/>
        <v>13.3</v>
      </c>
      <c r="D67" s="6">
        <v>8</v>
      </c>
      <c r="E67" s="6">
        <v>5.3</v>
      </c>
      <c r="F67" s="13">
        <f t="shared" ref="F67:F75" si="16">SUM(G67:H67)</f>
        <v>4.7</v>
      </c>
      <c r="G67" s="6">
        <v>2.77</v>
      </c>
      <c r="H67" s="6">
        <v>1.93</v>
      </c>
      <c r="I67" s="6"/>
      <c r="J67" s="6">
        <f t="shared" si="12"/>
        <v>18</v>
      </c>
      <c r="K67" s="6">
        <f t="shared" si="13"/>
        <v>10.77</v>
      </c>
      <c r="L67" s="6">
        <f t="shared" si="14"/>
        <v>7.23</v>
      </c>
      <c r="M67" s="7"/>
    </row>
    <row r="68" spans="1:13">
      <c r="A68" s="12"/>
      <c r="B68" s="6" t="s">
        <v>81</v>
      </c>
      <c r="C68" s="13">
        <f t="shared" si="11"/>
        <v>12.1</v>
      </c>
      <c r="D68" s="6">
        <v>7.3</v>
      </c>
      <c r="E68" s="6">
        <v>4.8</v>
      </c>
      <c r="F68" s="13">
        <f t="shared" si="16"/>
        <v>-1.14</v>
      </c>
      <c r="G68" s="6">
        <v>-0.98</v>
      </c>
      <c r="H68" s="6">
        <v>-0.159999999999997</v>
      </c>
      <c r="I68" s="6"/>
      <c r="J68" s="6">
        <f t="shared" si="12"/>
        <v>10.96</v>
      </c>
      <c r="K68" s="6">
        <f t="shared" si="13"/>
        <v>6.32</v>
      </c>
      <c r="L68" s="6">
        <f t="shared" si="14"/>
        <v>4.64</v>
      </c>
      <c r="M68" s="7"/>
    </row>
    <row r="69" spans="1:13">
      <c r="A69" s="12"/>
      <c r="B69" s="6" t="s">
        <v>82</v>
      </c>
      <c r="C69" s="13">
        <f t="shared" si="11"/>
        <v>6.6</v>
      </c>
      <c r="D69" s="6">
        <v>4</v>
      </c>
      <c r="E69" s="6">
        <v>2.6</v>
      </c>
      <c r="F69" s="13">
        <f t="shared" si="16"/>
        <v>7</v>
      </c>
      <c r="G69" s="6">
        <v>4.49</v>
      </c>
      <c r="H69" s="6">
        <v>2.51</v>
      </c>
      <c r="I69" s="6"/>
      <c r="J69" s="6">
        <f t="shared" si="12"/>
        <v>13.6</v>
      </c>
      <c r="K69" s="6">
        <f t="shared" si="13"/>
        <v>8.49</v>
      </c>
      <c r="L69" s="6">
        <f t="shared" si="14"/>
        <v>5.11</v>
      </c>
      <c r="M69" s="7"/>
    </row>
    <row r="70" spans="1:13">
      <c r="A70" s="12"/>
      <c r="B70" s="14" t="s">
        <v>83</v>
      </c>
      <c r="C70" s="13">
        <f t="shared" si="11"/>
        <v>26.8</v>
      </c>
      <c r="D70" s="6">
        <v>16.1</v>
      </c>
      <c r="E70" s="6">
        <v>10.7</v>
      </c>
      <c r="F70" s="13">
        <f t="shared" si="16"/>
        <v>33.78</v>
      </c>
      <c r="G70" s="6">
        <v>21.09</v>
      </c>
      <c r="H70" s="6">
        <v>12.69</v>
      </c>
      <c r="I70" s="6"/>
      <c r="J70" s="6">
        <f t="shared" si="12"/>
        <v>60.58</v>
      </c>
      <c r="K70" s="6">
        <f t="shared" si="13"/>
        <v>37.19</v>
      </c>
      <c r="L70" s="6">
        <f t="shared" si="14"/>
        <v>23.39</v>
      </c>
      <c r="M70" s="7"/>
    </row>
    <row r="71" spans="1:13">
      <c r="A71" s="12"/>
      <c r="B71" s="14" t="s">
        <v>84</v>
      </c>
      <c r="C71" s="13">
        <f t="shared" si="11"/>
        <v>131.3</v>
      </c>
      <c r="D71" s="6">
        <v>78.7</v>
      </c>
      <c r="E71" s="6">
        <v>52.6</v>
      </c>
      <c r="F71" s="13">
        <f t="shared" si="16"/>
        <v>58.61</v>
      </c>
      <c r="G71" s="6">
        <v>36.9</v>
      </c>
      <c r="H71" s="6">
        <v>21.71</v>
      </c>
      <c r="I71" s="6"/>
      <c r="J71" s="6">
        <f t="shared" si="12"/>
        <v>189.91</v>
      </c>
      <c r="K71" s="6">
        <f t="shared" si="13"/>
        <v>115.6</v>
      </c>
      <c r="L71" s="6">
        <f t="shared" si="14"/>
        <v>74.31</v>
      </c>
      <c r="M71" s="7"/>
    </row>
    <row r="72" spans="1:13">
      <c r="A72" s="12"/>
      <c r="B72" s="23" t="s">
        <v>85</v>
      </c>
      <c r="C72" s="13">
        <f t="shared" si="11"/>
        <v>55</v>
      </c>
      <c r="D72" s="6">
        <v>33</v>
      </c>
      <c r="E72" s="6">
        <v>22</v>
      </c>
      <c r="F72" s="13">
        <f t="shared" si="16"/>
        <v>34.13</v>
      </c>
      <c r="G72" s="6">
        <v>21.53</v>
      </c>
      <c r="H72" s="6">
        <v>12.6</v>
      </c>
      <c r="I72" s="6"/>
      <c r="J72" s="6">
        <f t="shared" si="12"/>
        <v>89.13</v>
      </c>
      <c r="K72" s="6">
        <f t="shared" si="13"/>
        <v>54.53</v>
      </c>
      <c r="L72" s="6">
        <f t="shared" si="14"/>
        <v>34.6</v>
      </c>
      <c r="M72" s="7"/>
    </row>
    <row r="73" spans="1:13">
      <c r="A73" s="12"/>
      <c r="B73" s="23" t="s">
        <v>86</v>
      </c>
      <c r="C73" s="13">
        <f t="shared" si="11"/>
        <v>60</v>
      </c>
      <c r="D73" s="6">
        <v>36</v>
      </c>
      <c r="E73" s="6">
        <v>24</v>
      </c>
      <c r="F73" s="13">
        <f t="shared" si="16"/>
        <v>21.16</v>
      </c>
      <c r="G73" s="6">
        <v>13.27</v>
      </c>
      <c r="H73" s="6">
        <v>7.89</v>
      </c>
      <c r="I73" s="6"/>
      <c r="J73" s="6">
        <f t="shared" si="12"/>
        <v>81.16</v>
      </c>
      <c r="K73" s="6">
        <f t="shared" si="13"/>
        <v>49.27</v>
      </c>
      <c r="L73" s="6">
        <f t="shared" si="14"/>
        <v>31.89</v>
      </c>
      <c r="M73" s="7"/>
    </row>
    <row r="74" spans="1:13">
      <c r="A74" s="12"/>
      <c r="B74" s="14" t="s">
        <v>87</v>
      </c>
      <c r="C74" s="13">
        <f t="shared" ref="C74:C105" si="17">SUM(D74:E74)</f>
        <v>64.9</v>
      </c>
      <c r="D74" s="6">
        <v>38.9</v>
      </c>
      <c r="E74" s="6">
        <v>26</v>
      </c>
      <c r="F74" s="13">
        <f t="shared" si="16"/>
        <v>32.84</v>
      </c>
      <c r="G74" s="6">
        <v>20.71</v>
      </c>
      <c r="H74" s="6">
        <v>12.13</v>
      </c>
      <c r="I74" s="6"/>
      <c r="J74" s="6">
        <f t="shared" ref="J74:J105" si="18">SUM(K74:L74)</f>
        <v>97.74</v>
      </c>
      <c r="K74" s="6">
        <f t="shared" ref="K74:K105" si="19">D74+G74</f>
        <v>59.61</v>
      </c>
      <c r="L74" s="6">
        <f t="shared" ref="L74:L105" si="20">E74+H74+I74</f>
        <v>38.13</v>
      </c>
      <c r="M74" s="7"/>
    </row>
    <row r="75" spans="1:13">
      <c r="A75" s="15"/>
      <c r="B75" s="14" t="s">
        <v>88</v>
      </c>
      <c r="C75" s="13">
        <f t="shared" si="17"/>
        <v>83.2</v>
      </c>
      <c r="D75" s="6">
        <v>49.9</v>
      </c>
      <c r="E75" s="6">
        <v>33.3</v>
      </c>
      <c r="F75" s="13">
        <f t="shared" si="16"/>
        <v>29.89</v>
      </c>
      <c r="G75" s="6">
        <v>18.74</v>
      </c>
      <c r="H75" s="6">
        <v>11.15</v>
      </c>
      <c r="I75" s="6"/>
      <c r="J75" s="6">
        <f t="shared" si="18"/>
        <v>113.09</v>
      </c>
      <c r="K75" s="6">
        <f t="shared" si="19"/>
        <v>68.64</v>
      </c>
      <c r="L75" s="6">
        <f t="shared" si="20"/>
        <v>44.45</v>
      </c>
      <c r="M75" s="7"/>
    </row>
    <row r="76" s="2" customFormat="1" spans="1:13">
      <c r="A76" s="10" t="s">
        <v>89</v>
      </c>
      <c r="B76" s="11" t="s">
        <v>90</v>
      </c>
      <c r="C76" s="13">
        <f t="shared" si="17"/>
        <v>572.2</v>
      </c>
      <c r="D76" s="9">
        <v>343.2</v>
      </c>
      <c r="E76" s="9">
        <v>229</v>
      </c>
      <c r="F76" s="6">
        <f>SUM(F78:F88)</f>
        <v>247.62</v>
      </c>
      <c r="G76" s="6">
        <f>SUM(G78:G88)</f>
        <v>154.59</v>
      </c>
      <c r="H76" s="6">
        <f>SUM(H78:H88)</f>
        <v>93.03</v>
      </c>
      <c r="I76" s="9">
        <f>SUM(I78:I88)</f>
        <v>0</v>
      </c>
      <c r="J76" s="6">
        <f t="shared" si="18"/>
        <v>819.82</v>
      </c>
      <c r="K76" s="6">
        <f t="shared" si="19"/>
        <v>497.79</v>
      </c>
      <c r="L76" s="6">
        <f t="shared" si="20"/>
        <v>322.03</v>
      </c>
      <c r="M76" s="22"/>
    </row>
    <row r="77" s="2" customFormat="1" ht="27" spans="1:13">
      <c r="A77" s="12"/>
      <c r="B77" s="11" t="s">
        <v>18</v>
      </c>
      <c r="C77" s="13">
        <f t="shared" si="17"/>
        <v>113.2</v>
      </c>
      <c r="D77" s="9">
        <v>67.9</v>
      </c>
      <c r="E77" s="9">
        <v>45.3</v>
      </c>
      <c r="F77" s="6">
        <f>SUM(F78:F81)</f>
        <v>53.22</v>
      </c>
      <c r="G77" s="6">
        <f>SUM(G78:G81)</f>
        <v>33.82</v>
      </c>
      <c r="H77" s="6">
        <f>SUM(H78:H81)</f>
        <v>19.4</v>
      </c>
      <c r="I77" s="9">
        <f>SUM(I78:I81)</f>
        <v>0</v>
      </c>
      <c r="J77" s="6">
        <f t="shared" si="18"/>
        <v>166.42</v>
      </c>
      <c r="K77" s="6">
        <f t="shared" si="19"/>
        <v>101.72</v>
      </c>
      <c r="L77" s="6">
        <f t="shared" si="20"/>
        <v>64.7</v>
      </c>
      <c r="M77" s="22"/>
    </row>
    <row r="78" spans="1:13">
      <c r="A78" s="12"/>
      <c r="B78" s="6" t="s">
        <v>91</v>
      </c>
      <c r="C78" s="13">
        <f t="shared" si="17"/>
        <v>47.7</v>
      </c>
      <c r="D78" s="6">
        <v>28.6</v>
      </c>
      <c r="E78" s="6">
        <v>19.1</v>
      </c>
      <c r="F78" s="13">
        <f>SUM(G78:H78)</f>
        <v>11.96</v>
      </c>
      <c r="G78" s="6">
        <v>7.71</v>
      </c>
      <c r="H78" s="6">
        <v>4.25</v>
      </c>
      <c r="I78" s="6"/>
      <c r="J78" s="6">
        <f t="shared" si="18"/>
        <v>59.66</v>
      </c>
      <c r="K78" s="6">
        <f t="shared" si="19"/>
        <v>36.31</v>
      </c>
      <c r="L78" s="6">
        <f t="shared" si="20"/>
        <v>23.35</v>
      </c>
      <c r="M78" s="7"/>
    </row>
    <row r="79" spans="1:13">
      <c r="A79" s="12"/>
      <c r="B79" s="6" t="s">
        <v>92</v>
      </c>
      <c r="C79" s="13">
        <f t="shared" si="17"/>
        <v>58</v>
      </c>
      <c r="D79" s="6">
        <v>34.8</v>
      </c>
      <c r="E79" s="6">
        <v>23.2</v>
      </c>
      <c r="F79" s="13">
        <f t="shared" ref="F79:F88" si="21">SUM(G79:H79)</f>
        <v>25.72</v>
      </c>
      <c r="G79" s="6">
        <v>15.99</v>
      </c>
      <c r="H79" s="6">
        <v>9.73</v>
      </c>
      <c r="I79" s="6"/>
      <c r="J79" s="6">
        <f t="shared" si="18"/>
        <v>83.72</v>
      </c>
      <c r="K79" s="6">
        <f t="shared" si="19"/>
        <v>50.79</v>
      </c>
      <c r="L79" s="6">
        <f t="shared" si="20"/>
        <v>32.93</v>
      </c>
      <c r="M79" s="7"/>
    </row>
    <row r="80" spans="1:13">
      <c r="A80" s="12"/>
      <c r="B80" s="6" t="s">
        <v>93</v>
      </c>
      <c r="C80" s="13">
        <f t="shared" si="17"/>
        <v>2.8</v>
      </c>
      <c r="D80" s="6">
        <v>1.7</v>
      </c>
      <c r="E80" s="6">
        <v>1.1</v>
      </c>
      <c r="F80" s="13">
        <f t="shared" si="21"/>
        <v>-2.58</v>
      </c>
      <c r="G80" s="6">
        <v>-1.78</v>
      </c>
      <c r="H80" s="6">
        <v>-0.800000000000001</v>
      </c>
      <c r="I80" s="6"/>
      <c r="J80" s="6">
        <f t="shared" si="18"/>
        <v>0.219999999999999</v>
      </c>
      <c r="K80" s="6">
        <f t="shared" si="19"/>
        <v>-0.0800000000000001</v>
      </c>
      <c r="L80" s="6">
        <f t="shared" si="20"/>
        <v>0.299999999999999</v>
      </c>
      <c r="M80" s="7"/>
    </row>
    <row r="81" spans="1:13">
      <c r="A81" s="12"/>
      <c r="B81" s="6" t="s">
        <v>94</v>
      </c>
      <c r="C81" s="13">
        <f t="shared" si="17"/>
        <v>4.7</v>
      </c>
      <c r="D81" s="6">
        <v>2.8</v>
      </c>
      <c r="E81" s="6">
        <v>1.9</v>
      </c>
      <c r="F81" s="13">
        <f t="shared" si="21"/>
        <v>18.12</v>
      </c>
      <c r="G81" s="6">
        <v>11.9</v>
      </c>
      <c r="H81" s="6">
        <v>6.22</v>
      </c>
      <c r="I81" s="6"/>
      <c r="J81" s="6">
        <f t="shared" si="18"/>
        <v>22.82</v>
      </c>
      <c r="K81" s="6">
        <f t="shared" si="19"/>
        <v>14.7</v>
      </c>
      <c r="L81" s="6">
        <f t="shared" si="20"/>
        <v>8.12</v>
      </c>
      <c r="M81" s="7"/>
    </row>
    <row r="82" spans="1:13">
      <c r="A82" s="12"/>
      <c r="B82" s="14" t="s">
        <v>95</v>
      </c>
      <c r="C82" s="13">
        <f t="shared" si="17"/>
        <v>11.6</v>
      </c>
      <c r="D82" s="6">
        <v>7</v>
      </c>
      <c r="E82" s="6">
        <v>4.6</v>
      </c>
      <c r="F82" s="13">
        <f t="shared" si="21"/>
        <v>6.3</v>
      </c>
      <c r="G82" s="6">
        <v>3.91</v>
      </c>
      <c r="H82" s="6">
        <v>2.39</v>
      </c>
      <c r="I82" s="6"/>
      <c r="J82" s="6">
        <f t="shared" si="18"/>
        <v>17.9</v>
      </c>
      <c r="K82" s="6">
        <f t="shared" si="19"/>
        <v>10.91</v>
      </c>
      <c r="L82" s="6">
        <f t="shared" si="20"/>
        <v>6.99</v>
      </c>
      <c r="M82" s="7"/>
    </row>
    <row r="83" spans="1:13">
      <c r="A83" s="12"/>
      <c r="B83" s="14" t="s">
        <v>96</v>
      </c>
      <c r="C83" s="13">
        <f t="shared" si="17"/>
        <v>46.1</v>
      </c>
      <c r="D83" s="6">
        <v>27.6</v>
      </c>
      <c r="E83" s="6">
        <v>18.5</v>
      </c>
      <c r="F83" s="13">
        <f t="shared" si="21"/>
        <v>23.62</v>
      </c>
      <c r="G83" s="6">
        <v>14.58</v>
      </c>
      <c r="H83" s="6">
        <v>9.04</v>
      </c>
      <c r="I83" s="6"/>
      <c r="J83" s="6">
        <f t="shared" si="18"/>
        <v>69.72</v>
      </c>
      <c r="K83" s="6">
        <f t="shared" si="19"/>
        <v>42.18</v>
      </c>
      <c r="L83" s="6">
        <f t="shared" si="20"/>
        <v>27.54</v>
      </c>
      <c r="M83" s="7"/>
    </row>
    <row r="84" spans="1:13">
      <c r="A84" s="12"/>
      <c r="B84" s="14" t="s">
        <v>97</v>
      </c>
      <c r="C84" s="13">
        <f t="shared" si="17"/>
        <v>81.2</v>
      </c>
      <c r="D84" s="6">
        <v>48.7</v>
      </c>
      <c r="E84" s="6">
        <v>32.5</v>
      </c>
      <c r="F84" s="13">
        <f t="shared" si="21"/>
        <v>38.48</v>
      </c>
      <c r="G84" s="6">
        <v>24.09</v>
      </c>
      <c r="H84" s="6">
        <v>14.39</v>
      </c>
      <c r="I84" s="6"/>
      <c r="J84" s="6">
        <f t="shared" si="18"/>
        <v>119.68</v>
      </c>
      <c r="K84" s="6">
        <f t="shared" si="19"/>
        <v>72.79</v>
      </c>
      <c r="L84" s="6">
        <f t="shared" si="20"/>
        <v>46.89</v>
      </c>
      <c r="M84" s="7"/>
    </row>
    <row r="85" spans="1:13">
      <c r="A85" s="12"/>
      <c r="B85" s="14" t="s">
        <v>98</v>
      </c>
      <c r="C85" s="13">
        <f t="shared" si="17"/>
        <v>91.9</v>
      </c>
      <c r="D85" s="6">
        <v>55.1</v>
      </c>
      <c r="E85" s="6">
        <v>36.8</v>
      </c>
      <c r="F85" s="13">
        <f t="shared" si="21"/>
        <v>37.41</v>
      </c>
      <c r="G85" s="6">
        <v>23.57</v>
      </c>
      <c r="H85" s="6">
        <v>13.84</v>
      </c>
      <c r="I85" s="6"/>
      <c r="J85" s="6">
        <f t="shared" si="18"/>
        <v>129.31</v>
      </c>
      <c r="K85" s="6">
        <f t="shared" si="19"/>
        <v>78.67</v>
      </c>
      <c r="L85" s="6">
        <f t="shared" si="20"/>
        <v>50.64</v>
      </c>
      <c r="M85" s="7"/>
    </row>
    <row r="86" spans="1:13">
      <c r="A86" s="12"/>
      <c r="B86" s="14" t="s">
        <v>99</v>
      </c>
      <c r="C86" s="13">
        <f t="shared" si="17"/>
        <v>39.3</v>
      </c>
      <c r="D86" s="6">
        <v>23.6</v>
      </c>
      <c r="E86" s="6">
        <v>15.7</v>
      </c>
      <c r="F86" s="13">
        <f t="shared" si="21"/>
        <v>14.63</v>
      </c>
      <c r="G86" s="6">
        <v>8.82</v>
      </c>
      <c r="H86" s="6">
        <v>5.81</v>
      </c>
      <c r="I86" s="6"/>
      <c r="J86" s="6">
        <f t="shared" si="18"/>
        <v>53.93</v>
      </c>
      <c r="K86" s="6">
        <f t="shared" si="19"/>
        <v>32.42</v>
      </c>
      <c r="L86" s="6">
        <f t="shared" si="20"/>
        <v>21.51</v>
      </c>
      <c r="M86" s="7"/>
    </row>
    <row r="87" spans="1:13">
      <c r="A87" s="12"/>
      <c r="B87" s="14" t="s">
        <v>100</v>
      </c>
      <c r="C87" s="13">
        <f t="shared" si="17"/>
        <v>112.4</v>
      </c>
      <c r="D87" s="6">
        <v>67.4</v>
      </c>
      <c r="E87" s="6">
        <v>45</v>
      </c>
      <c r="F87" s="13">
        <f t="shared" si="21"/>
        <v>46.01</v>
      </c>
      <c r="G87" s="6">
        <v>28.53</v>
      </c>
      <c r="H87" s="6">
        <v>17.48</v>
      </c>
      <c r="I87" s="6"/>
      <c r="J87" s="6">
        <f t="shared" si="18"/>
        <v>158.41</v>
      </c>
      <c r="K87" s="6">
        <f t="shared" si="19"/>
        <v>95.93</v>
      </c>
      <c r="L87" s="6">
        <f t="shared" si="20"/>
        <v>62.48</v>
      </c>
      <c r="M87" s="7"/>
    </row>
    <row r="88" spans="1:13">
      <c r="A88" s="15"/>
      <c r="B88" s="14" t="s">
        <v>101</v>
      </c>
      <c r="C88" s="13">
        <f t="shared" si="17"/>
        <v>76.5</v>
      </c>
      <c r="D88" s="6">
        <v>45.9</v>
      </c>
      <c r="E88" s="6">
        <v>30.6</v>
      </c>
      <c r="F88" s="13">
        <f t="shared" si="21"/>
        <v>27.95</v>
      </c>
      <c r="G88" s="6">
        <v>17.27</v>
      </c>
      <c r="H88" s="6">
        <v>10.68</v>
      </c>
      <c r="I88" s="6"/>
      <c r="J88" s="6">
        <f t="shared" si="18"/>
        <v>104.45</v>
      </c>
      <c r="K88" s="6">
        <f t="shared" si="19"/>
        <v>63.17</v>
      </c>
      <c r="L88" s="6">
        <f t="shared" si="20"/>
        <v>41.28</v>
      </c>
      <c r="M88" s="7"/>
    </row>
    <row r="89" s="2" customFormat="1" spans="1:13">
      <c r="A89" s="10" t="s">
        <v>102</v>
      </c>
      <c r="B89" s="11" t="s">
        <v>103</v>
      </c>
      <c r="C89" s="13">
        <f t="shared" si="17"/>
        <v>168.7</v>
      </c>
      <c r="D89" s="9">
        <v>101.2</v>
      </c>
      <c r="E89" s="9">
        <v>67.5</v>
      </c>
      <c r="F89" s="6">
        <f>SUM(F91:F94)</f>
        <v>57.46</v>
      </c>
      <c r="G89" s="6">
        <f>SUM(G91:G94)</f>
        <v>35.08</v>
      </c>
      <c r="H89" s="6">
        <f>SUM(H91:H94)</f>
        <v>22.38</v>
      </c>
      <c r="I89" s="9">
        <f>SUM(I91:I94)</f>
        <v>-66</v>
      </c>
      <c r="J89" s="6">
        <f t="shared" si="18"/>
        <v>160.16</v>
      </c>
      <c r="K89" s="6">
        <f t="shared" si="19"/>
        <v>136.28</v>
      </c>
      <c r="L89" s="6">
        <f t="shared" si="20"/>
        <v>23.88</v>
      </c>
      <c r="M89" s="22"/>
    </row>
    <row r="90" s="2" customFormat="1" ht="27" spans="1:13">
      <c r="A90" s="12"/>
      <c r="B90" s="11" t="s">
        <v>18</v>
      </c>
      <c r="C90" s="13">
        <f t="shared" si="17"/>
        <v>40.1</v>
      </c>
      <c r="D90" s="9">
        <v>24.1</v>
      </c>
      <c r="E90" s="9">
        <v>16</v>
      </c>
      <c r="F90" s="6">
        <f>SUM(F91:F92)</f>
        <v>11.66</v>
      </c>
      <c r="G90" s="6">
        <f>SUM(G91:G92)</f>
        <v>6.91</v>
      </c>
      <c r="H90" s="6">
        <f>SUM(H91:H92)</f>
        <v>4.75000000000001</v>
      </c>
      <c r="I90" s="9">
        <f>SUM(I91:I92)</f>
        <v>-26</v>
      </c>
      <c r="J90" s="6">
        <f t="shared" si="18"/>
        <v>25.76</v>
      </c>
      <c r="K90" s="6">
        <f t="shared" si="19"/>
        <v>31.01</v>
      </c>
      <c r="L90" s="6">
        <f t="shared" si="20"/>
        <v>-5.24999999999999</v>
      </c>
      <c r="M90" s="22"/>
    </row>
    <row r="91" spans="1:13">
      <c r="A91" s="12"/>
      <c r="B91" s="6" t="s">
        <v>104</v>
      </c>
      <c r="C91" s="13">
        <f t="shared" si="17"/>
        <v>38.5</v>
      </c>
      <c r="D91" s="6">
        <v>23.1</v>
      </c>
      <c r="E91" s="6">
        <v>15.4</v>
      </c>
      <c r="F91" s="13">
        <f>SUM(G91:H91)</f>
        <v>11.14</v>
      </c>
      <c r="G91" s="6">
        <v>6.7</v>
      </c>
      <c r="H91" s="6">
        <v>4.44000000000001</v>
      </c>
      <c r="I91" s="6">
        <v>-26</v>
      </c>
      <c r="J91" s="6">
        <f t="shared" si="18"/>
        <v>23.64</v>
      </c>
      <c r="K91" s="6">
        <f t="shared" si="19"/>
        <v>29.8</v>
      </c>
      <c r="L91" s="6">
        <f t="shared" si="20"/>
        <v>-6.15999999999999</v>
      </c>
      <c r="M91" s="7" t="s">
        <v>105</v>
      </c>
    </row>
    <row r="92" spans="1:13">
      <c r="A92" s="12"/>
      <c r="B92" s="6" t="s">
        <v>106</v>
      </c>
      <c r="C92" s="13">
        <f t="shared" si="17"/>
        <v>1.6</v>
      </c>
      <c r="D92" s="6">
        <v>1</v>
      </c>
      <c r="E92" s="6">
        <v>0.6</v>
      </c>
      <c r="F92" s="13">
        <f t="shared" ref="F92:F97" si="22">SUM(G92:H92)</f>
        <v>0.52</v>
      </c>
      <c r="G92" s="6">
        <v>0.21</v>
      </c>
      <c r="H92" s="6">
        <v>0.31</v>
      </c>
      <c r="I92" s="6"/>
      <c r="J92" s="6">
        <f t="shared" si="18"/>
        <v>2.12</v>
      </c>
      <c r="K92" s="6">
        <f t="shared" si="19"/>
        <v>1.21</v>
      </c>
      <c r="L92" s="6">
        <f t="shared" si="20"/>
        <v>0.91</v>
      </c>
      <c r="M92" s="7"/>
    </row>
    <row r="93" spans="1:13">
      <c r="A93" s="12"/>
      <c r="B93" s="14" t="s">
        <v>107</v>
      </c>
      <c r="C93" s="13">
        <f t="shared" si="17"/>
        <v>76.2</v>
      </c>
      <c r="D93" s="6">
        <v>45.7</v>
      </c>
      <c r="E93" s="6">
        <v>30.5</v>
      </c>
      <c r="F93" s="13">
        <f t="shared" si="22"/>
        <v>29.44</v>
      </c>
      <c r="G93" s="6">
        <v>18.24</v>
      </c>
      <c r="H93" s="6">
        <v>11.2</v>
      </c>
      <c r="I93" s="6">
        <v>-40</v>
      </c>
      <c r="J93" s="6">
        <f t="shared" si="18"/>
        <v>65.64</v>
      </c>
      <c r="K93" s="6">
        <f t="shared" si="19"/>
        <v>63.94</v>
      </c>
      <c r="L93" s="6">
        <f t="shared" si="20"/>
        <v>1.7</v>
      </c>
      <c r="M93" s="7" t="s">
        <v>108</v>
      </c>
    </row>
    <row r="94" spans="1:13">
      <c r="A94" s="15"/>
      <c r="B94" s="14" t="s">
        <v>109</v>
      </c>
      <c r="C94" s="13">
        <f t="shared" si="17"/>
        <v>52.4</v>
      </c>
      <c r="D94" s="6">
        <v>31.4</v>
      </c>
      <c r="E94" s="6">
        <v>21</v>
      </c>
      <c r="F94" s="13">
        <f t="shared" si="22"/>
        <v>16.36</v>
      </c>
      <c r="G94" s="6">
        <v>9.93</v>
      </c>
      <c r="H94" s="6">
        <v>6.42999999999999</v>
      </c>
      <c r="I94" s="6"/>
      <c r="J94" s="6">
        <f t="shared" si="18"/>
        <v>68.76</v>
      </c>
      <c r="K94" s="6">
        <f t="shared" si="19"/>
        <v>41.33</v>
      </c>
      <c r="L94" s="6">
        <f t="shared" si="20"/>
        <v>27.43</v>
      </c>
      <c r="M94" s="7"/>
    </row>
    <row r="95" s="2" customFormat="1" spans="1:13">
      <c r="A95" s="10" t="s">
        <v>110</v>
      </c>
      <c r="B95" s="11" t="s">
        <v>111</v>
      </c>
      <c r="C95" s="13">
        <f t="shared" si="17"/>
        <v>222.3</v>
      </c>
      <c r="D95" s="9">
        <v>133.3</v>
      </c>
      <c r="E95" s="9">
        <v>89</v>
      </c>
      <c r="F95" s="6">
        <f>SUM(F97:F103)</f>
        <v>175.19</v>
      </c>
      <c r="G95" s="6">
        <f>SUM(G97:G103)</f>
        <v>108.48</v>
      </c>
      <c r="H95" s="6">
        <f>SUM(H97:H103)</f>
        <v>66.71</v>
      </c>
      <c r="I95" s="9">
        <f>SUM(I97:I103)</f>
        <v>9</v>
      </c>
      <c r="J95" s="6">
        <f t="shared" si="18"/>
        <v>406.49</v>
      </c>
      <c r="K95" s="6">
        <f t="shared" si="19"/>
        <v>241.78</v>
      </c>
      <c r="L95" s="6">
        <f t="shared" si="20"/>
        <v>164.71</v>
      </c>
      <c r="M95" s="22"/>
    </row>
    <row r="96" s="2" customFormat="1" ht="27" spans="1:13">
      <c r="A96" s="12"/>
      <c r="B96" s="11" t="s">
        <v>18</v>
      </c>
      <c r="C96" s="13">
        <f t="shared" si="17"/>
        <v>-83.1</v>
      </c>
      <c r="D96" s="9">
        <v>-49.8</v>
      </c>
      <c r="E96" s="9">
        <v>-33.3</v>
      </c>
      <c r="F96" s="6">
        <f>SUM(F97:F99)</f>
        <v>56.94</v>
      </c>
      <c r="G96" s="6">
        <f>SUM(G97:G99)</f>
        <v>35.78</v>
      </c>
      <c r="H96" s="6">
        <f>SUM(H97:H99)</f>
        <v>21.16</v>
      </c>
      <c r="I96" s="9">
        <f>SUM(I97:I99)</f>
        <v>9</v>
      </c>
      <c r="J96" s="6">
        <f t="shared" si="18"/>
        <v>-17.16</v>
      </c>
      <c r="K96" s="6">
        <f t="shared" si="19"/>
        <v>-14.02</v>
      </c>
      <c r="L96" s="6">
        <f t="shared" si="20"/>
        <v>-3.14000000000001</v>
      </c>
      <c r="M96" s="22"/>
    </row>
    <row r="97" spans="1:13">
      <c r="A97" s="12"/>
      <c r="B97" s="6" t="s">
        <v>112</v>
      </c>
      <c r="C97" s="13">
        <f t="shared" si="17"/>
        <v>24.1</v>
      </c>
      <c r="D97" s="6">
        <v>14.5</v>
      </c>
      <c r="E97" s="6">
        <v>9.6</v>
      </c>
      <c r="F97" s="13">
        <f t="shared" si="22"/>
        <v>12.81</v>
      </c>
      <c r="G97" s="6">
        <v>7.91</v>
      </c>
      <c r="H97" s="6">
        <v>4.89999999999999</v>
      </c>
      <c r="I97" s="6">
        <v>9</v>
      </c>
      <c r="J97" s="6">
        <f t="shared" si="18"/>
        <v>45.91</v>
      </c>
      <c r="K97" s="6">
        <f t="shared" si="19"/>
        <v>22.41</v>
      </c>
      <c r="L97" s="6">
        <f t="shared" si="20"/>
        <v>23.5</v>
      </c>
      <c r="M97" s="7" t="s">
        <v>113</v>
      </c>
    </row>
    <row r="98" spans="1:13">
      <c r="A98" s="12"/>
      <c r="B98" s="6" t="s">
        <v>114</v>
      </c>
      <c r="C98" s="13">
        <f t="shared" si="17"/>
        <v>63.8</v>
      </c>
      <c r="D98" s="6">
        <v>38.3</v>
      </c>
      <c r="E98" s="6">
        <v>25.5</v>
      </c>
      <c r="F98" s="13">
        <f t="shared" ref="F98:F103" si="23">SUM(G98:H98)</f>
        <v>21.14</v>
      </c>
      <c r="G98" s="6">
        <v>12.76</v>
      </c>
      <c r="H98" s="6">
        <v>8.37999999999997</v>
      </c>
      <c r="I98" s="6"/>
      <c r="J98" s="6">
        <f t="shared" si="18"/>
        <v>84.94</v>
      </c>
      <c r="K98" s="6">
        <f t="shared" si="19"/>
        <v>51.06</v>
      </c>
      <c r="L98" s="6">
        <f t="shared" si="20"/>
        <v>33.88</v>
      </c>
      <c r="M98" s="7"/>
    </row>
    <row r="99" spans="1:13">
      <c r="A99" s="12"/>
      <c r="B99" s="6" t="s">
        <v>115</v>
      </c>
      <c r="C99" s="13">
        <f t="shared" si="17"/>
        <v>-171</v>
      </c>
      <c r="D99" s="6">
        <v>-102.6</v>
      </c>
      <c r="E99" s="6">
        <v>-68.4</v>
      </c>
      <c r="F99" s="13">
        <f t="shared" si="23"/>
        <v>22.99</v>
      </c>
      <c r="G99" s="6">
        <v>15.11</v>
      </c>
      <c r="H99" s="6">
        <v>7.88000000000002</v>
      </c>
      <c r="I99" s="6"/>
      <c r="J99" s="6">
        <f t="shared" si="18"/>
        <v>-148.01</v>
      </c>
      <c r="K99" s="6">
        <f t="shared" si="19"/>
        <v>-87.49</v>
      </c>
      <c r="L99" s="6">
        <f t="shared" si="20"/>
        <v>-60.52</v>
      </c>
      <c r="M99" s="7"/>
    </row>
    <row r="100" spans="1:13">
      <c r="A100" s="12"/>
      <c r="B100" s="14" t="s">
        <v>116</v>
      </c>
      <c r="C100" s="13">
        <f t="shared" si="17"/>
        <v>68.1</v>
      </c>
      <c r="D100" s="6">
        <v>40.8</v>
      </c>
      <c r="E100" s="6">
        <v>27.3</v>
      </c>
      <c r="F100" s="13">
        <f t="shared" si="23"/>
        <v>24.77</v>
      </c>
      <c r="G100" s="6">
        <v>15.28</v>
      </c>
      <c r="H100" s="6">
        <v>9.49</v>
      </c>
      <c r="I100" s="6"/>
      <c r="J100" s="6">
        <f t="shared" si="18"/>
        <v>92.87</v>
      </c>
      <c r="K100" s="6">
        <f t="shared" si="19"/>
        <v>56.08</v>
      </c>
      <c r="L100" s="6">
        <f t="shared" si="20"/>
        <v>36.79</v>
      </c>
      <c r="M100" s="7"/>
    </row>
    <row r="101" spans="1:13">
      <c r="A101" s="12"/>
      <c r="B101" s="14" t="s">
        <v>117</v>
      </c>
      <c r="C101" s="13">
        <f t="shared" si="17"/>
        <v>21.4</v>
      </c>
      <c r="D101" s="6">
        <v>12.8</v>
      </c>
      <c r="E101" s="6">
        <v>8.6</v>
      </c>
      <c r="F101" s="13">
        <f t="shared" si="23"/>
        <v>25.73</v>
      </c>
      <c r="G101" s="6">
        <v>16.01</v>
      </c>
      <c r="H101" s="6">
        <v>9.71999999999999</v>
      </c>
      <c r="I101" s="6"/>
      <c r="J101" s="6">
        <f t="shared" si="18"/>
        <v>47.13</v>
      </c>
      <c r="K101" s="6">
        <f t="shared" si="19"/>
        <v>28.81</v>
      </c>
      <c r="L101" s="6">
        <f t="shared" si="20"/>
        <v>18.32</v>
      </c>
      <c r="M101" s="7"/>
    </row>
    <row r="102" spans="1:13">
      <c r="A102" s="12"/>
      <c r="B102" s="14" t="s">
        <v>118</v>
      </c>
      <c r="C102" s="13">
        <f t="shared" si="17"/>
        <v>93.4</v>
      </c>
      <c r="D102" s="6">
        <v>56</v>
      </c>
      <c r="E102" s="6">
        <v>37.4</v>
      </c>
      <c r="F102" s="13">
        <f t="shared" si="23"/>
        <v>23.94</v>
      </c>
      <c r="G102" s="6">
        <v>14.5</v>
      </c>
      <c r="H102" s="6">
        <v>9.44000000000001</v>
      </c>
      <c r="I102" s="6"/>
      <c r="J102" s="6">
        <f t="shared" si="18"/>
        <v>117.34</v>
      </c>
      <c r="K102" s="6">
        <f t="shared" si="19"/>
        <v>70.5</v>
      </c>
      <c r="L102" s="6">
        <f t="shared" si="20"/>
        <v>46.84</v>
      </c>
      <c r="M102" s="7"/>
    </row>
    <row r="103" spans="1:13">
      <c r="A103" s="15"/>
      <c r="B103" s="14" t="s">
        <v>119</v>
      </c>
      <c r="C103" s="13">
        <f t="shared" si="17"/>
        <v>122.5</v>
      </c>
      <c r="D103" s="6">
        <v>73.5</v>
      </c>
      <c r="E103" s="6">
        <v>49</v>
      </c>
      <c r="F103" s="13">
        <f t="shared" si="23"/>
        <v>43.81</v>
      </c>
      <c r="G103" s="6">
        <v>26.91</v>
      </c>
      <c r="H103" s="6">
        <v>16.9</v>
      </c>
      <c r="I103" s="6"/>
      <c r="J103" s="6">
        <f t="shared" si="18"/>
        <v>166.31</v>
      </c>
      <c r="K103" s="6">
        <f t="shared" si="19"/>
        <v>100.41</v>
      </c>
      <c r="L103" s="6">
        <f t="shared" si="20"/>
        <v>65.9</v>
      </c>
      <c r="M103" s="7"/>
    </row>
    <row r="104" s="2" customFormat="1" spans="1:13">
      <c r="A104" s="10" t="s">
        <v>120</v>
      </c>
      <c r="B104" s="11" t="s">
        <v>121</v>
      </c>
      <c r="C104" s="13">
        <f t="shared" si="17"/>
        <v>588.3</v>
      </c>
      <c r="D104" s="9">
        <v>352.6</v>
      </c>
      <c r="E104" s="9">
        <v>235.7</v>
      </c>
      <c r="F104" s="6">
        <f>SUM(F106:F118)</f>
        <v>227.71</v>
      </c>
      <c r="G104" s="6">
        <f>SUM(G106:G118)</f>
        <v>139.72</v>
      </c>
      <c r="H104" s="6">
        <f>SUM(H106:H118)</f>
        <v>87.99</v>
      </c>
      <c r="I104" s="9">
        <f>SUM(I106:I118)</f>
        <v>13</v>
      </c>
      <c r="J104" s="6">
        <f t="shared" si="18"/>
        <v>829.01</v>
      </c>
      <c r="K104" s="6">
        <f t="shared" si="19"/>
        <v>492.32</v>
      </c>
      <c r="L104" s="6">
        <f t="shared" si="20"/>
        <v>336.69</v>
      </c>
      <c r="M104" s="22"/>
    </row>
    <row r="105" s="2" customFormat="1" ht="27" spans="1:13">
      <c r="A105" s="12"/>
      <c r="B105" s="11" t="s">
        <v>18</v>
      </c>
      <c r="C105" s="13">
        <f t="shared" si="17"/>
        <v>92.8</v>
      </c>
      <c r="D105" s="9">
        <v>55.5</v>
      </c>
      <c r="E105" s="9">
        <v>37.3</v>
      </c>
      <c r="F105" s="6">
        <f>SUM(F106:F109)</f>
        <v>26.57</v>
      </c>
      <c r="G105" s="6">
        <f>SUM(G106:G109)</f>
        <v>15.77</v>
      </c>
      <c r="H105" s="6">
        <f>SUM(H106:H109)</f>
        <v>10.8</v>
      </c>
      <c r="I105" s="9">
        <f>SUM(I106:I109)</f>
        <v>0</v>
      </c>
      <c r="J105" s="6">
        <f t="shared" si="18"/>
        <v>119.37</v>
      </c>
      <c r="K105" s="6">
        <f t="shared" si="19"/>
        <v>71.27</v>
      </c>
      <c r="L105" s="6">
        <f t="shared" si="20"/>
        <v>48.1</v>
      </c>
      <c r="M105" s="22"/>
    </row>
    <row r="106" spans="1:13">
      <c r="A106" s="12"/>
      <c r="B106" s="6" t="s">
        <v>122</v>
      </c>
      <c r="C106" s="13">
        <f t="shared" ref="C106:C137" si="24">SUM(D106:E106)</f>
        <v>45.1</v>
      </c>
      <c r="D106" s="6">
        <v>27</v>
      </c>
      <c r="E106" s="6">
        <v>18.1</v>
      </c>
      <c r="F106" s="13">
        <f>SUM(G106:H106)</f>
        <v>17.86</v>
      </c>
      <c r="G106" s="6">
        <v>10.93</v>
      </c>
      <c r="H106" s="6">
        <v>6.93</v>
      </c>
      <c r="I106" s="6"/>
      <c r="J106" s="6">
        <f t="shared" ref="J106:J137" si="25">SUM(K106:L106)</f>
        <v>62.96</v>
      </c>
      <c r="K106" s="6">
        <f t="shared" ref="K106:K137" si="26">D106+G106</f>
        <v>37.93</v>
      </c>
      <c r="L106" s="6">
        <f t="shared" ref="L106:L137" si="27">E106+H106+I106</f>
        <v>25.03</v>
      </c>
      <c r="M106" s="7"/>
    </row>
    <row r="107" spans="1:13">
      <c r="A107" s="12"/>
      <c r="B107" s="6" t="s">
        <v>123</v>
      </c>
      <c r="C107" s="13">
        <f t="shared" si="24"/>
        <v>37.4</v>
      </c>
      <c r="D107" s="6">
        <v>22.4</v>
      </c>
      <c r="E107" s="6">
        <v>15</v>
      </c>
      <c r="F107" s="13">
        <f t="shared" ref="F107:F118" si="28">SUM(G107:H107)</f>
        <v>14.84</v>
      </c>
      <c r="G107" s="6">
        <v>9.06</v>
      </c>
      <c r="H107" s="6">
        <v>5.78</v>
      </c>
      <c r="I107" s="6"/>
      <c r="J107" s="6">
        <f t="shared" si="25"/>
        <v>52.24</v>
      </c>
      <c r="K107" s="6">
        <f t="shared" si="26"/>
        <v>31.46</v>
      </c>
      <c r="L107" s="6">
        <f t="shared" si="27"/>
        <v>20.78</v>
      </c>
      <c r="M107" s="7"/>
    </row>
    <row r="108" spans="1:13">
      <c r="A108" s="12"/>
      <c r="B108" s="6" t="s">
        <v>124</v>
      </c>
      <c r="C108" s="13">
        <f t="shared" si="24"/>
        <v>1.4</v>
      </c>
      <c r="D108" s="6">
        <v>0.8</v>
      </c>
      <c r="E108" s="6">
        <v>0.6</v>
      </c>
      <c r="F108" s="13">
        <f t="shared" si="28"/>
        <v>-8.94</v>
      </c>
      <c r="G108" s="6">
        <v>-0.3</v>
      </c>
      <c r="H108" s="6">
        <v>-8.64</v>
      </c>
      <c r="I108" s="6">
        <v>-13.2</v>
      </c>
      <c r="J108" s="6">
        <f t="shared" si="25"/>
        <v>-20.74</v>
      </c>
      <c r="K108" s="6">
        <f t="shared" si="26"/>
        <v>0.5</v>
      </c>
      <c r="L108" s="6">
        <f t="shared" si="27"/>
        <v>-21.24</v>
      </c>
      <c r="M108" s="7" t="s">
        <v>125</v>
      </c>
    </row>
    <row r="109" spans="1:13">
      <c r="A109" s="12"/>
      <c r="B109" s="6" t="s">
        <v>126</v>
      </c>
      <c r="C109" s="13">
        <f t="shared" si="24"/>
        <v>8.9</v>
      </c>
      <c r="D109" s="6">
        <v>5.3</v>
      </c>
      <c r="E109" s="6">
        <v>3.6</v>
      </c>
      <c r="F109" s="13">
        <f t="shared" si="28"/>
        <v>2.81</v>
      </c>
      <c r="G109" s="6">
        <v>-3.92</v>
      </c>
      <c r="H109" s="6">
        <v>6.73</v>
      </c>
      <c r="I109" s="6">
        <v>13.2</v>
      </c>
      <c r="J109" s="6">
        <f t="shared" si="25"/>
        <v>24.91</v>
      </c>
      <c r="K109" s="6">
        <f t="shared" si="26"/>
        <v>1.38</v>
      </c>
      <c r="L109" s="6">
        <f t="shared" si="27"/>
        <v>23.53</v>
      </c>
      <c r="M109" s="7" t="s">
        <v>127</v>
      </c>
    </row>
    <row r="110" spans="1:13">
      <c r="A110" s="12"/>
      <c r="B110" s="14" t="s">
        <v>128</v>
      </c>
      <c r="C110" s="13">
        <f t="shared" si="24"/>
        <v>67.9</v>
      </c>
      <c r="D110" s="6">
        <v>40.7</v>
      </c>
      <c r="E110" s="6">
        <v>27.2</v>
      </c>
      <c r="F110" s="13">
        <f t="shared" si="28"/>
        <v>19.32</v>
      </c>
      <c r="G110" s="6">
        <v>11.59</v>
      </c>
      <c r="H110" s="6">
        <v>7.72999999999999</v>
      </c>
      <c r="I110" s="6"/>
      <c r="J110" s="6">
        <f t="shared" si="25"/>
        <v>87.22</v>
      </c>
      <c r="K110" s="6">
        <f t="shared" si="26"/>
        <v>52.29</v>
      </c>
      <c r="L110" s="6">
        <f t="shared" si="27"/>
        <v>34.93</v>
      </c>
      <c r="M110" s="7"/>
    </row>
    <row r="111" spans="1:13">
      <c r="A111" s="12"/>
      <c r="B111" s="14" t="s">
        <v>129</v>
      </c>
      <c r="C111" s="13">
        <f t="shared" si="24"/>
        <v>83.1</v>
      </c>
      <c r="D111" s="6">
        <v>49.8</v>
      </c>
      <c r="E111" s="6">
        <v>33.3</v>
      </c>
      <c r="F111" s="13">
        <f t="shared" si="28"/>
        <v>30.21</v>
      </c>
      <c r="G111" s="6">
        <v>18.77</v>
      </c>
      <c r="H111" s="6">
        <v>11.44</v>
      </c>
      <c r="I111" s="6"/>
      <c r="J111" s="6">
        <f t="shared" si="25"/>
        <v>113.31</v>
      </c>
      <c r="K111" s="6">
        <f t="shared" si="26"/>
        <v>68.57</v>
      </c>
      <c r="L111" s="6">
        <f t="shared" si="27"/>
        <v>44.74</v>
      </c>
      <c r="M111" s="7"/>
    </row>
    <row r="112" spans="1:13">
      <c r="A112" s="12"/>
      <c r="B112" s="14" t="s">
        <v>130</v>
      </c>
      <c r="C112" s="13">
        <f t="shared" si="24"/>
        <v>81.8</v>
      </c>
      <c r="D112" s="6">
        <v>49.1</v>
      </c>
      <c r="E112" s="6">
        <v>32.7</v>
      </c>
      <c r="F112" s="13">
        <f t="shared" si="28"/>
        <v>45.52</v>
      </c>
      <c r="G112" s="6">
        <v>28.71</v>
      </c>
      <c r="H112" s="6">
        <v>16.81</v>
      </c>
      <c r="I112" s="6"/>
      <c r="J112" s="6">
        <f t="shared" si="25"/>
        <v>127.32</v>
      </c>
      <c r="K112" s="6">
        <f t="shared" si="26"/>
        <v>77.81</v>
      </c>
      <c r="L112" s="6">
        <f t="shared" si="27"/>
        <v>49.51</v>
      </c>
      <c r="M112" s="7"/>
    </row>
    <row r="113" spans="1:13">
      <c r="A113" s="12"/>
      <c r="B113" s="14" t="s">
        <v>131</v>
      </c>
      <c r="C113" s="13">
        <f t="shared" si="24"/>
        <v>25.1</v>
      </c>
      <c r="D113" s="6">
        <v>15.1</v>
      </c>
      <c r="E113" s="6">
        <v>10</v>
      </c>
      <c r="F113" s="13">
        <f t="shared" si="28"/>
        <v>9.13000000000001</v>
      </c>
      <c r="G113" s="6">
        <v>5.47</v>
      </c>
      <c r="H113" s="6">
        <v>3.66000000000001</v>
      </c>
      <c r="I113" s="6"/>
      <c r="J113" s="6">
        <f t="shared" si="25"/>
        <v>34.23</v>
      </c>
      <c r="K113" s="6">
        <f t="shared" si="26"/>
        <v>20.57</v>
      </c>
      <c r="L113" s="6">
        <f t="shared" si="27"/>
        <v>13.66</v>
      </c>
      <c r="M113" s="7"/>
    </row>
    <row r="114" spans="1:13">
      <c r="A114" s="12"/>
      <c r="B114" s="14" t="s">
        <v>132</v>
      </c>
      <c r="C114" s="13">
        <f t="shared" si="24"/>
        <v>53.6</v>
      </c>
      <c r="D114" s="6">
        <v>32.1</v>
      </c>
      <c r="E114" s="6">
        <v>21.5</v>
      </c>
      <c r="F114" s="13">
        <f t="shared" si="28"/>
        <v>21.17</v>
      </c>
      <c r="G114" s="6">
        <v>12.82</v>
      </c>
      <c r="H114" s="6">
        <v>8.35</v>
      </c>
      <c r="I114" s="6"/>
      <c r="J114" s="6">
        <f t="shared" si="25"/>
        <v>74.77</v>
      </c>
      <c r="K114" s="6">
        <f t="shared" si="26"/>
        <v>44.92</v>
      </c>
      <c r="L114" s="6">
        <f t="shared" si="27"/>
        <v>29.85</v>
      </c>
      <c r="M114" s="7"/>
    </row>
    <row r="115" spans="1:13">
      <c r="A115" s="12"/>
      <c r="B115" s="14" t="s">
        <v>133</v>
      </c>
      <c r="C115" s="13">
        <f t="shared" si="24"/>
        <v>45</v>
      </c>
      <c r="D115" s="6">
        <v>27</v>
      </c>
      <c r="E115" s="6">
        <v>18</v>
      </c>
      <c r="F115" s="13">
        <f t="shared" si="28"/>
        <v>13.73</v>
      </c>
      <c r="G115" s="6">
        <v>8.51</v>
      </c>
      <c r="H115" s="6">
        <v>5.22</v>
      </c>
      <c r="I115" s="6">
        <v>13</v>
      </c>
      <c r="J115" s="6">
        <f t="shared" si="25"/>
        <v>71.73</v>
      </c>
      <c r="K115" s="6">
        <f t="shared" si="26"/>
        <v>35.51</v>
      </c>
      <c r="L115" s="6">
        <f t="shared" si="27"/>
        <v>36.22</v>
      </c>
      <c r="M115" s="7" t="s">
        <v>134</v>
      </c>
    </row>
    <row r="116" spans="1:13">
      <c r="A116" s="12"/>
      <c r="B116" s="14" t="s">
        <v>135</v>
      </c>
      <c r="C116" s="13">
        <f t="shared" si="24"/>
        <v>40.4</v>
      </c>
      <c r="D116" s="6">
        <v>24.2</v>
      </c>
      <c r="E116" s="6">
        <v>16.2</v>
      </c>
      <c r="F116" s="13">
        <f t="shared" si="28"/>
        <v>15.1</v>
      </c>
      <c r="G116" s="6">
        <v>9.28</v>
      </c>
      <c r="H116" s="6">
        <v>5.81999999999999</v>
      </c>
      <c r="I116" s="6"/>
      <c r="J116" s="6">
        <f t="shared" si="25"/>
        <v>55.5</v>
      </c>
      <c r="K116" s="6">
        <f t="shared" si="26"/>
        <v>33.48</v>
      </c>
      <c r="L116" s="6">
        <f t="shared" si="27"/>
        <v>22.02</v>
      </c>
      <c r="M116" s="7"/>
    </row>
    <row r="117" spans="1:13">
      <c r="A117" s="12"/>
      <c r="B117" s="14" t="s">
        <v>136</v>
      </c>
      <c r="C117" s="13">
        <f t="shared" si="24"/>
        <v>17.7</v>
      </c>
      <c r="D117" s="6">
        <v>10.6</v>
      </c>
      <c r="E117" s="6">
        <v>7.1</v>
      </c>
      <c r="F117" s="13">
        <f t="shared" si="28"/>
        <v>7.1</v>
      </c>
      <c r="G117" s="6">
        <v>4.39</v>
      </c>
      <c r="H117" s="6">
        <v>2.71</v>
      </c>
      <c r="I117" s="6"/>
      <c r="J117" s="6">
        <f t="shared" si="25"/>
        <v>24.8</v>
      </c>
      <c r="K117" s="6">
        <f t="shared" si="26"/>
        <v>14.99</v>
      </c>
      <c r="L117" s="6">
        <f t="shared" si="27"/>
        <v>9.81</v>
      </c>
      <c r="M117" s="7"/>
    </row>
    <row r="118" spans="1:13">
      <c r="A118" s="15"/>
      <c r="B118" s="14" t="s">
        <v>137</v>
      </c>
      <c r="C118" s="13">
        <f t="shared" si="24"/>
        <v>80.9</v>
      </c>
      <c r="D118" s="6">
        <v>48.5</v>
      </c>
      <c r="E118" s="6">
        <v>32.4</v>
      </c>
      <c r="F118" s="13">
        <f t="shared" si="28"/>
        <v>39.86</v>
      </c>
      <c r="G118" s="6">
        <v>24.41</v>
      </c>
      <c r="H118" s="6">
        <v>15.45</v>
      </c>
      <c r="I118" s="6"/>
      <c r="J118" s="6">
        <f t="shared" si="25"/>
        <v>120.76</v>
      </c>
      <c r="K118" s="6">
        <f t="shared" si="26"/>
        <v>72.91</v>
      </c>
      <c r="L118" s="6">
        <f t="shared" si="27"/>
        <v>47.85</v>
      </c>
      <c r="M118" s="7"/>
    </row>
    <row r="119" s="2" customFormat="1" spans="1:13">
      <c r="A119" s="10" t="s">
        <v>138</v>
      </c>
      <c r="B119" s="11" t="s">
        <v>139</v>
      </c>
      <c r="C119" s="13">
        <f t="shared" si="24"/>
        <v>520.5</v>
      </c>
      <c r="D119" s="9">
        <v>312</v>
      </c>
      <c r="E119" s="9">
        <v>208.5</v>
      </c>
      <c r="F119" s="6">
        <f>SUM(F121:F131)</f>
        <v>157.48</v>
      </c>
      <c r="G119" s="6">
        <f>SUM(G121:G131)</f>
        <v>96.33</v>
      </c>
      <c r="H119" s="6">
        <f>SUM(H121:H131)</f>
        <v>61.15</v>
      </c>
      <c r="I119" s="9">
        <f>SUM(I121:I131)</f>
        <v>0</v>
      </c>
      <c r="J119" s="6">
        <f t="shared" si="25"/>
        <v>677.98</v>
      </c>
      <c r="K119" s="6">
        <f t="shared" si="26"/>
        <v>408.33</v>
      </c>
      <c r="L119" s="6">
        <f t="shared" si="27"/>
        <v>269.65</v>
      </c>
      <c r="M119" s="22"/>
    </row>
    <row r="120" s="2" customFormat="1" ht="27" spans="1:13">
      <c r="A120" s="12"/>
      <c r="B120" s="11" t="s">
        <v>18</v>
      </c>
      <c r="C120" s="13">
        <f t="shared" si="24"/>
        <v>73.2</v>
      </c>
      <c r="D120" s="9">
        <v>43.9</v>
      </c>
      <c r="E120" s="9">
        <v>29.3</v>
      </c>
      <c r="F120" s="6">
        <f>SUM(F121:F122)</f>
        <v>17.39</v>
      </c>
      <c r="G120" s="6">
        <f>SUM(G121:G122)</f>
        <v>10.8</v>
      </c>
      <c r="H120" s="6">
        <f>SUM(H121:H122)</f>
        <v>6.58999999999999</v>
      </c>
      <c r="I120" s="9">
        <f>SUM(I121:I122)</f>
        <v>0</v>
      </c>
      <c r="J120" s="6">
        <f t="shared" si="25"/>
        <v>90.59</v>
      </c>
      <c r="K120" s="6">
        <f t="shared" si="26"/>
        <v>54.7</v>
      </c>
      <c r="L120" s="6">
        <f t="shared" si="27"/>
        <v>35.89</v>
      </c>
      <c r="M120" s="11"/>
    </row>
    <row r="121" spans="1:13">
      <c r="A121" s="12"/>
      <c r="B121" s="6" t="s">
        <v>140</v>
      </c>
      <c r="C121" s="13">
        <f t="shared" si="24"/>
        <v>32.8</v>
      </c>
      <c r="D121" s="6">
        <v>19.7</v>
      </c>
      <c r="E121" s="6">
        <v>13.1</v>
      </c>
      <c r="F121" s="13">
        <f>SUM(G121:H121)</f>
        <v>6.56</v>
      </c>
      <c r="G121" s="6">
        <v>4.04</v>
      </c>
      <c r="H121" s="6">
        <v>2.52</v>
      </c>
      <c r="I121" s="6"/>
      <c r="J121" s="6">
        <f t="shared" si="25"/>
        <v>39.36</v>
      </c>
      <c r="K121" s="6">
        <f t="shared" si="26"/>
        <v>23.74</v>
      </c>
      <c r="L121" s="6">
        <f t="shared" si="27"/>
        <v>15.62</v>
      </c>
      <c r="M121" s="7"/>
    </row>
    <row r="122" spans="1:13">
      <c r="A122" s="12"/>
      <c r="B122" s="6" t="s">
        <v>141</v>
      </c>
      <c r="C122" s="13">
        <f t="shared" si="24"/>
        <v>40.4</v>
      </c>
      <c r="D122" s="6">
        <v>24.2</v>
      </c>
      <c r="E122" s="6">
        <v>16.2</v>
      </c>
      <c r="F122" s="13">
        <f t="shared" ref="F122:F131" si="29">SUM(G122:H122)</f>
        <v>10.83</v>
      </c>
      <c r="G122" s="6">
        <v>6.76</v>
      </c>
      <c r="H122" s="6">
        <v>4.06999999999999</v>
      </c>
      <c r="I122" s="6"/>
      <c r="J122" s="6">
        <f t="shared" si="25"/>
        <v>51.23</v>
      </c>
      <c r="K122" s="6">
        <f t="shared" si="26"/>
        <v>30.96</v>
      </c>
      <c r="L122" s="6">
        <f t="shared" si="27"/>
        <v>20.27</v>
      </c>
      <c r="M122" s="7"/>
    </row>
    <row r="123" spans="1:13">
      <c r="A123" s="12"/>
      <c r="B123" s="14" t="s">
        <v>142</v>
      </c>
      <c r="C123" s="13">
        <f t="shared" si="24"/>
        <v>22.9</v>
      </c>
      <c r="D123" s="6">
        <v>13.7</v>
      </c>
      <c r="E123" s="6">
        <v>9.2</v>
      </c>
      <c r="F123" s="13">
        <f t="shared" si="29"/>
        <v>8.97</v>
      </c>
      <c r="G123" s="6">
        <v>5.55</v>
      </c>
      <c r="H123" s="6">
        <v>3.42</v>
      </c>
      <c r="I123" s="6"/>
      <c r="J123" s="6">
        <f t="shared" si="25"/>
        <v>31.87</v>
      </c>
      <c r="K123" s="6">
        <f t="shared" si="26"/>
        <v>19.25</v>
      </c>
      <c r="L123" s="6">
        <f t="shared" si="27"/>
        <v>12.62</v>
      </c>
      <c r="M123" s="7"/>
    </row>
    <row r="124" spans="1:13">
      <c r="A124" s="12"/>
      <c r="B124" s="14" t="s">
        <v>143</v>
      </c>
      <c r="C124" s="13">
        <f t="shared" si="24"/>
        <v>105.2</v>
      </c>
      <c r="D124" s="6">
        <v>63.1</v>
      </c>
      <c r="E124" s="6">
        <v>42.1</v>
      </c>
      <c r="F124" s="13">
        <f t="shared" si="29"/>
        <v>30.17</v>
      </c>
      <c r="G124" s="6">
        <v>18.67</v>
      </c>
      <c r="H124" s="6">
        <v>11.5</v>
      </c>
      <c r="I124" s="6"/>
      <c r="J124" s="6">
        <f t="shared" si="25"/>
        <v>135.37</v>
      </c>
      <c r="K124" s="6">
        <f t="shared" si="26"/>
        <v>81.77</v>
      </c>
      <c r="L124" s="6">
        <f t="shared" si="27"/>
        <v>53.6</v>
      </c>
      <c r="M124" s="7"/>
    </row>
    <row r="125" spans="1:13">
      <c r="A125" s="12"/>
      <c r="B125" s="14" t="s">
        <v>144</v>
      </c>
      <c r="C125" s="13">
        <f t="shared" si="24"/>
        <v>66.6</v>
      </c>
      <c r="D125" s="6">
        <v>39.9</v>
      </c>
      <c r="E125" s="6">
        <v>26.7</v>
      </c>
      <c r="F125" s="13">
        <f t="shared" si="29"/>
        <v>22.17</v>
      </c>
      <c r="G125" s="6">
        <v>13.68</v>
      </c>
      <c r="H125" s="6">
        <v>8.49</v>
      </c>
      <c r="I125" s="6"/>
      <c r="J125" s="6">
        <f t="shared" si="25"/>
        <v>88.77</v>
      </c>
      <c r="K125" s="6">
        <f t="shared" si="26"/>
        <v>53.58</v>
      </c>
      <c r="L125" s="6">
        <f t="shared" si="27"/>
        <v>35.19</v>
      </c>
      <c r="M125" s="7"/>
    </row>
    <row r="126" spans="1:13">
      <c r="A126" s="12"/>
      <c r="B126" s="14" t="s">
        <v>145</v>
      </c>
      <c r="C126" s="13">
        <f t="shared" si="24"/>
        <v>66.6</v>
      </c>
      <c r="D126" s="6">
        <v>39.9</v>
      </c>
      <c r="E126" s="6">
        <v>26.7</v>
      </c>
      <c r="F126" s="13">
        <f t="shared" si="29"/>
        <v>22.12</v>
      </c>
      <c r="G126" s="6">
        <v>13.51</v>
      </c>
      <c r="H126" s="6">
        <v>8.61000000000002</v>
      </c>
      <c r="I126" s="6"/>
      <c r="J126" s="6">
        <f t="shared" si="25"/>
        <v>88.72</v>
      </c>
      <c r="K126" s="6">
        <f t="shared" si="26"/>
        <v>53.41</v>
      </c>
      <c r="L126" s="6">
        <f t="shared" si="27"/>
        <v>35.31</v>
      </c>
      <c r="M126" s="7"/>
    </row>
    <row r="127" spans="1:13">
      <c r="A127" s="12"/>
      <c r="B127" s="14" t="s">
        <v>146</v>
      </c>
      <c r="C127" s="13">
        <f t="shared" si="24"/>
        <v>38.3</v>
      </c>
      <c r="D127" s="6">
        <v>23</v>
      </c>
      <c r="E127" s="6">
        <v>15.3</v>
      </c>
      <c r="F127" s="13">
        <f t="shared" si="29"/>
        <v>13</v>
      </c>
      <c r="G127" s="6">
        <v>7.86</v>
      </c>
      <c r="H127" s="6">
        <v>5.14</v>
      </c>
      <c r="I127" s="6"/>
      <c r="J127" s="6">
        <f t="shared" si="25"/>
        <v>51.3</v>
      </c>
      <c r="K127" s="6">
        <f t="shared" si="26"/>
        <v>30.86</v>
      </c>
      <c r="L127" s="6">
        <f t="shared" si="27"/>
        <v>20.44</v>
      </c>
      <c r="M127" s="7"/>
    </row>
    <row r="128" spans="1:13">
      <c r="A128" s="12"/>
      <c r="B128" s="14" t="s">
        <v>147</v>
      </c>
      <c r="C128" s="13">
        <f t="shared" si="24"/>
        <v>36</v>
      </c>
      <c r="D128" s="6">
        <v>21.6</v>
      </c>
      <c r="E128" s="6">
        <v>14.4</v>
      </c>
      <c r="F128" s="13">
        <f t="shared" si="29"/>
        <v>12.71</v>
      </c>
      <c r="G128" s="6">
        <v>7.74</v>
      </c>
      <c r="H128" s="6">
        <v>4.97000000000001</v>
      </c>
      <c r="I128" s="6"/>
      <c r="J128" s="6">
        <f t="shared" si="25"/>
        <v>48.71</v>
      </c>
      <c r="K128" s="6">
        <f t="shared" si="26"/>
        <v>29.34</v>
      </c>
      <c r="L128" s="6">
        <f t="shared" si="27"/>
        <v>19.37</v>
      </c>
      <c r="M128" s="7"/>
    </row>
    <row r="129" spans="1:13">
      <c r="A129" s="12"/>
      <c r="B129" s="14" t="s">
        <v>148</v>
      </c>
      <c r="C129" s="13">
        <f t="shared" si="24"/>
        <v>47.9</v>
      </c>
      <c r="D129" s="6">
        <v>28.7</v>
      </c>
      <c r="E129" s="6">
        <v>19.2</v>
      </c>
      <c r="F129" s="13">
        <f t="shared" si="29"/>
        <v>11.37</v>
      </c>
      <c r="G129" s="6">
        <v>6.76</v>
      </c>
      <c r="H129" s="6">
        <v>4.60999999999998</v>
      </c>
      <c r="I129" s="6"/>
      <c r="J129" s="6">
        <f t="shared" si="25"/>
        <v>59.27</v>
      </c>
      <c r="K129" s="6">
        <f t="shared" si="26"/>
        <v>35.46</v>
      </c>
      <c r="L129" s="6">
        <f t="shared" si="27"/>
        <v>23.81</v>
      </c>
      <c r="M129" s="7"/>
    </row>
    <row r="130" spans="1:13">
      <c r="A130" s="12"/>
      <c r="B130" s="14" t="s">
        <v>149</v>
      </c>
      <c r="C130" s="13">
        <f t="shared" si="24"/>
        <v>17.7</v>
      </c>
      <c r="D130" s="6">
        <v>10.6</v>
      </c>
      <c r="E130" s="6">
        <v>7.1</v>
      </c>
      <c r="F130" s="13">
        <f t="shared" si="29"/>
        <v>7.00000000000001</v>
      </c>
      <c r="G130" s="6">
        <v>4.22</v>
      </c>
      <c r="H130" s="6">
        <v>2.78000000000001</v>
      </c>
      <c r="I130" s="6"/>
      <c r="J130" s="6">
        <f t="shared" si="25"/>
        <v>24.7</v>
      </c>
      <c r="K130" s="6">
        <f t="shared" si="26"/>
        <v>14.82</v>
      </c>
      <c r="L130" s="6">
        <f t="shared" si="27"/>
        <v>9.88000000000001</v>
      </c>
      <c r="M130" s="7"/>
    </row>
    <row r="131" spans="1:13">
      <c r="A131" s="15"/>
      <c r="B131" s="14" t="s">
        <v>150</v>
      </c>
      <c r="C131" s="13">
        <f t="shared" si="24"/>
        <v>46.1</v>
      </c>
      <c r="D131" s="6">
        <v>27.6</v>
      </c>
      <c r="E131" s="6">
        <v>18.5</v>
      </c>
      <c r="F131" s="13">
        <f t="shared" si="29"/>
        <v>12.58</v>
      </c>
      <c r="G131" s="6">
        <v>7.54</v>
      </c>
      <c r="H131" s="6">
        <v>5.03999999999998</v>
      </c>
      <c r="I131" s="6"/>
      <c r="J131" s="6">
        <f t="shared" si="25"/>
        <v>58.68</v>
      </c>
      <c r="K131" s="6">
        <f t="shared" si="26"/>
        <v>35.14</v>
      </c>
      <c r="L131" s="6">
        <f t="shared" si="27"/>
        <v>23.54</v>
      </c>
      <c r="M131" s="7"/>
    </row>
    <row r="132" s="2" customFormat="1" spans="1:13">
      <c r="A132" s="10" t="s">
        <v>151</v>
      </c>
      <c r="B132" s="11" t="s">
        <v>152</v>
      </c>
      <c r="C132" s="13">
        <f t="shared" si="24"/>
        <v>457.9</v>
      </c>
      <c r="D132" s="9">
        <v>274.6</v>
      </c>
      <c r="E132" s="9">
        <v>183.3</v>
      </c>
      <c r="F132" s="6">
        <f>SUM(F134:F138)</f>
        <v>166.9</v>
      </c>
      <c r="G132" s="6">
        <f>SUM(G134:G138)</f>
        <v>102.56</v>
      </c>
      <c r="H132" s="6">
        <f>SUM(H134:H138)</f>
        <v>64.3400000000001</v>
      </c>
      <c r="I132" s="9">
        <f>SUM(I134:I138)</f>
        <v>22</v>
      </c>
      <c r="J132" s="6">
        <f t="shared" si="25"/>
        <v>646.8</v>
      </c>
      <c r="K132" s="6">
        <f t="shared" si="26"/>
        <v>377.16</v>
      </c>
      <c r="L132" s="6">
        <f t="shared" si="27"/>
        <v>269.64</v>
      </c>
      <c r="M132" s="22"/>
    </row>
    <row r="133" s="2" customFormat="1" ht="27" spans="1:13">
      <c r="A133" s="12"/>
      <c r="B133" s="11" t="s">
        <v>18</v>
      </c>
      <c r="C133" s="13">
        <f t="shared" si="24"/>
        <v>57.4</v>
      </c>
      <c r="D133" s="9">
        <v>34.4</v>
      </c>
      <c r="E133" s="9">
        <v>23</v>
      </c>
      <c r="F133" s="6">
        <f>SUM(F134)</f>
        <v>9.78000000000001</v>
      </c>
      <c r="G133" s="6">
        <f>SUM(G134)</f>
        <v>5.79</v>
      </c>
      <c r="H133" s="6">
        <f>SUM(H134)</f>
        <v>3.99000000000001</v>
      </c>
      <c r="I133" s="9">
        <f>SUM(I134)</f>
        <v>22</v>
      </c>
      <c r="J133" s="6">
        <f t="shared" si="25"/>
        <v>89.18</v>
      </c>
      <c r="K133" s="6">
        <f t="shared" si="26"/>
        <v>40.19</v>
      </c>
      <c r="L133" s="6">
        <f t="shared" si="27"/>
        <v>48.99</v>
      </c>
      <c r="M133" s="22"/>
    </row>
    <row r="134" spans="1:13">
      <c r="A134" s="12"/>
      <c r="B134" s="6" t="s">
        <v>153</v>
      </c>
      <c r="C134" s="13">
        <f t="shared" si="24"/>
        <v>57.4</v>
      </c>
      <c r="D134" s="6">
        <v>34.4</v>
      </c>
      <c r="E134" s="6">
        <v>23</v>
      </c>
      <c r="F134" s="13">
        <f>SUM(G134:H134)</f>
        <v>9.78000000000001</v>
      </c>
      <c r="G134" s="6">
        <v>5.79</v>
      </c>
      <c r="H134" s="6">
        <v>3.99000000000001</v>
      </c>
      <c r="I134" s="6">
        <v>22</v>
      </c>
      <c r="J134" s="6">
        <f t="shared" si="25"/>
        <v>89.18</v>
      </c>
      <c r="K134" s="6">
        <f t="shared" si="26"/>
        <v>40.19</v>
      </c>
      <c r="L134" s="6">
        <f t="shared" si="27"/>
        <v>48.99</v>
      </c>
      <c r="M134" s="7" t="s">
        <v>154</v>
      </c>
    </row>
    <row r="135" spans="1:13">
      <c r="A135" s="12"/>
      <c r="B135" s="14" t="s">
        <v>155</v>
      </c>
      <c r="C135" s="13">
        <f t="shared" si="24"/>
        <v>101.7</v>
      </c>
      <c r="D135" s="6">
        <v>61</v>
      </c>
      <c r="E135" s="6">
        <v>40.7</v>
      </c>
      <c r="F135" s="13">
        <f>SUM(G135:H135)</f>
        <v>45.0600000000001</v>
      </c>
      <c r="G135" s="6">
        <v>27.73</v>
      </c>
      <c r="H135" s="6">
        <v>17.3300000000001</v>
      </c>
      <c r="I135" s="6"/>
      <c r="J135" s="6">
        <f t="shared" si="25"/>
        <v>146.76</v>
      </c>
      <c r="K135" s="6">
        <f t="shared" si="26"/>
        <v>88.73</v>
      </c>
      <c r="L135" s="6">
        <f t="shared" si="27"/>
        <v>58.0300000000001</v>
      </c>
      <c r="M135" s="7"/>
    </row>
    <row r="136" spans="1:13">
      <c r="A136" s="12"/>
      <c r="B136" s="14" t="s">
        <v>156</v>
      </c>
      <c r="C136" s="13">
        <f t="shared" si="24"/>
        <v>16.2</v>
      </c>
      <c r="D136" s="6">
        <v>9.7</v>
      </c>
      <c r="E136" s="6">
        <v>6.5</v>
      </c>
      <c r="F136" s="13">
        <f t="shared" ref="F136:F141" si="30">SUM(G136:H136)</f>
        <v>9.27999999999999</v>
      </c>
      <c r="G136" s="6">
        <v>5.8</v>
      </c>
      <c r="H136" s="6">
        <v>3.47999999999999</v>
      </c>
      <c r="I136" s="6"/>
      <c r="J136" s="6">
        <f t="shared" si="25"/>
        <v>25.48</v>
      </c>
      <c r="K136" s="6">
        <f t="shared" si="26"/>
        <v>15.5</v>
      </c>
      <c r="L136" s="6">
        <f t="shared" si="27"/>
        <v>9.97999999999999</v>
      </c>
      <c r="M136" s="7"/>
    </row>
    <row r="137" spans="1:13">
      <c r="A137" s="12"/>
      <c r="B137" s="14" t="s">
        <v>157</v>
      </c>
      <c r="C137" s="13">
        <f t="shared" si="24"/>
        <v>88.9</v>
      </c>
      <c r="D137" s="6">
        <v>53.3</v>
      </c>
      <c r="E137" s="6">
        <v>35.6</v>
      </c>
      <c r="F137" s="13">
        <f t="shared" si="30"/>
        <v>37.08</v>
      </c>
      <c r="G137" s="6">
        <v>22.95</v>
      </c>
      <c r="H137" s="6">
        <v>14.13</v>
      </c>
      <c r="I137" s="6"/>
      <c r="J137" s="6">
        <f t="shared" si="25"/>
        <v>125.98</v>
      </c>
      <c r="K137" s="6">
        <f t="shared" si="26"/>
        <v>76.25</v>
      </c>
      <c r="L137" s="6">
        <f t="shared" si="27"/>
        <v>49.73</v>
      </c>
      <c r="M137" s="7"/>
    </row>
    <row r="138" spans="1:13">
      <c r="A138" s="15"/>
      <c r="B138" s="14" t="s">
        <v>158</v>
      </c>
      <c r="C138" s="13">
        <f t="shared" ref="C138:C162" si="31">SUM(D138:E138)</f>
        <v>193.7</v>
      </c>
      <c r="D138" s="6">
        <v>116.2</v>
      </c>
      <c r="E138" s="6">
        <v>77.5</v>
      </c>
      <c r="F138" s="13">
        <f t="shared" si="30"/>
        <v>65.7</v>
      </c>
      <c r="G138" s="6">
        <v>40.29</v>
      </c>
      <c r="H138" s="6">
        <v>25.41</v>
      </c>
      <c r="I138" s="6"/>
      <c r="J138" s="6">
        <f t="shared" ref="J138:J162" si="32">SUM(K138:L138)</f>
        <v>259.4</v>
      </c>
      <c r="K138" s="6">
        <f t="shared" ref="K138:K162" si="33">D138+G138</f>
        <v>156.49</v>
      </c>
      <c r="L138" s="6">
        <f t="shared" ref="L138:L162" si="34">E138+H138+I138</f>
        <v>102.91</v>
      </c>
      <c r="M138" s="7"/>
    </row>
    <row r="139" s="2" customFormat="1" spans="1:13">
      <c r="A139" s="10" t="s">
        <v>159</v>
      </c>
      <c r="B139" s="11" t="s">
        <v>160</v>
      </c>
      <c r="C139" s="13">
        <f t="shared" si="31"/>
        <v>538.5</v>
      </c>
      <c r="D139" s="9">
        <v>322.8</v>
      </c>
      <c r="E139" s="9">
        <v>215.7</v>
      </c>
      <c r="F139" s="6">
        <f>SUM(F141:F153)</f>
        <v>193.66</v>
      </c>
      <c r="G139" s="6">
        <f>SUM(G141:G153)</f>
        <v>118.71</v>
      </c>
      <c r="H139" s="6">
        <f>SUM(H141:H153)</f>
        <v>74.95</v>
      </c>
      <c r="I139" s="9">
        <f>SUM(I141:I153)</f>
        <v>-22</v>
      </c>
      <c r="J139" s="6">
        <f t="shared" si="32"/>
        <v>710.16</v>
      </c>
      <c r="K139" s="6">
        <f t="shared" si="33"/>
        <v>441.51</v>
      </c>
      <c r="L139" s="6">
        <f t="shared" si="34"/>
        <v>268.65</v>
      </c>
      <c r="M139" s="22"/>
    </row>
    <row r="140" s="2" customFormat="1" ht="27" spans="1:13">
      <c r="A140" s="12"/>
      <c r="B140" s="11" t="s">
        <v>18</v>
      </c>
      <c r="C140" s="13">
        <f t="shared" si="31"/>
        <v>26.2</v>
      </c>
      <c r="D140" s="9">
        <v>15.7</v>
      </c>
      <c r="E140" s="9">
        <v>10.5</v>
      </c>
      <c r="F140" s="6">
        <f>SUM(F141)</f>
        <v>0.93</v>
      </c>
      <c r="G140" s="6">
        <f>SUM(G141)</f>
        <v>0.12</v>
      </c>
      <c r="H140" s="6">
        <f>SUM(H141)</f>
        <v>0.81</v>
      </c>
      <c r="I140" s="9">
        <f>SUM(I141)</f>
        <v>0</v>
      </c>
      <c r="J140" s="6">
        <f t="shared" si="32"/>
        <v>27.13</v>
      </c>
      <c r="K140" s="6">
        <f t="shared" si="33"/>
        <v>15.82</v>
      </c>
      <c r="L140" s="6">
        <f t="shared" si="34"/>
        <v>11.31</v>
      </c>
      <c r="M140" s="22"/>
    </row>
    <row r="141" spans="1:13">
      <c r="A141" s="12"/>
      <c r="B141" s="6" t="s">
        <v>161</v>
      </c>
      <c r="C141" s="13">
        <f t="shared" si="31"/>
        <v>26.2</v>
      </c>
      <c r="D141" s="6">
        <v>15.7</v>
      </c>
      <c r="E141" s="6">
        <v>10.5</v>
      </c>
      <c r="F141" s="13">
        <f t="shared" si="30"/>
        <v>0.93</v>
      </c>
      <c r="G141" s="6">
        <v>0.12</v>
      </c>
      <c r="H141" s="6">
        <v>0.81</v>
      </c>
      <c r="I141" s="6"/>
      <c r="J141" s="6">
        <f t="shared" si="32"/>
        <v>27.13</v>
      </c>
      <c r="K141" s="6">
        <f t="shared" si="33"/>
        <v>15.82</v>
      </c>
      <c r="L141" s="6">
        <f t="shared" si="34"/>
        <v>11.31</v>
      </c>
      <c r="M141" s="7"/>
    </row>
    <row r="142" spans="1:13">
      <c r="A142" s="12"/>
      <c r="B142" s="14" t="s">
        <v>162</v>
      </c>
      <c r="C142" s="13">
        <f t="shared" si="31"/>
        <v>88.9</v>
      </c>
      <c r="D142" s="6">
        <v>53.3</v>
      </c>
      <c r="E142" s="6">
        <v>35.6</v>
      </c>
      <c r="F142" s="13">
        <f t="shared" ref="F142:F153" si="35">SUM(G142:H142)</f>
        <v>24.13</v>
      </c>
      <c r="G142" s="6">
        <v>14.78</v>
      </c>
      <c r="H142" s="6">
        <v>9.34999999999997</v>
      </c>
      <c r="I142" s="6"/>
      <c r="J142" s="6">
        <f t="shared" si="32"/>
        <v>113.03</v>
      </c>
      <c r="K142" s="6">
        <f t="shared" si="33"/>
        <v>68.08</v>
      </c>
      <c r="L142" s="6">
        <f t="shared" si="34"/>
        <v>44.95</v>
      </c>
      <c r="M142" s="7"/>
    </row>
    <row r="143" spans="1:13">
      <c r="A143" s="12"/>
      <c r="B143" s="14" t="s">
        <v>163</v>
      </c>
      <c r="C143" s="13">
        <f t="shared" si="31"/>
        <v>51.4</v>
      </c>
      <c r="D143" s="6">
        <v>30.8</v>
      </c>
      <c r="E143" s="6">
        <v>20.6</v>
      </c>
      <c r="F143" s="13">
        <f t="shared" si="35"/>
        <v>22.4</v>
      </c>
      <c r="G143" s="6">
        <v>13.9</v>
      </c>
      <c r="H143" s="6">
        <v>8.50000000000002</v>
      </c>
      <c r="I143" s="6"/>
      <c r="J143" s="6">
        <f t="shared" si="32"/>
        <v>73.8</v>
      </c>
      <c r="K143" s="6">
        <f t="shared" si="33"/>
        <v>44.7</v>
      </c>
      <c r="L143" s="6">
        <f t="shared" si="34"/>
        <v>29.1</v>
      </c>
      <c r="M143" s="7"/>
    </row>
    <row r="144" spans="1:13">
      <c r="A144" s="12"/>
      <c r="B144" s="14" t="s">
        <v>164</v>
      </c>
      <c r="C144" s="13">
        <f t="shared" si="31"/>
        <v>114.8</v>
      </c>
      <c r="D144" s="6">
        <v>68.8</v>
      </c>
      <c r="E144" s="6">
        <v>46</v>
      </c>
      <c r="F144" s="13">
        <f t="shared" si="35"/>
        <v>36.86</v>
      </c>
      <c r="G144" s="6">
        <v>22.21</v>
      </c>
      <c r="H144" s="6">
        <v>14.65</v>
      </c>
      <c r="I144" s="6"/>
      <c r="J144" s="6">
        <f t="shared" si="32"/>
        <v>151.66</v>
      </c>
      <c r="K144" s="6">
        <f t="shared" si="33"/>
        <v>91.01</v>
      </c>
      <c r="L144" s="6">
        <f t="shared" si="34"/>
        <v>60.65</v>
      </c>
      <c r="M144" s="7"/>
    </row>
    <row r="145" spans="1:13">
      <c r="A145" s="12"/>
      <c r="B145" s="14" t="s">
        <v>165</v>
      </c>
      <c r="C145" s="13">
        <f t="shared" si="31"/>
        <v>35</v>
      </c>
      <c r="D145" s="6">
        <v>21</v>
      </c>
      <c r="E145" s="6">
        <v>14</v>
      </c>
      <c r="F145" s="13">
        <f t="shared" si="35"/>
        <v>16.04</v>
      </c>
      <c r="G145" s="6">
        <v>10.02</v>
      </c>
      <c r="H145" s="6">
        <v>6.01999999999999</v>
      </c>
      <c r="I145" s="6"/>
      <c r="J145" s="6">
        <f t="shared" si="32"/>
        <v>51.04</v>
      </c>
      <c r="K145" s="6">
        <f t="shared" si="33"/>
        <v>31.02</v>
      </c>
      <c r="L145" s="6">
        <f t="shared" si="34"/>
        <v>20.02</v>
      </c>
      <c r="M145" s="7"/>
    </row>
    <row r="146" spans="1:13">
      <c r="A146" s="12"/>
      <c r="B146" s="14" t="s">
        <v>166</v>
      </c>
      <c r="C146" s="13">
        <f t="shared" si="31"/>
        <v>22.5</v>
      </c>
      <c r="D146" s="6">
        <v>13.5</v>
      </c>
      <c r="E146" s="6">
        <v>9</v>
      </c>
      <c r="F146" s="13">
        <f t="shared" si="35"/>
        <v>10.44</v>
      </c>
      <c r="G146" s="6">
        <v>6.4</v>
      </c>
      <c r="H146" s="6">
        <v>4.03999999999999</v>
      </c>
      <c r="I146" s="6"/>
      <c r="J146" s="6">
        <f t="shared" si="32"/>
        <v>32.94</v>
      </c>
      <c r="K146" s="6">
        <f t="shared" si="33"/>
        <v>19.9</v>
      </c>
      <c r="L146" s="6">
        <f t="shared" si="34"/>
        <v>13.04</v>
      </c>
      <c r="M146" s="7"/>
    </row>
    <row r="147" spans="1:13">
      <c r="A147" s="12"/>
      <c r="B147" s="14" t="s">
        <v>167</v>
      </c>
      <c r="C147" s="13">
        <f t="shared" si="31"/>
        <v>37.6</v>
      </c>
      <c r="D147" s="6">
        <v>22.5</v>
      </c>
      <c r="E147" s="6">
        <v>15.1</v>
      </c>
      <c r="F147" s="13">
        <f t="shared" si="35"/>
        <v>15.66</v>
      </c>
      <c r="G147" s="6">
        <v>9.74</v>
      </c>
      <c r="H147" s="6">
        <v>5.92000000000001</v>
      </c>
      <c r="I147" s="6"/>
      <c r="J147" s="6">
        <f t="shared" si="32"/>
        <v>53.26</v>
      </c>
      <c r="K147" s="6">
        <f t="shared" si="33"/>
        <v>32.24</v>
      </c>
      <c r="L147" s="6">
        <f t="shared" si="34"/>
        <v>21.02</v>
      </c>
      <c r="M147" s="7"/>
    </row>
    <row r="148" spans="1:13">
      <c r="A148" s="12"/>
      <c r="B148" s="14" t="s">
        <v>168</v>
      </c>
      <c r="C148" s="13">
        <f t="shared" si="31"/>
        <v>27.1</v>
      </c>
      <c r="D148" s="6">
        <v>16.3</v>
      </c>
      <c r="E148" s="6">
        <v>10.8</v>
      </c>
      <c r="F148" s="13">
        <f t="shared" si="35"/>
        <v>13.88</v>
      </c>
      <c r="G148" s="6">
        <v>8.61</v>
      </c>
      <c r="H148" s="6">
        <v>5.27</v>
      </c>
      <c r="I148" s="6"/>
      <c r="J148" s="6">
        <f t="shared" si="32"/>
        <v>40.98</v>
      </c>
      <c r="K148" s="6">
        <f t="shared" si="33"/>
        <v>24.91</v>
      </c>
      <c r="L148" s="6">
        <f t="shared" si="34"/>
        <v>16.07</v>
      </c>
      <c r="M148" s="7"/>
    </row>
    <row r="149" spans="1:13">
      <c r="A149" s="12"/>
      <c r="B149" s="14" t="s">
        <v>169</v>
      </c>
      <c r="C149" s="13">
        <f t="shared" si="31"/>
        <v>40.7</v>
      </c>
      <c r="D149" s="6">
        <v>24.4</v>
      </c>
      <c r="E149" s="6">
        <v>16.3</v>
      </c>
      <c r="F149" s="13">
        <f t="shared" si="35"/>
        <v>15.31</v>
      </c>
      <c r="G149" s="6">
        <v>9.34</v>
      </c>
      <c r="H149" s="6">
        <v>5.96999999999999</v>
      </c>
      <c r="I149" s="6"/>
      <c r="J149" s="6">
        <f t="shared" si="32"/>
        <v>56.01</v>
      </c>
      <c r="K149" s="6">
        <f t="shared" si="33"/>
        <v>33.74</v>
      </c>
      <c r="L149" s="6">
        <f t="shared" si="34"/>
        <v>22.27</v>
      </c>
      <c r="M149" s="7"/>
    </row>
    <row r="150" spans="1:13">
      <c r="A150" s="12"/>
      <c r="B150" s="14" t="s">
        <v>170</v>
      </c>
      <c r="C150" s="13">
        <f t="shared" si="31"/>
        <v>1.2</v>
      </c>
      <c r="D150" s="6">
        <v>0.7</v>
      </c>
      <c r="E150" s="6">
        <v>0.5</v>
      </c>
      <c r="F150" s="13">
        <f t="shared" si="35"/>
        <v>0.280000000000001</v>
      </c>
      <c r="G150" s="6">
        <v>0.14</v>
      </c>
      <c r="H150" s="6">
        <v>0.140000000000001</v>
      </c>
      <c r="I150" s="6"/>
      <c r="J150" s="6">
        <f t="shared" si="32"/>
        <v>1.48</v>
      </c>
      <c r="K150" s="6">
        <f t="shared" si="33"/>
        <v>0.84</v>
      </c>
      <c r="L150" s="6">
        <f t="shared" si="34"/>
        <v>0.640000000000001</v>
      </c>
      <c r="M150" s="7"/>
    </row>
    <row r="151" spans="1:13">
      <c r="A151" s="12"/>
      <c r="B151" s="14" t="s">
        <v>171</v>
      </c>
      <c r="C151" s="13">
        <f t="shared" si="31"/>
        <v>39.3</v>
      </c>
      <c r="D151" s="6">
        <v>23.6</v>
      </c>
      <c r="E151" s="6">
        <v>15.7</v>
      </c>
      <c r="F151" s="13">
        <f t="shared" si="35"/>
        <v>15.05</v>
      </c>
      <c r="G151" s="6">
        <v>9.24</v>
      </c>
      <c r="H151" s="6">
        <v>5.81</v>
      </c>
      <c r="I151" s="6">
        <v>-22</v>
      </c>
      <c r="J151" s="6">
        <f t="shared" si="32"/>
        <v>32.35</v>
      </c>
      <c r="K151" s="6">
        <f t="shared" si="33"/>
        <v>32.84</v>
      </c>
      <c r="L151" s="6">
        <f t="shared" si="34"/>
        <v>-0.490000000000002</v>
      </c>
      <c r="M151" s="7" t="s">
        <v>172</v>
      </c>
    </row>
    <row r="152" spans="1:13">
      <c r="A152" s="12"/>
      <c r="B152" s="14" t="s">
        <v>173</v>
      </c>
      <c r="C152" s="13">
        <f t="shared" si="31"/>
        <v>28.9</v>
      </c>
      <c r="D152" s="6">
        <v>17.3</v>
      </c>
      <c r="E152" s="6">
        <v>11.6</v>
      </c>
      <c r="F152" s="13">
        <f t="shared" si="35"/>
        <v>11.67</v>
      </c>
      <c r="G152" s="6">
        <v>7.33</v>
      </c>
      <c r="H152" s="6">
        <v>4.34</v>
      </c>
      <c r="I152" s="6"/>
      <c r="J152" s="6">
        <f t="shared" si="32"/>
        <v>40.57</v>
      </c>
      <c r="K152" s="6">
        <f t="shared" si="33"/>
        <v>24.63</v>
      </c>
      <c r="L152" s="6">
        <f t="shared" si="34"/>
        <v>15.94</v>
      </c>
      <c r="M152" s="7"/>
    </row>
    <row r="153" spans="1:13">
      <c r="A153" s="15"/>
      <c r="B153" s="14" t="s">
        <v>174</v>
      </c>
      <c r="C153" s="13">
        <f t="shared" si="31"/>
        <v>24.9</v>
      </c>
      <c r="D153" s="6">
        <v>14.9</v>
      </c>
      <c r="E153" s="6">
        <v>10</v>
      </c>
      <c r="F153" s="13">
        <f t="shared" si="35"/>
        <v>11.01</v>
      </c>
      <c r="G153" s="6">
        <v>6.88</v>
      </c>
      <c r="H153" s="6">
        <v>4.13</v>
      </c>
      <c r="I153" s="6"/>
      <c r="J153" s="6">
        <f t="shared" si="32"/>
        <v>35.91</v>
      </c>
      <c r="K153" s="6">
        <f t="shared" si="33"/>
        <v>21.78</v>
      </c>
      <c r="L153" s="6">
        <f t="shared" si="34"/>
        <v>14.13</v>
      </c>
      <c r="M153" s="7"/>
    </row>
    <row r="154" s="2" customFormat="1" ht="30.75" customHeight="1" spans="1:13">
      <c r="A154" s="10" t="s">
        <v>175</v>
      </c>
      <c r="B154" s="11" t="s">
        <v>176</v>
      </c>
      <c r="C154" s="13">
        <f t="shared" si="31"/>
        <v>249.1</v>
      </c>
      <c r="D154" s="9">
        <v>149.5</v>
      </c>
      <c r="E154" s="9">
        <v>99.6</v>
      </c>
      <c r="F154" s="6">
        <f>SUM(F155:F162)</f>
        <v>83.14</v>
      </c>
      <c r="G154" s="6">
        <f>SUM(G155:G162)</f>
        <v>50.15</v>
      </c>
      <c r="H154" s="6">
        <f>SUM(H155:H162)</f>
        <v>32.99</v>
      </c>
      <c r="I154" s="9">
        <f>SUM(I155:I162)</f>
        <v>-12</v>
      </c>
      <c r="J154" s="6">
        <f t="shared" si="32"/>
        <v>320.24</v>
      </c>
      <c r="K154" s="6">
        <f t="shared" si="33"/>
        <v>199.65</v>
      </c>
      <c r="L154" s="6">
        <f t="shared" si="34"/>
        <v>120.59</v>
      </c>
      <c r="M154" s="22"/>
    </row>
    <row r="155" spans="1:13">
      <c r="A155" s="12"/>
      <c r="B155" s="6" t="s">
        <v>177</v>
      </c>
      <c r="C155" s="13">
        <f t="shared" si="31"/>
        <v>16.3</v>
      </c>
      <c r="D155" s="6">
        <v>9.8</v>
      </c>
      <c r="E155" s="6">
        <v>6.5</v>
      </c>
      <c r="F155" s="13">
        <f>SUM(G155:H155)</f>
        <v>9.66999999999999</v>
      </c>
      <c r="G155" s="6">
        <v>5.89</v>
      </c>
      <c r="H155" s="6">
        <v>3.77999999999999</v>
      </c>
      <c r="I155" s="6"/>
      <c r="J155" s="6">
        <f t="shared" si="32"/>
        <v>25.97</v>
      </c>
      <c r="K155" s="6">
        <f t="shared" si="33"/>
        <v>15.69</v>
      </c>
      <c r="L155" s="6">
        <f t="shared" si="34"/>
        <v>10.28</v>
      </c>
      <c r="M155" s="7"/>
    </row>
    <row r="156" spans="1:13">
      <c r="A156" s="12"/>
      <c r="B156" s="6" t="s">
        <v>178</v>
      </c>
      <c r="C156" s="13">
        <f t="shared" si="31"/>
        <v>26.6</v>
      </c>
      <c r="D156" s="6">
        <v>16</v>
      </c>
      <c r="E156" s="6">
        <v>10.6</v>
      </c>
      <c r="F156" s="13">
        <f t="shared" ref="F156:F162" si="36">SUM(G156:H156)</f>
        <v>8.91999999999999</v>
      </c>
      <c r="G156" s="6">
        <v>5.36</v>
      </c>
      <c r="H156" s="6">
        <v>3.55999999999999</v>
      </c>
      <c r="I156" s="6"/>
      <c r="J156" s="6">
        <f t="shared" si="32"/>
        <v>35.52</v>
      </c>
      <c r="K156" s="6">
        <f t="shared" si="33"/>
        <v>21.36</v>
      </c>
      <c r="L156" s="6">
        <f t="shared" si="34"/>
        <v>14.16</v>
      </c>
      <c r="M156" s="7"/>
    </row>
    <row r="157" spans="1:13">
      <c r="A157" s="12"/>
      <c r="B157" s="6" t="s">
        <v>179</v>
      </c>
      <c r="C157" s="13">
        <f t="shared" si="31"/>
        <v>31.3</v>
      </c>
      <c r="D157" s="6">
        <v>18.8</v>
      </c>
      <c r="E157" s="6">
        <v>12.5</v>
      </c>
      <c r="F157" s="13">
        <f t="shared" si="36"/>
        <v>10.12</v>
      </c>
      <c r="G157" s="6">
        <v>5.84</v>
      </c>
      <c r="H157" s="6">
        <v>4.28</v>
      </c>
      <c r="I157" s="6"/>
      <c r="J157" s="6">
        <f t="shared" si="32"/>
        <v>41.42</v>
      </c>
      <c r="K157" s="6">
        <f t="shared" si="33"/>
        <v>24.64</v>
      </c>
      <c r="L157" s="6">
        <f t="shared" si="34"/>
        <v>16.78</v>
      </c>
      <c r="M157" s="7"/>
    </row>
    <row r="158" spans="1:13">
      <c r="A158" s="12"/>
      <c r="B158" s="6" t="s">
        <v>180</v>
      </c>
      <c r="C158" s="13">
        <f t="shared" si="31"/>
        <v>19.7</v>
      </c>
      <c r="D158" s="6">
        <v>11.8</v>
      </c>
      <c r="E158" s="6">
        <v>7.9</v>
      </c>
      <c r="F158" s="13">
        <f t="shared" si="36"/>
        <v>12.16</v>
      </c>
      <c r="G158" s="6">
        <v>7.48</v>
      </c>
      <c r="H158" s="6">
        <v>4.68000000000001</v>
      </c>
      <c r="I158" s="6"/>
      <c r="J158" s="6">
        <f t="shared" si="32"/>
        <v>31.86</v>
      </c>
      <c r="K158" s="6">
        <f t="shared" si="33"/>
        <v>19.28</v>
      </c>
      <c r="L158" s="6">
        <f t="shared" si="34"/>
        <v>12.58</v>
      </c>
      <c r="M158" s="7"/>
    </row>
    <row r="159" spans="1:13">
      <c r="A159" s="12"/>
      <c r="B159" s="6" t="s">
        <v>181</v>
      </c>
      <c r="C159" s="13">
        <f t="shared" si="31"/>
        <v>27.2</v>
      </c>
      <c r="D159" s="6">
        <v>16.3</v>
      </c>
      <c r="E159" s="6">
        <v>10.9</v>
      </c>
      <c r="F159" s="13">
        <f t="shared" si="36"/>
        <v>9.24999999999999</v>
      </c>
      <c r="G159" s="6">
        <v>5.6</v>
      </c>
      <c r="H159" s="6">
        <v>3.64999999999999</v>
      </c>
      <c r="I159" s="6">
        <v>-12</v>
      </c>
      <c r="J159" s="6">
        <f t="shared" si="32"/>
        <v>24.45</v>
      </c>
      <c r="K159" s="6">
        <f t="shared" si="33"/>
        <v>21.9</v>
      </c>
      <c r="L159" s="6">
        <f t="shared" si="34"/>
        <v>2.54999999999999</v>
      </c>
      <c r="M159" s="7" t="s">
        <v>182</v>
      </c>
    </row>
    <row r="160" spans="1:13">
      <c r="A160" s="12"/>
      <c r="B160" s="6" t="s">
        <v>183</v>
      </c>
      <c r="C160" s="13">
        <f t="shared" si="31"/>
        <v>10.1</v>
      </c>
      <c r="D160" s="6">
        <v>6.1</v>
      </c>
      <c r="E160" s="6">
        <v>4</v>
      </c>
      <c r="F160" s="13">
        <f t="shared" si="36"/>
        <v>4.85</v>
      </c>
      <c r="G160" s="6">
        <v>2.96</v>
      </c>
      <c r="H160" s="6">
        <v>1.89</v>
      </c>
      <c r="I160" s="6"/>
      <c r="J160" s="6">
        <f t="shared" si="32"/>
        <v>14.95</v>
      </c>
      <c r="K160" s="6">
        <f t="shared" si="33"/>
        <v>9.06</v>
      </c>
      <c r="L160" s="6">
        <f t="shared" si="34"/>
        <v>5.89</v>
      </c>
      <c r="M160" s="7"/>
    </row>
    <row r="161" spans="1:13">
      <c r="A161" s="12"/>
      <c r="B161" s="6" t="s">
        <v>184</v>
      </c>
      <c r="C161" s="13">
        <f t="shared" si="31"/>
        <v>60.7</v>
      </c>
      <c r="D161" s="6">
        <v>36.4</v>
      </c>
      <c r="E161" s="6">
        <v>24.3</v>
      </c>
      <c r="F161" s="13">
        <f t="shared" si="36"/>
        <v>16.78</v>
      </c>
      <c r="G161" s="6">
        <v>10.31</v>
      </c>
      <c r="H161" s="6">
        <v>6.47000000000001</v>
      </c>
      <c r="I161" s="6"/>
      <c r="J161" s="6">
        <f t="shared" si="32"/>
        <v>77.48</v>
      </c>
      <c r="K161" s="6">
        <f t="shared" si="33"/>
        <v>46.71</v>
      </c>
      <c r="L161" s="6">
        <f t="shared" si="34"/>
        <v>30.77</v>
      </c>
      <c r="M161" s="7"/>
    </row>
    <row r="162" spans="1:13">
      <c r="A162" s="15"/>
      <c r="B162" s="6" t="s">
        <v>185</v>
      </c>
      <c r="C162" s="13">
        <f t="shared" si="31"/>
        <v>57.2</v>
      </c>
      <c r="D162" s="6">
        <v>34.3</v>
      </c>
      <c r="E162" s="6">
        <v>22.9</v>
      </c>
      <c r="F162" s="13">
        <f t="shared" si="36"/>
        <v>11.39</v>
      </c>
      <c r="G162" s="6">
        <v>6.71</v>
      </c>
      <c r="H162" s="6">
        <v>4.68</v>
      </c>
      <c r="I162" s="6"/>
      <c r="J162" s="6">
        <f t="shared" si="32"/>
        <v>68.59</v>
      </c>
      <c r="K162" s="6">
        <f t="shared" si="33"/>
        <v>41.01</v>
      </c>
      <c r="L162" s="6">
        <f t="shared" si="34"/>
        <v>27.58</v>
      </c>
      <c r="M162" s="7"/>
    </row>
  </sheetData>
  <autoFilter ref="B4:M162">
    <extLst/>
  </autoFilter>
  <mergeCells count="23">
    <mergeCell ref="A1:B1"/>
    <mergeCell ref="A2:M2"/>
    <mergeCell ref="C4:E4"/>
    <mergeCell ref="F4:H4"/>
    <mergeCell ref="J4:L4"/>
    <mergeCell ref="A6:B6"/>
    <mergeCell ref="A4:A5"/>
    <mergeCell ref="A7:A17"/>
    <mergeCell ref="A18:A28"/>
    <mergeCell ref="A29:A35"/>
    <mergeCell ref="A36:A49"/>
    <mergeCell ref="A50:A63"/>
    <mergeCell ref="A64:A75"/>
    <mergeCell ref="A76:A88"/>
    <mergeCell ref="A89:A94"/>
    <mergeCell ref="A95:A103"/>
    <mergeCell ref="A104:A118"/>
    <mergeCell ref="A119:A131"/>
    <mergeCell ref="A132:A138"/>
    <mergeCell ref="A139:A153"/>
    <mergeCell ref="A154:A162"/>
    <mergeCell ref="B4:B5"/>
    <mergeCell ref="I4:I5"/>
  </mergeCells>
  <pageMargins left="0.7" right="0.7" top="0.75" bottom="0.75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2006-09-19T16:00:00Z</dcterms:created>
  <dcterms:modified xsi:type="dcterms:W3CDTF">2024-06-21T11:35:34Z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BED54C589C3074C201D34566535C36F3</vt:lpwstr>
  </property>
</Properties>
</file>