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80" yWindow="1125" windowWidth="14805" windowHeight="7740" tabRatio="612"/>
  </bookViews>
  <sheets>
    <sheet name="分配表" sheetId="24" r:id="rId1"/>
    <sheet name="总表" sheetId="13" r:id="rId2"/>
    <sheet name="公用经费总表" sheetId="15" r:id="rId3"/>
    <sheet name="一补总表" sheetId="16" r:id="rId4"/>
    <sheet name="校舍维修总表" sheetId="17" r:id="rId5"/>
    <sheet name="营养改善计划" sheetId="21" r:id="rId6"/>
    <sheet name="附件7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q">[1]国家!#REF!</definedName>
    <definedName name="\z">[2]中央!#REF!</definedName>
    <definedName name="_6_其他">#REF!</definedName>
    <definedName name="_xlnm._FilterDatabase" localSheetId="0" hidden="1">分配表!$A$7:$WVX$163</definedName>
    <definedName name="_xlnm._FilterDatabase" localSheetId="2" hidden="1">公用经费总表!$A$7:$WWA$163</definedName>
    <definedName name="_xlnm._FilterDatabase" localSheetId="4" hidden="1">校舍维修总表!$A$9:$Y$163</definedName>
    <definedName name="_xlnm._FilterDatabase" localSheetId="3" hidden="1">一补总表!$A$7:$WWV$163</definedName>
    <definedName name="_xlnm._FilterDatabase" localSheetId="5" hidden="1">营养改善计划!$A$10:$T$75</definedName>
    <definedName name="_xlnm._FilterDatabase" localSheetId="1" hidden="1">总表!$A$7:$Z$160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_xlnm.Database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[4]P1012001!$A$6:$E$117</definedName>
    <definedName name="gxxe20032">[5]P1012001!$A$6:$E$117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0">分配表!$4:$6</definedName>
    <definedName name="_xlnm.Print_Titles" localSheetId="2">公用经费总表!$4:$6</definedName>
    <definedName name="_xlnm.Print_Titles" localSheetId="4">校舍维修总表!$4:$6</definedName>
    <definedName name="_xlnm.Print_Titles" localSheetId="3">一补总表!$4:$6</definedName>
    <definedName name="_xlnm.Print_Titles" localSheetId="5">营养改善计划!$4:$5</definedName>
    <definedName name="_xlnm.Print_Titles" localSheetId="1">总表!$4:$5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[12]P1012001!$A$6:$E$117</definedName>
    <definedName name="전">#REF!</definedName>
    <definedName name="주택사업본부">#REF!</definedName>
    <definedName name="철구사업본부">#REF!</definedName>
  </definedNames>
  <calcPr calcId="145621"/>
</workbook>
</file>

<file path=xl/calcChain.xml><?xml version="1.0" encoding="utf-8"?>
<calcChain xmlns="http://schemas.openxmlformats.org/spreadsheetml/2006/main">
  <c r="B8" i="24" l="1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7" i="24"/>
  <c r="H7" i="13" l="1"/>
  <c r="I7" i="13"/>
  <c r="J7" i="13"/>
  <c r="K7" i="13"/>
  <c r="M7" i="13"/>
  <c r="N7" i="13"/>
  <c r="O7" i="13"/>
  <c r="P7" i="13"/>
  <c r="R7" i="13"/>
  <c r="S7" i="13"/>
  <c r="T7" i="13"/>
  <c r="U7" i="13"/>
  <c r="V7" i="13"/>
  <c r="W7" i="13"/>
  <c r="X7" i="13"/>
  <c r="Y7" i="13"/>
  <c r="H8" i="13"/>
  <c r="I8" i="13"/>
  <c r="J8" i="13"/>
  <c r="K8" i="13"/>
  <c r="M8" i="13"/>
  <c r="N8" i="13"/>
  <c r="O8" i="13"/>
  <c r="P8" i="13"/>
  <c r="R8" i="13"/>
  <c r="S8" i="13"/>
  <c r="T8" i="13"/>
  <c r="U8" i="13"/>
  <c r="V8" i="13"/>
  <c r="W8" i="13"/>
  <c r="X8" i="13"/>
  <c r="Y8" i="13"/>
  <c r="G9" i="13"/>
  <c r="L9" i="13"/>
  <c r="Q9" i="13"/>
  <c r="G10" i="13"/>
  <c r="L10" i="13"/>
  <c r="Q10" i="13"/>
  <c r="G11" i="13"/>
  <c r="L11" i="13"/>
  <c r="Q11" i="13"/>
  <c r="G12" i="13"/>
  <c r="L12" i="13"/>
  <c r="Q12" i="13"/>
  <c r="G13" i="13"/>
  <c r="L13" i="13"/>
  <c r="Q13" i="13"/>
  <c r="G14" i="13"/>
  <c r="L14" i="13"/>
  <c r="Q14" i="13"/>
  <c r="G15" i="13"/>
  <c r="L15" i="13"/>
  <c r="Q15" i="13"/>
  <c r="G16" i="13"/>
  <c r="L16" i="13"/>
  <c r="Q16" i="13"/>
  <c r="G17" i="13"/>
  <c r="L17" i="13"/>
  <c r="Q17" i="13"/>
  <c r="H18" i="13"/>
  <c r="I18" i="13"/>
  <c r="J18" i="13"/>
  <c r="K18" i="13"/>
  <c r="M18" i="13"/>
  <c r="N18" i="13"/>
  <c r="O18" i="13"/>
  <c r="P18" i="13"/>
  <c r="R18" i="13"/>
  <c r="S18" i="13"/>
  <c r="T18" i="13"/>
  <c r="U18" i="13"/>
  <c r="H19" i="13"/>
  <c r="I19" i="13"/>
  <c r="J19" i="13"/>
  <c r="K19" i="13"/>
  <c r="M19" i="13"/>
  <c r="N19" i="13"/>
  <c r="O19" i="13"/>
  <c r="P19" i="13"/>
  <c r="R19" i="13"/>
  <c r="S19" i="13"/>
  <c r="T19" i="13"/>
  <c r="U19" i="13"/>
  <c r="V19" i="13"/>
  <c r="W19" i="13"/>
  <c r="X19" i="13"/>
  <c r="Y19" i="13"/>
  <c r="G20" i="13"/>
  <c r="G19" i="13" s="1"/>
  <c r="L20" i="13"/>
  <c r="Q20" i="13"/>
  <c r="G21" i="13"/>
  <c r="L21" i="13"/>
  <c r="Q21" i="13"/>
  <c r="G22" i="13"/>
  <c r="L22" i="13"/>
  <c r="Q22" i="13"/>
  <c r="G23" i="13"/>
  <c r="L23" i="13"/>
  <c r="Q23" i="13"/>
  <c r="G24" i="13"/>
  <c r="L24" i="13"/>
  <c r="Q24" i="13"/>
  <c r="G25" i="13"/>
  <c r="L25" i="13"/>
  <c r="Q25" i="13"/>
  <c r="G26" i="13"/>
  <c r="L26" i="13"/>
  <c r="Q26" i="13"/>
  <c r="G27" i="13"/>
  <c r="L27" i="13"/>
  <c r="Q27" i="13"/>
  <c r="W27" i="13"/>
  <c r="X27" i="13"/>
  <c r="Y27" i="13"/>
  <c r="G28" i="13"/>
  <c r="L28" i="13"/>
  <c r="Q28" i="13"/>
  <c r="W28" i="13"/>
  <c r="X28" i="13"/>
  <c r="Y28" i="13"/>
  <c r="H29" i="13"/>
  <c r="I29" i="13"/>
  <c r="J29" i="13"/>
  <c r="K29" i="13"/>
  <c r="M29" i="13"/>
  <c r="N29" i="13"/>
  <c r="O29" i="13"/>
  <c r="P29" i="13"/>
  <c r="R29" i="13"/>
  <c r="S29" i="13"/>
  <c r="T29" i="13"/>
  <c r="U29" i="13"/>
  <c r="W29" i="13"/>
  <c r="X29" i="13"/>
  <c r="Y29" i="13"/>
  <c r="H30" i="13"/>
  <c r="I30" i="13"/>
  <c r="J30" i="13"/>
  <c r="K30" i="13"/>
  <c r="M30" i="13"/>
  <c r="N30" i="13"/>
  <c r="O30" i="13"/>
  <c r="P30" i="13"/>
  <c r="R30" i="13"/>
  <c r="S30" i="13"/>
  <c r="T30" i="13"/>
  <c r="U30" i="13"/>
  <c r="W30" i="13"/>
  <c r="X30" i="13"/>
  <c r="Y30" i="13"/>
  <c r="G31" i="13"/>
  <c r="L31" i="13"/>
  <c r="Q31" i="13"/>
  <c r="V31" i="13"/>
  <c r="G32" i="13"/>
  <c r="L32" i="13"/>
  <c r="Q32" i="13"/>
  <c r="V32" i="13"/>
  <c r="G33" i="13"/>
  <c r="L33" i="13"/>
  <c r="Q33" i="13"/>
  <c r="V33" i="13"/>
  <c r="G34" i="13"/>
  <c r="L34" i="13"/>
  <c r="Q34" i="13"/>
  <c r="V34" i="13"/>
  <c r="G35" i="13"/>
  <c r="L35" i="13"/>
  <c r="Q35" i="13"/>
  <c r="V35" i="13"/>
  <c r="H36" i="13"/>
  <c r="I36" i="13"/>
  <c r="J36" i="13"/>
  <c r="K36" i="13"/>
  <c r="M36" i="13"/>
  <c r="N36" i="13"/>
  <c r="O36" i="13"/>
  <c r="P36" i="13"/>
  <c r="R36" i="13"/>
  <c r="S36" i="13"/>
  <c r="T36" i="13"/>
  <c r="U36" i="13"/>
  <c r="Y36" i="13"/>
  <c r="H37" i="13"/>
  <c r="I37" i="13"/>
  <c r="J37" i="13"/>
  <c r="K37" i="13"/>
  <c r="M37" i="13"/>
  <c r="N37" i="13"/>
  <c r="O37" i="13"/>
  <c r="P37" i="13"/>
  <c r="R37" i="13"/>
  <c r="S37" i="13"/>
  <c r="T37" i="13"/>
  <c r="U37" i="13"/>
  <c r="V37" i="13"/>
  <c r="W37" i="13"/>
  <c r="X37" i="13"/>
  <c r="Y37" i="13"/>
  <c r="G38" i="13"/>
  <c r="L38" i="13"/>
  <c r="Q38" i="13"/>
  <c r="V38" i="13"/>
  <c r="G39" i="13"/>
  <c r="L39" i="13"/>
  <c r="Q39" i="13"/>
  <c r="V39" i="13"/>
  <c r="G40" i="13"/>
  <c r="L40" i="13"/>
  <c r="Q40" i="13"/>
  <c r="V40" i="13"/>
  <c r="G41" i="13"/>
  <c r="L41" i="13"/>
  <c r="Q41" i="13"/>
  <c r="V41" i="13"/>
  <c r="G42" i="13"/>
  <c r="L42" i="13"/>
  <c r="Q42" i="13"/>
  <c r="V42" i="13"/>
  <c r="G43" i="13"/>
  <c r="L43" i="13"/>
  <c r="Q43" i="13"/>
  <c r="V43" i="13"/>
  <c r="G44" i="13"/>
  <c r="L44" i="13"/>
  <c r="Q44" i="13"/>
  <c r="V44" i="13"/>
  <c r="G45" i="13"/>
  <c r="L45" i="13"/>
  <c r="Q45" i="13"/>
  <c r="V45" i="13"/>
  <c r="G46" i="13"/>
  <c r="L46" i="13"/>
  <c r="Q46" i="13"/>
  <c r="V46" i="13"/>
  <c r="G47" i="13"/>
  <c r="L47" i="13"/>
  <c r="Q47" i="13"/>
  <c r="V47" i="13"/>
  <c r="G48" i="13"/>
  <c r="L48" i="13"/>
  <c r="Q48" i="13"/>
  <c r="W48" i="13"/>
  <c r="W36" i="13" s="1"/>
  <c r="X48" i="13"/>
  <c r="X36" i="13" s="1"/>
  <c r="Y48" i="13"/>
  <c r="G49" i="13"/>
  <c r="L49" i="13"/>
  <c r="Q49" i="13"/>
  <c r="V49" i="13"/>
  <c r="H50" i="13"/>
  <c r="I50" i="13"/>
  <c r="J50" i="13"/>
  <c r="K50" i="13"/>
  <c r="M50" i="13"/>
  <c r="N50" i="13"/>
  <c r="O50" i="13"/>
  <c r="P50" i="13"/>
  <c r="R50" i="13"/>
  <c r="S50" i="13"/>
  <c r="T50" i="13"/>
  <c r="U50" i="13"/>
  <c r="H51" i="13"/>
  <c r="I51" i="13"/>
  <c r="J51" i="13"/>
  <c r="K51" i="13"/>
  <c r="M51" i="13"/>
  <c r="N51" i="13"/>
  <c r="O51" i="13"/>
  <c r="P51" i="13"/>
  <c r="R51" i="13"/>
  <c r="S51" i="13"/>
  <c r="T51" i="13"/>
  <c r="U51" i="13"/>
  <c r="W51" i="13"/>
  <c r="X51" i="13"/>
  <c r="Y51" i="13"/>
  <c r="G52" i="13"/>
  <c r="L52" i="13"/>
  <c r="Q52" i="13"/>
  <c r="V52" i="13"/>
  <c r="V51" i="13" s="1"/>
  <c r="G53" i="13"/>
  <c r="L53" i="13"/>
  <c r="Q53" i="13"/>
  <c r="V53" i="13"/>
  <c r="G54" i="13"/>
  <c r="L54" i="13"/>
  <c r="Q54" i="13"/>
  <c r="V54" i="13"/>
  <c r="G55" i="13"/>
  <c r="L55" i="13"/>
  <c r="Q55" i="13"/>
  <c r="V55" i="13"/>
  <c r="G56" i="13"/>
  <c r="L56" i="13"/>
  <c r="Q56" i="13"/>
  <c r="W56" i="13"/>
  <c r="X56" i="13"/>
  <c r="Y56" i="13"/>
  <c r="G57" i="13"/>
  <c r="L57" i="13"/>
  <c r="Q57" i="13"/>
  <c r="W57" i="13"/>
  <c r="X57" i="13"/>
  <c r="Y57" i="13"/>
  <c r="G58" i="13"/>
  <c r="L58" i="13"/>
  <c r="Q58" i="13"/>
  <c r="W58" i="13"/>
  <c r="X58" i="13"/>
  <c r="Y58" i="13"/>
  <c r="G59" i="13"/>
  <c r="L59" i="13"/>
  <c r="Q59" i="13"/>
  <c r="W59" i="13"/>
  <c r="X59" i="13"/>
  <c r="Y59" i="13"/>
  <c r="G60" i="13"/>
  <c r="L60" i="13"/>
  <c r="Q60" i="13"/>
  <c r="W60" i="13"/>
  <c r="X60" i="13"/>
  <c r="Y60" i="13"/>
  <c r="G61" i="13"/>
  <c r="L61" i="13"/>
  <c r="Q61" i="13"/>
  <c r="X61" i="13"/>
  <c r="G62" i="13"/>
  <c r="L62" i="13"/>
  <c r="Q62" i="13"/>
  <c r="W62" i="13"/>
  <c r="X62" i="13"/>
  <c r="Y62" i="13"/>
  <c r="G63" i="13"/>
  <c r="L63" i="13"/>
  <c r="Q63" i="13"/>
  <c r="W63" i="13"/>
  <c r="X63" i="13"/>
  <c r="Y63" i="13"/>
  <c r="H64" i="13"/>
  <c r="I64" i="13"/>
  <c r="J64" i="13"/>
  <c r="K64" i="13"/>
  <c r="M64" i="13"/>
  <c r="N64" i="13"/>
  <c r="O64" i="13"/>
  <c r="P64" i="13"/>
  <c r="R64" i="13"/>
  <c r="S64" i="13"/>
  <c r="T64" i="13"/>
  <c r="U64" i="13"/>
  <c r="H65" i="13"/>
  <c r="I65" i="13"/>
  <c r="J65" i="13"/>
  <c r="K65" i="13"/>
  <c r="M65" i="13"/>
  <c r="N65" i="13"/>
  <c r="O65" i="13"/>
  <c r="P65" i="13"/>
  <c r="R65" i="13"/>
  <c r="S65" i="13"/>
  <c r="T65" i="13"/>
  <c r="U65" i="13"/>
  <c r="G66" i="13"/>
  <c r="L66" i="13"/>
  <c r="Q66" i="13"/>
  <c r="V66" i="13"/>
  <c r="G67" i="13"/>
  <c r="L67" i="13"/>
  <c r="Q67" i="13"/>
  <c r="V67" i="13"/>
  <c r="G68" i="13"/>
  <c r="L68" i="13"/>
  <c r="Q68" i="13"/>
  <c r="W68" i="13"/>
  <c r="W65" i="13" s="1"/>
  <c r="X68" i="13"/>
  <c r="Y68" i="13"/>
  <c r="G69" i="13"/>
  <c r="L69" i="13"/>
  <c r="Q69" i="13"/>
  <c r="V69" i="13"/>
  <c r="G70" i="13"/>
  <c r="L70" i="13"/>
  <c r="Q70" i="13"/>
  <c r="V70" i="13"/>
  <c r="G71" i="13"/>
  <c r="L71" i="13"/>
  <c r="Q71" i="13"/>
  <c r="W71" i="13"/>
  <c r="X71" i="13"/>
  <c r="Y71" i="13"/>
  <c r="G72" i="13"/>
  <c r="L72" i="13"/>
  <c r="Q72" i="13"/>
  <c r="V72" i="13"/>
  <c r="G73" i="13"/>
  <c r="L73" i="13"/>
  <c r="Q73" i="13"/>
  <c r="V73" i="13"/>
  <c r="G74" i="13"/>
  <c r="L74" i="13"/>
  <c r="Q74" i="13"/>
  <c r="V74" i="13"/>
  <c r="G75" i="13"/>
  <c r="L75" i="13"/>
  <c r="Q75" i="13"/>
  <c r="V75" i="13"/>
  <c r="H76" i="13"/>
  <c r="I76" i="13"/>
  <c r="J76" i="13"/>
  <c r="K76" i="13"/>
  <c r="M76" i="13"/>
  <c r="N76" i="13"/>
  <c r="O76" i="13"/>
  <c r="P76" i="13"/>
  <c r="R76" i="13"/>
  <c r="S76" i="13"/>
  <c r="T76" i="13"/>
  <c r="U76" i="13"/>
  <c r="H77" i="13"/>
  <c r="I77" i="13"/>
  <c r="J77" i="13"/>
  <c r="K77" i="13"/>
  <c r="M77" i="13"/>
  <c r="N77" i="13"/>
  <c r="O77" i="13"/>
  <c r="P77" i="13"/>
  <c r="R77" i="13"/>
  <c r="S77" i="13"/>
  <c r="T77" i="13"/>
  <c r="U77" i="13"/>
  <c r="W77" i="13"/>
  <c r="X77" i="13"/>
  <c r="Y77" i="13"/>
  <c r="G78" i="13"/>
  <c r="L78" i="13"/>
  <c r="Q78" i="13"/>
  <c r="V78" i="13"/>
  <c r="G79" i="13"/>
  <c r="L79" i="13"/>
  <c r="Q79" i="13"/>
  <c r="V79" i="13"/>
  <c r="G80" i="13"/>
  <c r="L80" i="13"/>
  <c r="Q80" i="13"/>
  <c r="V80" i="13"/>
  <c r="G81" i="13"/>
  <c r="L81" i="13"/>
  <c r="Q81" i="13"/>
  <c r="V81" i="13"/>
  <c r="G82" i="13"/>
  <c r="L82" i="13"/>
  <c r="Q82" i="13"/>
  <c r="V82" i="13"/>
  <c r="G83" i="13"/>
  <c r="L83" i="13"/>
  <c r="Q83" i="13"/>
  <c r="V83" i="13"/>
  <c r="G84" i="13"/>
  <c r="L84" i="13"/>
  <c r="Q84" i="13"/>
  <c r="V84" i="13"/>
  <c r="G85" i="13"/>
  <c r="L85" i="13"/>
  <c r="Q85" i="13"/>
  <c r="V85" i="13"/>
  <c r="G86" i="13"/>
  <c r="L86" i="13"/>
  <c r="Q86" i="13"/>
  <c r="V86" i="13"/>
  <c r="G87" i="13"/>
  <c r="L87" i="13"/>
  <c r="Q87" i="13"/>
  <c r="V87" i="13"/>
  <c r="G88" i="13"/>
  <c r="L88" i="13"/>
  <c r="Q88" i="13"/>
  <c r="W88" i="13"/>
  <c r="X88" i="13"/>
  <c r="X76" i="13" s="1"/>
  <c r="Y88" i="13"/>
  <c r="Y76" i="13" s="1"/>
  <c r="H89" i="13"/>
  <c r="I89" i="13"/>
  <c r="J89" i="13"/>
  <c r="K89" i="13"/>
  <c r="M89" i="13"/>
  <c r="N89" i="13"/>
  <c r="O89" i="13"/>
  <c r="P89" i="13"/>
  <c r="R89" i="13"/>
  <c r="S89" i="13"/>
  <c r="T89" i="13"/>
  <c r="U89" i="13"/>
  <c r="H90" i="13"/>
  <c r="I90" i="13"/>
  <c r="J90" i="13"/>
  <c r="K90" i="13"/>
  <c r="M90" i="13"/>
  <c r="N90" i="13"/>
  <c r="O90" i="13"/>
  <c r="P90" i="13"/>
  <c r="R90" i="13"/>
  <c r="S90" i="13"/>
  <c r="T90" i="13"/>
  <c r="U90" i="13"/>
  <c r="G91" i="13"/>
  <c r="L91" i="13"/>
  <c r="L90" i="13" s="1"/>
  <c r="Q91" i="13"/>
  <c r="W91" i="13"/>
  <c r="X91" i="13"/>
  <c r="Y91" i="13"/>
  <c r="G92" i="13"/>
  <c r="L92" i="13"/>
  <c r="Q92" i="13"/>
  <c r="Q90" i="13" s="1"/>
  <c r="W92" i="13"/>
  <c r="X92" i="13"/>
  <c r="Y92" i="13"/>
  <c r="G93" i="13"/>
  <c r="L93" i="13"/>
  <c r="Q93" i="13"/>
  <c r="W93" i="13"/>
  <c r="X93" i="13"/>
  <c r="Y93" i="13"/>
  <c r="G94" i="13"/>
  <c r="L94" i="13"/>
  <c r="Q94" i="13"/>
  <c r="W94" i="13"/>
  <c r="X94" i="13"/>
  <c r="Y94" i="13"/>
  <c r="H95" i="13"/>
  <c r="I95" i="13"/>
  <c r="J95" i="13"/>
  <c r="K95" i="13"/>
  <c r="M95" i="13"/>
  <c r="N95" i="13"/>
  <c r="O95" i="13"/>
  <c r="P95" i="13"/>
  <c r="R95" i="13"/>
  <c r="S95" i="13"/>
  <c r="T95" i="13"/>
  <c r="U95" i="13"/>
  <c r="H96" i="13"/>
  <c r="I96" i="13"/>
  <c r="J96" i="13"/>
  <c r="K96" i="13"/>
  <c r="M96" i="13"/>
  <c r="N96" i="13"/>
  <c r="O96" i="13"/>
  <c r="P96" i="13"/>
  <c r="R96" i="13"/>
  <c r="S96" i="13"/>
  <c r="T96" i="13"/>
  <c r="U96" i="13"/>
  <c r="W96" i="13"/>
  <c r="X96" i="13"/>
  <c r="Y96" i="13"/>
  <c r="G97" i="13"/>
  <c r="L97" i="13"/>
  <c r="Q97" i="13"/>
  <c r="V97" i="13"/>
  <c r="G98" i="13"/>
  <c r="L98" i="13"/>
  <c r="Q98" i="13"/>
  <c r="V98" i="13"/>
  <c r="G99" i="13"/>
  <c r="L99" i="13"/>
  <c r="Q99" i="13"/>
  <c r="V99" i="13"/>
  <c r="V96" i="13" s="1"/>
  <c r="G100" i="13"/>
  <c r="L100" i="13"/>
  <c r="Q100" i="13"/>
  <c r="V100" i="13"/>
  <c r="G101" i="13"/>
  <c r="L101" i="13"/>
  <c r="Q101" i="13"/>
  <c r="V101" i="13"/>
  <c r="G102" i="13"/>
  <c r="L102" i="13"/>
  <c r="Q102" i="13"/>
  <c r="V102" i="13"/>
  <c r="G103" i="13"/>
  <c r="L103" i="13"/>
  <c r="Q103" i="13"/>
  <c r="W103" i="13"/>
  <c r="W95" i="13" s="1"/>
  <c r="X103" i="13"/>
  <c r="X95" i="13" s="1"/>
  <c r="Y103" i="13"/>
  <c r="Y95" i="13" s="1"/>
  <c r="H104" i="13"/>
  <c r="I104" i="13"/>
  <c r="J104" i="13"/>
  <c r="K104" i="13"/>
  <c r="M104" i="13"/>
  <c r="N104" i="13"/>
  <c r="O104" i="13"/>
  <c r="P104" i="13"/>
  <c r="R104" i="13"/>
  <c r="S104" i="13"/>
  <c r="T104" i="13"/>
  <c r="U104" i="13"/>
  <c r="H105" i="13"/>
  <c r="I105" i="13"/>
  <c r="J105" i="13"/>
  <c r="K105" i="13"/>
  <c r="M105" i="13"/>
  <c r="N105" i="13"/>
  <c r="O105" i="13"/>
  <c r="P105" i="13"/>
  <c r="R105" i="13"/>
  <c r="S105" i="13"/>
  <c r="T105" i="13"/>
  <c r="U105" i="13"/>
  <c r="W105" i="13"/>
  <c r="X105" i="13"/>
  <c r="Y105" i="13"/>
  <c r="G106" i="13"/>
  <c r="L106" i="13"/>
  <c r="Q106" i="13"/>
  <c r="V106" i="13"/>
  <c r="G107" i="13"/>
  <c r="L107" i="13"/>
  <c r="Q107" i="13"/>
  <c r="V107" i="13"/>
  <c r="G108" i="13"/>
  <c r="L108" i="13"/>
  <c r="Q108" i="13"/>
  <c r="V108" i="13"/>
  <c r="G109" i="13"/>
  <c r="L109" i="13"/>
  <c r="Q109" i="13"/>
  <c r="V109" i="13"/>
  <c r="G110" i="13"/>
  <c r="L110" i="13"/>
  <c r="Q110" i="13"/>
  <c r="V110" i="13"/>
  <c r="G111" i="13"/>
  <c r="L111" i="13"/>
  <c r="Q111" i="13"/>
  <c r="V111" i="13"/>
  <c r="G112" i="13"/>
  <c r="L112" i="13"/>
  <c r="Q112" i="13"/>
  <c r="W112" i="13"/>
  <c r="X112" i="13"/>
  <c r="Y112" i="13"/>
  <c r="G113" i="13"/>
  <c r="L113" i="13"/>
  <c r="Q113" i="13"/>
  <c r="W113" i="13"/>
  <c r="X113" i="13"/>
  <c r="Y113" i="13"/>
  <c r="G114" i="13"/>
  <c r="L114" i="13"/>
  <c r="Q114" i="13"/>
  <c r="W114" i="13"/>
  <c r="X114" i="13"/>
  <c r="Y114" i="13"/>
  <c r="G115" i="13"/>
  <c r="L115" i="13"/>
  <c r="Q115" i="13"/>
  <c r="V115" i="13"/>
  <c r="G116" i="13"/>
  <c r="L116" i="13"/>
  <c r="Q116" i="13"/>
  <c r="W116" i="13"/>
  <c r="X116" i="13"/>
  <c r="Y116" i="13"/>
  <c r="G117" i="13"/>
  <c r="L117" i="13"/>
  <c r="Q117" i="13"/>
  <c r="W117" i="13"/>
  <c r="X117" i="13"/>
  <c r="Y117" i="13"/>
  <c r="G118" i="13"/>
  <c r="L118" i="13"/>
  <c r="Q118" i="13"/>
  <c r="V118" i="13"/>
  <c r="H119" i="13"/>
  <c r="I119" i="13"/>
  <c r="J119" i="13"/>
  <c r="K119" i="13"/>
  <c r="M119" i="13"/>
  <c r="N119" i="13"/>
  <c r="O119" i="13"/>
  <c r="P119" i="13"/>
  <c r="R119" i="13"/>
  <c r="S119" i="13"/>
  <c r="T119" i="13"/>
  <c r="U119" i="13"/>
  <c r="H120" i="13"/>
  <c r="I120" i="13"/>
  <c r="J120" i="13"/>
  <c r="K120" i="13"/>
  <c r="M120" i="13"/>
  <c r="N120" i="13"/>
  <c r="O120" i="13"/>
  <c r="P120" i="13"/>
  <c r="R120" i="13"/>
  <c r="S120" i="13"/>
  <c r="T120" i="13"/>
  <c r="U120" i="13"/>
  <c r="W120" i="13"/>
  <c r="X120" i="13"/>
  <c r="Y120" i="13"/>
  <c r="G121" i="13"/>
  <c r="L121" i="13"/>
  <c r="Q121" i="13"/>
  <c r="V121" i="13"/>
  <c r="G122" i="13"/>
  <c r="G120" i="13" s="1"/>
  <c r="L122" i="13"/>
  <c r="L120" i="13" s="1"/>
  <c r="Q122" i="13"/>
  <c r="V122" i="13"/>
  <c r="V120" i="13" s="1"/>
  <c r="G123" i="13"/>
  <c r="L123" i="13"/>
  <c r="Q123" i="13"/>
  <c r="V123" i="13"/>
  <c r="G124" i="13"/>
  <c r="L124" i="13"/>
  <c r="Q124" i="13"/>
  <c r="V124" i="13"/>
  <c r="G125" i="13"/>
  <c r="L125" i="13"/>
  <c r="Q125" i="13"/>
  <c r="W125" i="13"/>
  <c r="X125" i="13"/>
  <c r="Y125" i="13"/>
  <c r="G126" i="13"/>
  <c r="L126" i="13"/>
  <c r="Q126" i="13"/>
  <c r="W126" i="13"/>
  <c r="X126" i="13"/>
  <c r="Y126" i="13"/>
  <c r="G127" i="13"/>
  <c r="L127" i="13"/>
  <c r="Q127" i="13"/>
  <c r="V127" i="13"/>
  <c r="G128" i="13"/>
  <c r="L128" i="13"/>
  <c r="Q128" i="13"/>
  <c r="V128" i="13"/>
  <c r="G129" i="13"/>
  <c r="L129" i="13"/>
  <c r="Q129" i="13"/>
  <c r="W129" i="13"/>
  <c r="X129" i="13"/>
  <c r="Y129" i="13"/>
  <c r="G130" i="13"/>
  <c r="L130" i="13"/>
  <c r="Q130" i="13"/>
  <c r="W130" i="13"/>
  <c r="X130" i="13"/>
  <c r="Y130" i="13"/>
  <c r="G131" i="13"/>
  <c r="L131" i="13"/>
  <c r="Q131" i="13"/>
  <c r="W131" i="13"/>
  <c r="X131" i="13"/>
  <c r="Y131" i="13"/>
  <c r="H132" i="13"/>
  <c r="I132" i="13"/>
  <c r="J132" i="13"/>
  <c r="K132" i="13"/>
  <c r="M132" i="13"/>
  <c r="N132" i="13"/>
  <c r="O132" i="13"/>
  <c r="P132" i="13"/>
  <c r="R132" i="13"/>
  <c r="S132" i="13"/>
  <c r="T132" i="13"/>
  <c r="U132" i="13"/>
  <c r="H133" i="13"/>
  <c r="I133" i="13"/>
  <c r="J133" i="13"/>
  <c r="K133" i="13"/>
  <c r="L133" i="13"/>
  <c r="M133" i="13"/>
  <c r="N133" i="13"/>
  <c r="O133" i="13"/>
  <c r="P133" i="13"/>
  <c r="R133" i="13"/>
  <c r="S133" i="13"/>
  <c r="T133" i="13"/>
  <c r="U133" i="13"/>
  <c r="W133" i="13"/>
  <c r="X133" i="13"/>
  <c r="Y133" i="13"/>
  <c r="G134" i="13"/>
  <c r="G133" i="13" s="1"/>
  <c r="L134" i="13"/>
  <c r="Q134" i="13"/>
  <c r="V134" i="13"/>
  <c r="V133" i="13" s="1"/>
  <c r="G135" i="13"/>
  <c r="L135" i="13"/>
  <c r="Q135" i="13"/>
  <c r="W135" i="13"/>
  <c r="X135" i="13"/>
  <c r="Y135" i="13"/>
  <c r="G136" i="13"/>
  <c r="L136" i="13"/>
  <c r="Q136" i="13"/>
  <c r="V136" i="13"/>
  <c r="G137" i="13"/>
  <c r="L137" i="13"/>
  <c r="Q137" i="13"/>
  <c r="W137" i="13"/>
  <c r="X137" i="13"/>
  <c r="Y137" i="13"/>
  <c r="G138" i="13"/>
  <c r="L138" i="13"/>
  <c r="Q138" i="13"/>
  <c r="W138" i="13"/>
  <c r="X138" i="13"/>
  <c r="Y138" i="13"/>
  <c r="H139" i="13"/>
  <c r="I139" i="13"/>
  <c r="J139" i="13"/>
  <c r="K139" i="13"/>
  <c r="M139" i="13"/>
  <c r="N139" i="13"/>
  <c r="O139" i="13"/>
  <c r="P139" i="13"/>
  <c r="R139" i="13"/>
  <c r="S139" i="13"/>
  <c r="T139" i="13"/>
  <c r="U139" i="13"/>
  <c r="H140" i="13"/>
  <c r="I140" i="13"/>
  <c r="J140" i="13"/>
  <c r="K140" i="13"/>
  <c r="M140" i="13"/>
  <c r="N140" i="13"/>
  <c r="O140" i="13"/>
  <c r="P140" i="13"/>
  <c r="R140" i="13"/>
  <c r="S140" i="13"/>
  <c r="T140" i="13"/>
  <c r="U140" i="13"/>
  <c r="G141" i="13"/>
  <c r="G140" i="13" s="1"/>
  <c r="L141" i="13"/>
  <c r="L140" i="13" s="1"/>
  <c r="Q141" i="13"/>
  <c r="W141" i="13"/>
  <c r="X141" i="13"/>
  <c r="Y141" i="13"/>
  <c r="G142" i="13"/>
  <c r="L142" i="13"/>
  <c r="Q142" i="13"/>
  <c r="W142" i="13"/>
  <c r="X142" i="13"/>
  <c r="Y142" i="13"/>
  <c r="G143" i="13"/>
  <c r="L143" i="13"/>
  <c r="Q143" i="13"/>
  <c r="W143" i="13"/>
  <c r="X143" i="13"/>
  <c r="Y143" i="13"/>
  <c r="G144" i="13"/>
  <c r="L144" i="13"/>
  <c r="Q144" i="13"/>
  <c r="W144" i="13"/>
  <c r="X144" i="13"/>
  <c r="Y144" i="13"/>
  <c r="G145" i="13"/>
  <c r="L145" i="13"/>
  <c r="Q145" i="13"/>
  <c r="W145" i="13"/>
  <c r="X145" i="13"/>
  <c r="Y145" i="13"/>
  <c r="G146" i="13"/>
  <c r="L146" i="13"/>
  <c r="Q146" i="13"/>
  <c r="W146" i="13"/>
  <c r="X146" i="13"/>
  <c r="Y146" i="13"/>
  <c r="G147" i="13"/>
  <c r="L147" i="13"/>
  <c r="Q147" i="13"/>
  <c r="W147" i="13"/>
  <c r="X147" i="13"/>
  <c r="Y147" i="13"/>
  <c r="G148" i="13"/>
  <c r="L148" i="13"/>
  <c r="Q148" i="13"/>
  <c r="W148" i="13"/>
  <c r="X148" i="13"/>
  <c r="Y148" i="13"/>
  <c r="G149" i="13"/>
  <c r="L149" i="13"/>
  <c r="Q149" i="13"/>
  <c r="W149" i="13"/>
  <c r="X149" i="13"/>
  <c r="Y149" i="13"/>
  <c r="G150" i="13"/>
  <c r="L150" i="13"/>
  <c r="Q150" i="13"/>
  <c r="W150" i="13"/>
  <c r="X150" i="13"/>
  <c r="Y150" i="13"/>
  <c r="G151" i="13"/>
  <c r="L151" i="13"/>
  <c r="Q151" i="13"/>
  <c r="W151" i="13"/>
  <c r="X151" i="13"/>
  <c r="Y151" i="13"/>
  <c r="G152" i="13"/>
  <c r="L152" i="13"/>
  <c r="Q152" i="13"/>
  <c r="W152" i="13"/>
  <c r="X152" i="13"/>
  <c r="Y152" i="13"/>
  <c r="G153" i="13"/>
  <c r="L153" i="13"/>
  <c r="Q153" i="13"/>
  <c r="W153" i="13"/>
  <c r="X153" i="13"/>
  <c r="Y153" i="13"/>
  <c r="H154" i="13"/>
  <c r="I154" i="13"/>
  <c r="J154" i="13"/>
  <c r="K154" i="13"/>
  <c r="M154" i="13"/>
  <c r="N154" i="13"/>
  <c r="O154" i="13"/>
  <c r="P154" i="13"/>
  <c r="R154" i="13"/>
  <c r="S154" i="13"/>
  <c r="T154" i="13"/>
  <c r="U154" i="13"/>
  <c r="G155" i="13"/>
  <c r="L155" i="13"/>
  <c r="L154" i="13" s="1"/>
  <c r="Q155" i="13"/>
  <c r="W155" i="13"/>
  <c r="X155" i="13"/>
  <c r="Y155" i="13"/>
  <c r="G156" i="13"/>
  <c r="L156" i="13"/>
  <c r="Q156" i="13"/>
  <c r="W156" i="13"/>
  <c r="X156" i="13"/>
  <c r="Y156" i="13"/>
  <c r="G157" i="13"/>
  <c r="L157" i="13"/>
  <c r="Q157" i="13"/>
  <c r="W157" i="13"/>
  <c r="X157" i="13"/>
  <c r="Y157" i="13"/>
  <c r="G158" i="13"/>
  <c r="L158" i="13"/>
  <c r="Q158" i="13"/>
  <c r="W158" i="13"/>
  <c r="X158" i="13"/>
  <c r="Y158" i="13"/>
  <c r="G159" i="13"/>
  <c r="L159" i="13"/>
  <c r="Q159" i="13"/>
  <c r="W159" i="13"/>
  <c r="X159" i="13"/>
  <c r="Y159" i="13"/>
  <c r="G160" i="13"/>
  <c r="L160" i="13"/>
  <c r="Q160" i="13"/>
  <c r="W160" i="13"/>
  <c r="X160" i="13"/>
  <c r="Y160" i="13"/>
  <c r="G161" i="13"/>
  <c r="L161" i="13"/>
  <c r="Q161" i="13"/>
  <c r="W161" i="13"/>
  <c r="X161" i="13"/>
  <c r="Y161" i="13"/>
  <c r="G162" i="13"/>
  <c r="L162" i="13"/>
  <c r="Q162" i="13"/>
  <c r="W162" i="13"/>
  <c r="X162" i="13"/>
  <c r="Y162" i="13"/>
  <c r="X90" i="13" l="1"/>
  <c r="Y90" i="13"/>
  <c r="V114" i="13"/>
  <c r="V112" i="13"/>
  <c r="Y132" i="13"/>
  <c r="L29" i="13"/>
  <c r="G89" i="13"/>
  <c r="G18" i="13"/>
  <c r="Q8" i="13"/>
  <c r="G139" i="13"/>
  <c r="G154" i="13"/>
  <c r="X132" i="13"/>
  <c r="L89" i="13"/>
  <c r="V58" i="13"/>
  <c r="V56" i="13"/>
  <c r="Q30" i="13"/>
  <c r="Q154" i="13"/>
  <c r="X154" i="13"/>
  <c r="W139" i="13"/>
  <c r="Q104" i="13"/>
  <c r="Q96" i="13"/>
  <c r="V77" i="13"/>
  <c r="L51" i="13"/>
  <c r="O6" i="13"/>
  <c r="Q7" i="13"/>
  <c r="Y154" i="13"/>
  <c r="W154" i="13"/>
  <c r="V138" i="13"/>
  <c r="G119" i="13"/>
  <c r="Q105" i="13"/>
  <c r="V103" i="13"/>
  <c r="V95" i="13" s="1"/>
  <c r="V60" i="13"/>
  <c r="L50" i="13"/>
  <c r="L8" i="13"/>
  <c r="L7" i="13"/>
  <c r="W140" i="13"/>
  <c r="V137" i="13"/>
  <c r="G132" i="13"/>
  <c r="V131" i="13"/>
  <c r="V130" i="13"/>
  <c r="V129" i="13"/>
  <c r="V117" i="13"/>
  <c r="W90" i="13"/>
  <c r="G90" i="13"/>
  <c r="X89" i="13"/>
  <c r="V71" i="13"/>
  <c r="V64" i="13" s="1"/>
  <c r="Q65" i="13"/>
  <c r="V59" i="13"/>
  <c r="W18" i="13"/>
  <c r="V161" i="13"/>
  <c r="V159" i="13"/>
  <c r="V157" i="13"/>
  <c r="V155" i="13"/>
  <c r="W132" i="13"/>
  <c r="W104" i="13"/>
  <c r="V105" i="13"/>
  <c r="Q95" i="13"/>
  <c r="V93" i="13"/>
  <c r="V91" i="13"/>
  <c r="V90" i="13" s="1"/>
  <c r="W89" i="13"/>
  <c r="Q51" i="13"/>
  <c r="Q36" i="13"/>
  <c r="Q37" i="13"/>
  <c r="L30" i="13"/>
  <c r="X139" i="13"/>
  <c r="Y104" i="13"/>
  <c r="V113" i="13"/>
  <c r="V68" i="13"/>
  <c r="V65" i="13" s="1"/>
  <c r="X65" i="13"/>
  <c r="X64" i="13"/>
  <c r="V152" i="13"/>
  <c r="V150" i="13"/>
  <c r="Q132" i="13"/>
  <c r="Q133" i="13"/>
  <c r="V162" i="13"/>
  <c r="V160" i="13"/>
  <c r="V158" i="13"/>
  <c r="V156" i="13"/>
  <c r="Y139" i="13"/>
  <c r="Y140" i="13"/>
  <c r="L139" i="13"/>
  <c r="W119" i="13"/>
  <c r="Q64" i="13"/>
  <c r="Q29" i="13"/>
  <c r="Y119" i="13"/>
  <c r="V57" i="13"/>
  <c r="P6" i="13"/>
  <c r="H6" i="13"/>
  <c r="V135" i="13"/>
  <c r="Q119" i="13"/>
  <c r="Q120" i="13"/>
  <c r="V116" i="13"/>
  <c r="V94" i="13"/>
  <c r="V92" i="13"/>
  <c r="V88" i="13"/>
  <c r="V76" i="13" s="1"/>
  <c r="W76" i="13"/>
  <c r="Q139" i="13"/>
  <c r="Q140" i="13"/>
  <c r="X140" i="13"/>
  <c r="L132" i="13"/>
  <c r="L119" i="13"/>
  <c r="V29" i="13"/>
  <c r="V30" i="13"/>
  <c r="L104" i="13"/>
  <c r="L105" i="13"/>
  <c r="G76" i="13"/>
  <c r="X50" i="13"/>
  <c r="V61" i="13"/>
  <c r="T6" i="13"/>
  <c r="S6" i="13"/>
  <c r="V153" i="13"/>
  <c r="V151" i="13"/>
  <c r="V149" i="13"/>
  <c r="V148" i="13"/>
  <c r="V147" i="13"/>
  <c r="V146" i="13"/>
  <c r="V145" i="13"/>
  <c r="V144" i="13"/>
  <c r="V143" i="13"/>
  <c r="V142" i="13"/>
  <c r="V141" i="13"/>
  <c r="V126" i="13"/>
  <c r="V125" i="13"/>
  <c r="X119" i="13"/>
  <c r="X104" i="13"/>
  <c r="G95" i="13"/>
  <c r="G96" i="13"/>
  <c r="Q77" i="13"/>
  <c r="Q76" i="13"/>
  <c r="Y64" i="13"/>
  <c r="L64" i="13"/>
  <c r="Y65" i="13"/>
  <c r="Y50" i="13"/>
  <c r="G30" i="13"/>
  <c r="G29" i="13"/>
  <c r="V28" i="13"/>
  <c r="L19" i="13"/>
  <c r="K6" i="13"/>
  <c r="G104" i="13"/>
  <c r="G105" i="13"/>
  <c r="L95" i="13"/>
  <c r="L96" i="13"/>
  <c r="Y89" i="13"/>
  <c r="Q89" i="13"/>
  <c r="G65" i="13"/>
  <c r="G64" i="13"/>
  <c r="W50" i="13"/>
  <c r="G51" i="13"/>
  <c r="G50" i="13"/>
  <c r="V48" i="13"/>
  <c r="V36" i="13" s="1"/>
  <c r="L37" i="13"/>
  <c r="L36" i="13"/>
  <c r="X18" i="13"/>
  <c r="V27" i="13"/>
  <c r="Q19" i="13"/>
  <c r="Q18" i="13"/>
  <c r="G77" i="13"/>
  <c r="L65" i="13"/>
  <c r="Q50" i="13"/>
  <c r="Y18" i="13"/>
  <c r="L76" i="13"/>
  <c r="L77" i="13"/>
  <c r="W64" i="13"/>
  <c r="V63" i="13"/>
  <c r="V62" i="13"/>
  <c r="G36" i="13"/>
  <c r="G37" i="13"/>
  <c r="L18" i="13"/>
  <c r="G8" i="13"/>
  <c r="G7" i="13"/>
  <c r="U6" i="13"/>
  <c r="M6" i="13"/>
  <c r="I6" i="13"/>
  <c r="R6" i="13"/>
  <c r="N6" i="13"/>
  <c r="J6" i="13"/>
  <c r="V119" i="13" l="1"/>
  <c r="V50" i="13"/>
  <c r="V154" i="13"/>
  <c r="V89" i="13"/>
  <c r="V104" i="13"/>
  <c r="Q6" i="13"/>
  <c r="V132" i="13"/>
  <c r="V140" i="13"/>
  <c r="V139" i="13"/>
  <c r="L6" i="13"/>
  <c r="W6" i="13"/>
  <c r="Y6" i="13"/>
  <c r="X6" i="13"/>
  <c r="G6" i="13"/>
  <c r="V18" i="13"/>
  <c r="V6" i="13" l="1"/>
</calcChain>
</file>

<file path=xl/sharedStrings.xml><?xml version="1.0" encoding="utf-8"?>
<sst xmlns="http://schemas.openxmlformats.org/spreadsheetml/2006/main" count="1686" uniqueCount="300">
  <si>
    <t>市县</t>
  </si>
  <si>
    <t>各级分担比例</t>
  </si>
  <si>
    <t>全年应安排公用经费补助资金（万元）</t>
  </si>
  <si>
    <t>小计</t>
  </si>
  <si>
    <t>普通小学</t>
  </si>
  <si>
    <t>普通初中</t>
  </si>
  <si>
    <t>特教小学</t>
  </si>
  <si>
    <t>特教初中</t>
  </si>
  <si>
    <t>小学</t>
  </si>
  <si>
    <t>初中</t>
  </si>
  <si>
    <t>小学个数</t>
  </si>
  <si>
    <t>小学实有人数</t>
  </si>
  <si>
    <t>初中个数</t>
  </si>
  <si>
    <t>初中实有人数</t>
  </si>
  <si>
    <t>中央与地方</t>
  </si>
  <si>
    <t>中央</t>
  </si>
  <si>
    <t>地方</t>
  </si>
  <si>
    <t>分档</t>
  </si>
  <si>
    <t>省级</t>
  </si>
  <si>
    <t>市区</t>
  </si>
  <si>
    <t>县级</t>
  </si>
  <si>
    <t>合计</t>
  </si>
  <si>
    <t>全省合计</t>
  </si>
  <si>
    <t>长沙市小计</t>
  </si>
  <si>
    <t>市本级及所辖区小计</t>
  </si>
  <si>
    <t>长沙县</t>
  </si>
  <si>
    <t>一档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</si>
  <si>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</si>
  <si>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</si>
  <si>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</si>
  <si>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</si>
  <si>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</si>
  <si>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</si>
  <si>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</si>
  <si>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</si>
  <si>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</si>
  <si>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</si>
  <si>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</si>
  <si>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</si>
  <si>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</si>
  <si>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</si>
  <si>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</si>
  <si>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</si>
  <si>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</si>
  <si>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三档</t>
  </si>
  <si>
    <t>炎陵县</t>
  </si>
  <si>
    <t>湘潭市小计</t>
  </si>
  <si>
    <t>雨湖区</t>
  </si>
  <si>
    <t>二档</t>
  </si>
  <si>
    <t>岳塘区</t>
  </si>
  <si>
    <t>湘潭县</t>
  </si>
  <si>
    <t>湘乡市</t>
  </si>
  <si>
    <t>韶山市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</si>
  <si>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</si>
  <si>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</si>
  <si>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</si>
  <si>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</si>
  <si>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</si>
  <si>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</si>
  <si>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</si>
  <si>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</si>
  <si>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</si>
  <si>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</si>
  <si>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</si>
  <si>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</si>
  <si>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</si>
  <si>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</si>
  <si>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双清区</t>
  </si>
  <si>
    <t>大祥区</t>
  </si>
  <si>
    <t>北塔区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</si>
  <si>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</si>
  <si>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</si>
  <si>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</si>
  <si>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</si>
  <si>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</si>
  <si>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</si>
  <si>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</si>
  <si>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</si>
  <si>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</si>
  <si>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</si>
  <si>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</si>
  <si>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</si>
  <si>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</si>
  <si>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</si>
  <si>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</si>
  <si>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</si>
  <si>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</si>
  <si>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</si>
  <si>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</si>
  <si>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</si>
  <si>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</si>
  <si>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</si>
  <si>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</si>
  <si>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</si>
  <si>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</si>
  <si>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</si>
  <si>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</si>
  <si>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</si>
  <si>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</si>
  <si>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</si>
  <si>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</si>
  <si>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</si>
  <si>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</si>
  <si>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</si>
  <si>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</si>
  <si>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</si>
  <si>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</si>
  <si>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</si>
  <si>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</si>
  <si>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</si>
  <si>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</si>
  <si>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</si>
  <si>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</si>
  <si>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</si>
  <si>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</si>
  <si>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</si>
  <si>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</si>
  <si>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</si>
  <si>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</si>
  <si>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</si>
  <si>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</si>
  <si>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</si>
  <si>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</si>
  <si>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</si>
  <si>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</si>
  <si>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</si>
  <si>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</si>
  <si>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</si>
  <si>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</si>
  <si>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</si>
  <si>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</si>
  <si>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</si>
  <si>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</si>
  <si>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</si>
  <si>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</si>
  <si>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</si>
  <si>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</si>
  <si>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</si>
  <si>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</si>
  <si>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</si>
  <si>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</si>
  <si>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</si>
  <si>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涟源市</t>
  </si>
  <si>
    <t>冷水江市</t>
  </si>
  <si>
    <t>双峰县</t>
  </si>
  <si>
    <t>新化县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</si>
  <si>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</si>
  <si>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</si>
  <si>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</si>
  <si>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</si>
  <si>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</si>
  <si>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</si>
  <si>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</si>
  <si>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</si>
  <si>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</si>
  <si>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</si>
  <si>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</si>
  <si>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</si>
  <si>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</si>
  <si>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</si>
  <si>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</si>
  <si>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</si>
  <si>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</si>
  <si>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</si>
  <si>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</si>
  <si>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</si>
  <si>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</si>
  <si>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</si>
  <si>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</si>
  <si>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r>
      <t>补助面（</t>
    </r>
    <r>
      <rPr>
        <b/>
        <sz val="9"/>
        <rFont val="Times New Roman"/>
        <family val="1"/>
      </rPr>
      <t>%</t>
    </r>
    <r>
      <rPr>
        <b/>
        <sz val="9"/>
        <rFont val="宋体"/>
        <family val="3"/>
        <charset val="134"/>
      </rPr>
      <t>）</t>
    </r>
  </si>
  <si>
    <t>非寄宿贫困学生补助人数（人）</t>
  </si>
  <si>
    <t>各级资金分担比例</t>
  </si>
  <si>
    <t>（小学1000元、初中1250元）</t>
  </si>
  <si>
    <t>特殊小学</t>
  </si>
  <si>
    <t>特殊初中</t>
  </si>
  <si>
    <t>市级</t>
  </si>
  <si>
    <t>5.5</t>
  </si>
  <si>
    <t>17</t>
  </si>
  <si>
    <t>7.5</t>
  </si>
  <si>
    <t>全年校舍维修长效机制资金分担额（万元）</t>
  </si>
  <si>
    <t>农村</t>
  </si>
  <si>
    <t>城市</t>
  </si>
  <si>
    <t>中央与地方(农村）</t>
  </si>
  <si>
    <t>标准部分（农村、城市800元）</t>
  </si>
  <si>
    <t>株洲市</t>
  </si>
  <si>
    <t>衡阳市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</si>
  <si>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</si>
  <si>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</si>
  <si>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</si>
  <si>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</si>
  <si>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</si>
  <si>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</si>
  <si>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</si>
  <si>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张家界市</t>
  </si>
  <si>
    <t>怀化市</t>
  </si>
  <si>
    <t>湘西土家族苗族自治州</t>
  </si>
  <si>
    <t>市州</t>
  </si>
  <si>
    <t>县市区</t>
  </si>
  <si>
    <t>湘西州小计</t>
  </si>
  <si>
    <t>公用经费补助资金</t>
  </si>
  <si>
    <t>2021年学生人数</t>
    <phoneticPr fontId="6" type="noConversion"/>
  </si>
  <si>
    <t>2021年寄宿生人数</t>
    <phoneticPr fontId="6" type="noConversion"/>
  </si>
  <si>
    <t>2021年不足100人的学校</t>
    <phoneticPr fontId="6" type="noConversion"/>
  </si>
  <si>
    <t>还需下达（万元）</t>
    <phoneticPr fontId="6" type="noConversion"/>
  </si>
  <si>
    <t>（小学650元、初中850元）</t>
    <phoneticPr fontId="6" type="noConversion"/>
  </si>
  <si>
    <t>省级</t>
    <phoneticPr fontId="6" type="noConversion"/>
  </si>
  <si>
    <t>邵东市</t>
    <phoneticPr fontId="6" type="noConversion"/>
  </si>
  <si>
    <t>2021年学生人数（人）</t>
    <phoneticPr fontId="6" type="noConversion"/>
  </si>
  <si>
    <t>2021年寄宿生人数（人）</t>
    <phoneticPr fontId="6" type="noConversion"/>
  </si>
  <si>
    <t>寄宿生补助人数（人）</t>
    <phoneticPr fontId="6" type="noConversion"/>
  </si>
  <si>
    <t>2021年非寄宿生人数（人）</t>
    <phoneticPr fontId="6" type="noConversion"/>
  </si>
  <si>
    <t>全年应安排学生生活费
补助资金（万元）</t>
    <phoneticPr fontId="6" type="noConversion"/>
  </si>
  <si>
    <t>此次下达</t>
    <phoneticPr fontId="6" type="noConversion"/>
  </si>
  <si>
    <t>抵扣中央结余20万元</t>
    <phoneticPr fontId="6" type="noConversion"/>
  </si>
  <si>
    <t>抵扣中央结余5万元</t>
    <phoneticPr fontId="6" type="noConversion"/>
  </si>
  <si>
    <t>抵扣中央结余24万元</t>
    <phoneticPr fontId="6" type="noConversion"/>
  </si>
  <si>
    <t>抵扣中央结余352万元</t>
    <phoneticPr fontId="6" type="noConversion"/>
  </si>
  <si>
    <t>抵扣中央结余180万元</t>
    <phoneticPr fontId="6" type="noConversion"/>
  </si>
  <si>
    <t>大通湖管理区</t>
    <phoneticPr fontId="6" type="noConversion"/>
  </si>
  <si>
    <t>2021年学生数（人）</t>
    <phoneticPr fontId="6" type="noConversion"/>
  </si>
  <si>
    <t>市县名称</t>
  </si>
  <si>
    <t>2022年农村义务教育学生营养改善计划补助资金分配表</t>
  </si>
  <si>
    <t>营养改善计划学生人数（人）</t>
  </si>
  <si>
    <t>全年实施天数（天）</t>
  </si>
  <si>
    <t>核定2022年资金总额（万元）</t>
  </si>
  <si>
    <t>湘财预[2021]227号已下达地方试点县提标资金扣回（万元）</t>
  </si>
  <si>
    <t>扣回中央结余资金（万元）</t>
  </si>
  <si>
    <t>备注</t>
  </si>
  <si>
    <t>中央资金</t>
  </si>
  <si>
    <t>省级资金</t>
  </si>
  <si>
    <t>县级承担</t>
  </si>
  <si>
    <t>国家试点小计</t>
  </si>
  <si>
    <t>省级试点小计</t>
  </si>
  <si>
    <t>县级试点小计</t>
  </si>
  <si>
    <t>国家试点</t>
  </si>
  <si>
    <t>省级试点</t>
  </si>
  <si>
    <t>县级试点</t>
  </si>
  <si>
    <t>将永定区、武陵源区中央分担比例从60%提高至80%，提高部分由省级财政承担，其中永定区370万元，武陵源区40万元。</t>
    <phoneticPr fontId="5" type="noConversion"/>
  </si>
  <si>
    <t>已提前下达（万元）</t>
    <phoneticPr fontId="6" type="noConversion"/>
  </si>
  <si>
    <t>已提前下达资金（万元）</t>
    <phoneticPr fontId="6" type="noConversion"/>
  </si>
  <si>
    <t>已下达资金（万元）</t>
    <phoneticPr fontId="6" type="noConversion"/>
  </si>
  <si>
    <t>已提前下达资金（万元）</t>
    <phoneticPr fontId="5" type="noConversion"/>
  </si>
  <si>
    <t>还需下达省级资金</t>
    <phoneticPr fontId="5" type="noConversion"/>
  </si>
  <si>
    <t>抵扣中央结余322万元</t>
    <phoneticPr fontId="6" type="noConversion"/>
  </si>
  <si>
    <t>抵扣中央结余104万元</t>
    <phoneticPr fontId="6" type="noConversion"/>
  </si>
  <si>
    <t>总计</t>
  </si>
  <si>
    <t>家庭经济困难生活补助资金</t>
  </si>
  <si>
    <t>校舍安全保障资金</t>
  </si>
  <si>
    <t>邵东市</t>
  </si>
  <si>
    <t>合计共应安排资金</t>
    <phoneticPr fontId="5" type="noConversion"/>
  </si>
  <si>
    <t>营养改善计划资金</t>
    <phoneticPr fontId="5" type="noConversion"/>
  </si>
  <si>
    <t>市县小计</t>
    <phoneticPr fontId="5" type="noConversion"/>
  </si>
  <si>
    <t>调整后2022年资金总额（万元）</t>
    <phoneticPr fontId="5" type="noConversion"/>
  </si>
  <si>
    <t>祁阳县</t>
    <phoneticPr fontId="5" type="noConversion"/>
  </si>
  <si>
    <t>乡村小规模学校优化调整省级资金不减少应安排资金</t>
    <phoneticPr fontId="5" type="noConversion"/>
  </si>
  <si>
    <t>附件1：</t>
    <phoneticPr fontId="6" type="noConversion"/>
  </si>
  <si>
    <t>2022年城乡义务教育补助经费省级资金分配表</t>
    <phoneticPr fontId="6" type="noConversion"/>
  </si>
  <si>
    <t>单位：万元</t>
    <phoneticPr fontId="6" type="noConversion"/>
  </si>
  <si>
    <t>省级应安排资金</t>
    <phoneticPr fontId="6" type="noConversion"/>
  </si>
  <si>
    <t>湘财预〔2021〕290号、湘财预〔2021〕295号、湘财预〔2022〕68号、湘财预〔2022〕71号已下达省级补助资金</t>
    <phoneticPr fontId="6" type="noConversion"/>
  </si>
  <si>
    <t>此次下达</t>
    <phoneticPr fontId="6" type="noConversion"/>
  </si>
  <si>
    <t>小计</t>
    <phoneticPr fontId="6" type="noConversion"/>
  </si>
  <si>
    <t>其中乡村小规模学校优化调整省级资金不减少</t>
    <phoneticPr fontId="5" type="noConversion"/>
  </si>
  <si>
    <t>家庭经济困难生活补助资金</t>
    <phoneticPr fontId="6" type="noConversion"/>
  </si>
  <si>
    <t>校舍维修补助资金</t>
    <phoneticPr fontId="6" type="noConversion"/>
  </si>
  <si>
    <t>营养改善计划</t>
    <phoneticPr fontId="6" type="noConversion"/>
  </si>
  <si>
    <t>小计</t>
    <phoneticPr fontId="6" type="noConversion"/>
  </si>
  <si>
    <t>公用经费补助资金</t>
    <phoneticPr fontId="6" type="noConversion"/>
  </si>
  <si>
    <t>邵东市</t>
    <phoneticPr fontId="6" type="noConversion"/>
  </si>
  <si>
    <t>附件2</t>
    <phoneticPr fontId="5" type="noConversion"/>
  </si>
  <si>
    <t>附件3</t>
    <phoneticPr fontId="5" type="noConversion"/>
  </si>
  <si>
    <t>附件4</t>
    <phoneticPr fontId="5" type="noConversion"/>
  </si>
  <si>
    <t>附件5</t>
    <phoneticPr fontId="5" type="noConversion"/>
  </si>
  <si>
    <t>附件6</t>
    <phoneticPr fontId="5" type="noConversion"/>
  </si>
  <si>
    <t xml:space="preserve">      教育局（盖章）</t>
  </si>
  <si>
    <t xml:space="preserve">         财政局（盖章）</t>
  </si>
  <si>
    <t>单位名称</t>
  </si>
  <si>
    <t>危房面积(平方米)</t>
  </si>
  <si>
    <t>危房等级</t>
  </si>
  <si>
    <t>改造形式</t>
  </si>
  <si>
    <t>维修改造面积
(平方米)</t>
  </si>
  <si>
    <t>总投资(万元)</t>
  </si>
  <si>
    <t>市县安排资金</t>
  </si>
  <si>
    <t>XX市（州）合计</t>
  </si>
  <si>
    <t xml:space="preserve">  XX县（市、区）</t>
  </si>
  <si>
    <t>XX学校</t>
  </si>
  <si>
    <t>……</t>
  </si>
  <si>
    <t>备注：中央资金严格按使用方向分项填列</t>
  </si>
  <si>
    <t>2022年度城乡义务教育阶段学校校舍维修改造资金项目实施备案表</t>
    <phoneticPr fontId="6" type="noConversion"/>
  </si>
  <si>
    <t>附件7：</t>
    <phoneticPr fontId="6" type="noConversion"/>
  </si>
  <si>
    <t>公用经费补助资金</t>
    <phoneticPr fontId="6" type="noConversion"/>
  </si>
  <si>
    <t>公用经费资金</t>
    <phoneticPr fontId="5" type="noConversion"/>
  </si>
  <si>
    <t>2022年城乡义务教育补助资金测算总表</t>
    <phoneticPr fontId="5" type="noConversion"/>
  </si>
  <si>
    <t>2022年义务教育阶段公用经费补助资金明细表</t>
    <phoneticPr fontId="6" type="noConversion"/>
  </si>
  <si>
    <r>
      <t>2022</t>
    </r>
    <r>
      <rPr>
        <sz val="18"/>
        <rFont val="宋体"/>
        <family val="3"/>
        <charset val="134"/>
      </rPr>
      <t>年义务教育阶段家庭经济困难学生生活费补助资金明细表</t>
    </r>
    <phoneticPr fontId="6" type="noConversion"/>
  </si>
  <si>
    <t>2022年义务教育阶段中小学校舍维修改造长效机制补助资金明细表</t>
    <phoneticPr fontId="6" type="noConversion"/>
  </si>
  <si>
    <t>单位：万元</t>
    <phoneticPr fontId="5" type="noConversion"/>
  </si>
  <si>
    <t>单位：万元</t>
    <phoneticPr fontId="5" type="noConversion"/>
  </si>
  <si>
    <t>单位：万元</t>
    <phoneticPr fontId="5" type="noConversion"/>
  </si>
  <si>
    <t>单位：万元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</si>
</sst>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0.00_ "/>
    <numFmt numFmtId="178" formatCode="0_ "/>
    <numFmt numFmtId="179" formatCode="0_ ;[Red]\-0\ "/>
    <numFmt numFmtId="180" formatCode="&quot;$&quot;#,##0_);\(&quot;$&quot;#,##0\)"/>
    <numFmt numFmtId="181" formatCode="#,##0;\-#,##0;&quot;-&quot;"/>
    <numFmt numFmtId="182" formatCode="_(* #,##0_);_(* \(#,##0\);_(* &quot;-&quot;_);_(@_)"/>
    <numFmt numFmtId="183" formatCode="#,##0;\(#,##0\)"/>
    <numFmt numFmtId="184" formatCode="_-* #,##0.00_-;\-* #,##0.00_-;_-* &quot;-&quot;??_-;_-@_-"/>
    <numFmt numFmtId="185" formatCode="#,##0;[Red]\(#,##0\)"/>
    <numFmt numFmtId="186" formatCode="_-&quot;$&quot;* #,##0_-;\-&quot;$&quot;* #,##0_-;_-&quot;$&quot;* &quot;-&quot;_-;_-@_-"/>
    <numFmt numFmtId="187" formatCode="_-&quot;$&quot;\ * #,##0.00_-;_-&quot;$&quot;\ * #,##0.00\-;_-&quot;$&quot;\ * &quot;-&quot;??_-;_-@_-"/>
    <numFmt numFmtId="188" formatCode="\$#,##0.00;\(\$#,##0.00\)"/>
    <numFmt numFmtId="189" formatCode="\$#,##0;\(\$#,##0\)"/>
    <numFmt numFmtId="190" formatCode="#,##0.0_);\(#,##0.0\)"/>
    <numFmt numFmtId="191" formatCode="_-&quot;$&quot;\ * #,##0_-;_-&quot;$&quot;\ * #,##0\-;_-&quot;$&quot;\ * &quot;-&quot;_-;_-@_-"/>
    <numFmt numFmtId="192" formatCode="&quot;$&quot;#,##0_);[Red]\(&quot;$&quot;#,##0\)"/>
    <numFmt numFmtId="193" formatCode="&quot;$&quot;#,##0.00_);[Red]\(&quot;$&quot;#,##0.00\)"/>
    <numFmt numFmtId="194" formatCode="&quot;$&quot;\ #,##0.00_-;[Red]&quot;$&quot;\ #,##0.00\-"/>
    <numFmt numFmtId="195" formatCode="0.00_)"/>
    <numFmt numFmtId="196" formatCode="_-* #,##0\ _k_r_-;\-* #,##0\ _k_r_-;_-* &quot;-&quot;\ _k_r_-;_-@_-"/>
    <numFmt numFmtId="197" formatCode="_-* #,##0.00\ _k_r_-;\-* #,##0.00\ _k_r_-;_-* &quot;-&quot;??\ _k_r_-;_-@_-"/>
    <numFmt numFmtId="198" formatCode="&quot;綅&quot;\t#,##0_);[Red]\(&quot;綅&quot;\t#,##0\)"/>
    <numFmt numFmtId="199" formatCode="&quot;?\t#,##0_);[Red]\(&quot;&quot;?&quot;\t#,##0\)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&quot;$&quot;_-;\-* #,##0.00&quot;$&quot;_-;_-* &quot;-&quot;??&quot;$&quot;_-;_-@_-"/>
    <numFmt numFmtId="203" formatCode="_-* #,##0.00_$_-;\-* #,##0.00_$_-;_-* &quot;-&quot;??_$_-;_-@_-"/>
    <numFmt numFmtId="204" formatCode="0;_琀"/>
    <numFmt numFmtId="205" formatCode="_(&quot;¥&quot;* #,##0.00_);_(&quot;¥&quot;* \(#,##0.00\);_(&quot;¥&quot;* &quot;-&quot;??_);_(@_)"/>
    <numFmt numFmtId="206" formatCode="_-&quot;$&quot;* #,##0.00_-;\-&quot;$&quot;* #,##0.00_-;_-&quot;$&quot;* &quot;-&quot;??_-;_-@_-"/>
    <numFmt numFmtId="207" formatCode="_-* #,##0_$_-;\-* #,##0_$_-;_-* &quot;-&quot;_$_-;_-@_-"/>
    <numFmt numFmtId="208" formatCode="_-* #,##0&quot;$&quot;_-;\-* #,##0&quot;$&quot;_-;_-* &quot;-&quot;&quot;$&quot;_-;_-@_-"/>
    <numFmt numFmtId="209" formatCode="_(* #,##0.00_);_(* \(#,##0.00\);_(* &quot;-&quot;??_);_(@_)"/>
    <numFmt numFmtId="210" formatCode="* #,##0;* \-#,##0;* &quot;-&quot;;@"/>
    <numFmt numFmtId="211" formatCode="yy\.mm\.dd"/>
    <numFmt numFmtId="212" formatCode="0.0"/>
    <numFmt numFmtId="213" formatCode="0.00_);[Red]\(0.00\)"/>
    <numFmt numFmtId="214" formatCode="0.00_ ;[Red]\-0.00\ "/>
  </numFmts>
  <fonts count="11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8"/>
      <name val="方正小标宋_GBK"/>
      <family val="4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sz val="10"/>
      <name val="宋体"/>
      <family val="3"/>
      <charset val="134"/>
    </font>
    <font>
      <sz val="9"/>
      <color rgb="FFFF0000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name val="Geneva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新細明體"/>
      <family val="1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6"/>
      <name val="Times New Roman"/>
      <family val="1"/>
    </font>
    <font>
      <sz val="18"/>
      <name val="Times New Roman"/>
      <family val="1"/>
    </font>
    <font>
      <b/>
      <sz val="10"/>
      <name val="黑体"/>
      <family val="3"/>
      <charset val="134"/>
    </font>
    <font>
      <b/>
      <sz val="9"/>
      <name val="黑体"/>
      <family val="3"/>
      <charset val="134"/>
    </font>
    <font>
      <b/>
      <sz val="10"/>
      <name val="Times New Roman"/>
      <family val="1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Times New Roman"/>
      <family val="1"/>
    </font>
    <font>
      <sz val="18"/>
      <name val="方正小标宋简体"/>
      <family val="3"/>
      <charset val="134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2"/>
      <name val="方正小标宋_GBK"/>
      <family val="4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556">
    <xf numFmtId="0" fontId="0" fillId="0" borderId="0"/>
    <xf numFmtId="0" fontId="3" fillId="0" borderId="0">
      <alignment vertical="center"/>
    </xf>
    <xf numFmtId="0" fontId="3" fillId="0" borderId="0"/>
    <xf numFmtId="0" fontId="16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7" fillId="0" borderId="0"/>
    <xf numFmtId="0" fontId="17" fillId="0" borderId="0"/>
    <xf numFmtId="0" fontId="18" fillId="0" borderId="0"/>
    <xf numFmtId="0" fontId="16" fillId="0" borderId="0"/>
    <xf numFmtId="0" fontId="17" fillId="0" borderId="0"/>
    <xf numFmtId="0" fontId="19" fillId="0" borderId="0">
      <alignment vertical="top"/>
    </xf>
    <xf numFmtId="0" fontId="20" fillId="0" borderId="0"/>
    <xf numFmtId="49" fontId="17" fillId="0" borderId="0" applyFont="0" applyFill="0" applyBorder="0" applyAlignment="0" applyProtection="0"/>
    <xf numFmtId="0" fontId="17" fillId="0" borderId="0"/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/>
    <xf numFmtId="0" fontId="16" fillId="0" borderId="0"/>
    <xf numFmtId="0" fontId="16" fillId="0" borderId="0"/>
    <xf numFmtId="0" fontId="18" fillId="0" borderId="0"/>
    <xf numFmtId="0" fontId="19" fillId="0" borderId="0">
      <alignment vertical="top"/>
    </xf>
    <xf numFmtId="0" fontId="16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>
      <protection locked="0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7" fillId="0" borderId="0">
      <alignment horizontal="center" wrapText="1"/>
      <protection locked="0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3" fontId="29" fillId="0" borderId="0"/>
    <xf numFmtId="180" fontId="30" fillId="0" borderId="7" applyAlignment="0" applyProtection="0"/>
    <xf numFmtId="181" fontId="19" fillId="0" borderId="0" applyFill="0" applyBorder="0" applyAlignment="0"/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0" fillId="0" borderId="0" applyNumberFormat="0" applyFill="0" applyBorder="0" applyAlignment="0" applyProtection="0"/>
    <xf numFmtId="4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33" fillId="0" borderId="0"/>
    <xf numFmtId="184" fontId="17" fillId="0" borderId="0" applyFont="0" applyFill="0" applyBorder="0" applyAlignment="0" applyProtection="0"/>
    <xf numFmtId="185" fontId="17" fillId="0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33" fillId="0" borderId="0"/>
    <xf numFmtId="0" fontId="34" fillId="0" borderId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9" fontId="33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/>
    <xf numFmtId="2" fontId="34" fillId="0" borderId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38" fontId="38" fillId="34" borderId="0" applyNumberFormat="0" applyBorder="0" applyAlignment="0" applyProtection="0"/>
    <xf numFmtId="0" fontId="39" fillId="0" borderId="16" applyNumberFormat="0" applyAlignment="0" applyProtection="0">
      <alignment horizontal="left" vertical="center"/>
    </xf>
    <xf numFmtId="0" fontId="39" fillId="0" borderId="4">
      <alignment horizontal="left"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Protection="0"/>
    <xf numFmtId="0" fontId="39" fillId="0" borderId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11" borderId="14" applyNumberFormat="0" applyAlignment="0" applyProtection="0">
      <alignment vertical="center"/>
    </xf>
    <xf numFmtId="10" fontId="38" fillId="36" borderId="2" applyNumberFormat="0" applyBorder="0" applyAlignment="0" applyProtection="0"/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190" fontId="46" fillId="37" borderId="0"/>
    <xf numFmtId="0" fontId="45" fillId="11" borderId="14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90" fontId="48" fillId="38" borderId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49" fillId="0" borderId="0" applyFont="0" applyFill="0" applyBorder="0" applyAlignment="0" applyProtection="0"/>
    <xf numFmtId="193" fontId="49" fillId="0" borderId="0" applyFont="0" applyFill="0" applyBorder="0" applyAlignment="0" applyProtection="0"/>
    <xf numFmtId="194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33" fillId="0" borderId="0"/>
    <xf numFmtId="37" fontId="51" fillId="0" borderId="0"/>
    <xf numFmtId="0" fontId="52" fillId="0" borderId="0"/>
    <xf numFmtId="0" fontId="46" fillId="0" borderId="0"/>
    <xf numFmtId="195" fontId="53" fillId="0" borderId="0"/>
    <xf numFmtId="0" fontId="16" fillId="0" borderId="0"/>
    <xf numFmtId="0" fontId="21" fillId="36" borderId="21" applyNumberFormat="0" applyFont="0" applyAlignment="0" applyProtection="0">
      <alignment vertical="center"/>
    </xf>
    <xf numFmtId="0" fontId="21" fillId="36" borderId="21" applyNumberFormat="0" applyFont="0" applyAlignment="0" applyProtection="0">
      <alignment vertical="center"/>
    </xf>
    <xf numFmtId="0" fontId="21" fillId="36" borderId="21" applyNumberFormat="0" applyFont="0" applyAlignment="0" applyProtection="0">
      <alignment vertical="center"/>
    </xf>
    <xf numFmtId="0" fontId="21" fillId="36" borderId="21" applyNumberFormat="0" applyFon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14" fontId="27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13" fontId="17" fillId="0" borderId="0" applyFont="0" applyFill="0" applyProtection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30" fillId="0" borderId="23">
      <alignment horizontal="center"/>
    </xf>
    <xf numFmtId="3" fontId="49" fillId="0" borderId="0" applyFont="0" applyFill="0" applyBorder="0" applyAlignment="0" applyProtection="0"/>
    <xf numFmtId="0" fontId="49" fillId="40" borderId="0" applyNumberFormat="0" applyFont="0" applyBorder="0" applyAlignment="0" applyProtection="0"/>
    <xf numFmtId="3" fontId="55" fillId="0" borderId="0"/>
    <xf numFmtId="0" fontId="3" fillId="0" borderId="0" applyNumberFormat="0" applyFill="0" applyBorder="0" applyAlignment="0" applyProtection="0"/>
    <xf numFmtId="0" fontId="56" fillId="41" borderId="12">
      <protection locked="0"/>
    </xf>
    <xf numFmtId="0" fontId="57" fillId="0" borderId="0"/>
    <xf numFmtId="0" fontId="56" fillId="41" borderId="12">
      <protection locked="0"/>
    </xf>
    <xf numFmtId="0" fontId="56" fillId="41" borderId="12"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200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0" fontId="17" fillId="0" borderId="13" applyNumberFormat="0" applyFill="0" applyProtection="0">
      <alignment horizontal="right"/>
    </xf>
    <xf numFmtId="0" fontId="61" fillId="0" borderId="17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4" fillId="0" borderId="13" applyNumberFormat="0" applyFill="0" applyProtection="0">
      <alignment horizont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1" applyNumberFormat="0" applyFill="0" applyProtection="0">
      <alignment horizont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70" fillId="24" borderId="0" applyNumberFormat="0" applyBorder="0" applyAlignment="0" applyProtection="0"/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1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7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6" fontId="3" fillId="0" borderId="0">
      <alignment vertical="center"/>
    </xf>
    <xf numFmtId="178" fontId="3" fillId="0" borderId="0">
      <alignment vertical="center"/>
    </xf>
    <xf numFmtId="202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178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1" fillId="0" borderId="0">
      <alignment vertical="center"/>
    </xf>
    <xf numFmtId="200" fontId="3" fillId="0" borderId="0">
      <alignment vertical="center"/>
    </xf>
    <xf numFmtId="188" fontId="3" fillId="0" borderId="0">
      <alignment vertical="center"/>
    </xf>
    <xf numFmtId="186" fontId="3" fillId="0" borderId="0">
      <alignment vertical="center"/>
    </xf>
    <xf numFmtId="186" fontId="3" fillId="0" borderId="0">
      <alignment vertical="center"/>
    </xf>
    <xf numFmtId="0" fontId="3" fillId="0" borderId="0"/>
    <xf numFmtId="0" fontId="2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9" fontId="75" fillId="0" borderId="0" applyFont="0" applyFill="0" applyBorder="0" applyAlignment="0" applyProtection="0"/>
    <xf numFmtId="0" fontId="7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9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24" applyNumberFormat="0" applyFill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186" fontId="82" fillId="0" borderId="0" applyFont="0" applyFill="0" applyBorder="0" applyAlignment="0" applyProtection="0"/>
    <xf numFmtId="206" fontId="82" fillId="0" borderId="0" applyFont="0" applyFill="0" applyBorder="0" applyAlignment="0" applyProtection="0"/>
    <xf numFmtId="0" fontId="83" fillId="34" borderId="14" applyNumberFormat="0" applyAlignment="0" applyProtection="0">
      <alignment vertical="center"/>
    </xf>
    <xf numFmtId="0" fontId="83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84" fillId="35" borderId="15" applyNumberFormat="0" applyAlignment="0" applyProtection="0">
      <alignment vertical="center"/>
    </xf>
    <xf numFmtId="0" fontId="84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32" fillId="35" borderId="15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0" borderId="11" applyNumberFormat="0" applyFill="0" applyProtection="0">
      <alignment horizontal="left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7" fillId="0" borderId="20" applyNumberFormat="0" applyFill="0" applyAlignment="0" applyProtection="0">
      <alignment vertical="center"/>
    </xf>
    <xf numFmtId="0" fontId="8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207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5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204" fontId="88" fillId="0" borderId="0" applyFont="0" applyFill="0" applyBorder="0" applyAlignment="0" applyProtection="0"/>
    <xf numFmtId="210" fontId="8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9" fillId="43" borderId="0" applyNumberFormat="0" applyBorder="0" applyAlignment="0" applyProtection="0"/>
    <xf numFmtId="0" fontId="89" fillId="43" borderId="0" applyNumberFormat="0" applyBorder="0" applyAlignment="0" applyProtection="0"/>
    <xf numFmtId="0" fontId="89" fillId="43" borderId="0" applyNumberFormat="0" applyBorder="0" applyAlignment="0" applyProtection="0"/>
    <xf numFmtId="0" fontId="89" fillId="43" borderId="0" applyNumberFormat="0" applyBorder="0" applyAlignment="0" applyProtection="0"/>
    <xf numFmtId="0" fontId="89" fillId="43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4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89" fillId="4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211" fontId="17" fillId="0" borderId="11" applyFill="0" applyProtection="0">
      <alignment horizontal="right"/>
    </xf>
    <xf numFmtId="0" fontId="17" fillId="0" borderId="13" applyNumberFormat="0" applyFill="0" applyProtection="0">
      <alignment horizontal="left"/>
    </xf>
    <xf numFmtId="0" fontId="90" fillId="39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91" fillId="34" borderId="22" applyNumberFormat="0" applyAlignment="0" applyProtection="0">
      <alignment vertical="center"/>
    </xf>
    <xf numFmtId="0" fontId="91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54" fillId="34" borderId="22" applyNumberFormat="0" applyAlignment="0" applyProtection="0">
      <alignment vertical="center"/>
    </xf>
    <xf numFmtId="0" fontId="92" fillId="11" borderId="14" applyNumberFormat="0" applyAlignment="0" applyProtection="0">
      <alignment vertical="center"/>
    </xf>
    <xf numFmtId="0" fontId="92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0" fontId="45" fillId="11" borderId="14" applyNumberFormat="0" applyAlignment="0" applyProtection="0">
      <alignment vertical="center"/>
    </xf>
    <xf numFmtId="1" fontId="17" fillId="0" borderId="11" applyFill="0" applyProtection="0">
      <alignment horizontal="center"/>
    </xf>
    <xf numFmtId="1" fontId="93" fillId="0" borderId="2">
      <alignment vertical="center"/>
      <protection locked="0"/>
    </xf>
    <xf numFmtId="1" fontId="93" fillId="0" borderId="2">
      <alignment vertical="center"/>
      <protection locked="0"/>
    </xf>
    <xf numFmtId="1" fontId="93" fillId="0" borderId="2">
      <alignment vertical="center"/>
      <protection locked="0"/>
    </xf>
    <xf numFmtId="1" fontId="93" fillId="0" borderId="2">
      <alignment vertical="center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4" fillId="0" borderId="0"/>
    <xf numFmtId="212" fontId="93" fillId="0" borderId="2">
      <alignment vertical="center"/>
      <protection locked="0"/>
    </xf>
    <xf numFmtId="212" fontId="93" fillId="0" borderId="2">
      <alignment vertical="center"/>
      <protection locked="0"/>
    </xf>
    <xf numFmtId="212" fontId="93" fillId="0" borderId="2">
      <alignment vertical="center"/>
      <protection locked="0"/>
    </xf>
    <xf numFmtId="212" fontId="93" fillId="0" borderId="2">
      <alignment vertical="center"/>
      <protection locked="0"/>
    </xf>
    <xf numFmtId="0" fontId="18" fillId="0" borderId="0"/>
    <xf numFmtId="0" fontId="82" fillId="0" borderId="0"/>
    <xf numFmtId="0" fontId="49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3" fillId="36" borderId="21" applyNumberFormat="0" applyFont="0" applyAlignment="0" applyProtection="0">
      <alignment vertical="center"/>
    </xf>
    <xf numFmtId="0" fontId="3" fillId="36" borderId="21" applyNumberFormat="0" applyFont="0" applyAlignment="0" applyProtection="0">
      <alignment vertical="center"/>
    </xf>
    <xf numFmtId="0" fontId="3" fillId="36" borderId="21" applyNumberFormat="0" applyFont="0" applyAlignment="0" applyProtection="0">
      <alignment vertical="center"/>
    </xf>
    <xf numFmtId="0" fontId="3" fillId="36" borderId="21" applyNumberFormat="0" applyFont="0" applyAlignment="0" applyProtection="0">
      <alignment vertical="center"/>
    </xf>
    <xf numFmtId="0" fontId="3" fillId="36" borderId="21" applyNumberFormat="0" applyFont="0" applyAlignment="0" applyProtection="0">
      <alignment vertical="center"/>
    </xf>
    <xf numFmtId="0" fontId="3" fillId="36" borderId="21" applyNumberFormat="0" applyFont="0" applyAlignment="0" applyProtection="0">
      <alignment vertical="center"/>
    </xf>
    <xf numFmtId="0" fontId="19" fillId="36" borderId="21" applyNumberFormat="0" applyFont="0" applyAlignment="0" applyProtection="0">
      <alignment vertical="center"/>
    </xf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/>
    <xf numFmtId="0" fontId="72" fillId="0" borderId="0">
      <alignment vertical="center"/>
    </xf>
    <xf numFmtId="0" fontId="2" fillId="0" borderId="0">
      <alignment vertical="center"/>
    </xf>
    <xf numFmtId="0" fontId="72" fillId="0" borderId="0"/>
    <xf numFmtId="0" fontId="3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" fillId="0" borderId="0">
      <alignment vertical="center"/>
    </xf>
    <xf numFmtId="0" fontId="72" fillId="0" borderId="0"/>
    <xf numFmtId="0" fontId="1" fillId="0" borderId="0">
      <alignment vertical="center"/>
    </xf>
    <xf numFmtId="0" fontId="1" fillId="0" borderId="0">
      <alignment vertical="center"/>
    </xf>
    <xf numFmtId="0" fontId="72" fillId="0" borderId="0">
      <alignment vertical="center"/>
    </xf>
    <xf numFmtId="189" fontId="3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1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3" fillId="0" borderId="0"/>
    <xf numFmtId="0" fontId="17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289">
    <xf numFmtId="0" fontId="0" fillId="0" borderId="0" xfId="0"/>
    <xf numFmtId="0" fontId="9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76" fontId="12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176" fontId="12" fillId="4" borderId="2" xfId="2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9" fontId="7" fillId="0" borderId="2" xfId="2" applyNumberFormat="1" applyFont="1" applyFill="1" applyBorder="1" applyAlignment="1">
      <alignment horizontal="center" vertical="center" wrapText="1"/>
    </xf>
    <xf numFmtId="9" fontId="6" fillId="0" borderId="2" xfId="2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left" vertical="center" wrapText="1"/>
    </xf>
    <xf numFmtId="9" fontId="12" fillId="4" borderId="2" xfId="2" applyNumberFormat="1" applyFont="1" applyFill="1" applyBorder="1" applyAlignment="1">
      <alignment horizontal="center" vertical="center" wrapText="1"/>
    </xf>
    <xf numFmtId="177" fontId="12" fillId="4" borderId="2" xfId="2" applyNumberFormat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left" vertical="center"/>
    </xf>
    <xf numFmtId="9" fontId="7" fillId="2" borderId="2" xfId="2" applyNumberFormat="1" applyFont="1" applyFill="1" applyBorder="1" applyAlignment="1">
      <alignment horizontal="center" vertical="center" wrapText="1"/>
    </xf>
    <xf numFmtId="0" fontId="97" fillId="2" borderId="0" xfId="1375" applyFont="1" applyFill="1">
      <alignment vertical="center"/>
    </xf>
    <xf numFmtId="49" fontId="97" fillId="2" borderId="0" xfId="1375" applyNumberFormat="1" applyFont="1" applyFill="1">
      <alignment vertical="center"/>
    </xf>
    <xf numFmtId="0" fontId="7" fillId="2" borderId="0" xfId="1375" applyFont="1" applyFill="1">
      <alignment vertical="center"/>
    </xf>
    <xf numFmtId="0" fontId="18" fillId="0" borderId="0" xfId="1375" applyFont="1">
      <alignment vertical="center"/>
    </xf>
    <xf numFmtId="0" fontId="3" fillId="0" borderId="0" xfId="1375">
      <alignment vertical="center"/>
    </xf>
    <xf numFmtId="0" fontId="11" fillId="0" borderId="0" xfId="1375" applyFont="1" applyFill="1">
      <alignment vertical="center"/>
    </xf>
    <xf numFmtId="49" fontId="10" fillId="0" borderId="2" xfId="2" applyNumberFormat="1" applyFont="1" applyFill="1" applyBorder="1" applyAlignment="1">
      <alignment horizontal="center" vertical="center" wrapText="1"/>
    </xf>
    <xf numFmtId="0" fontId="100" fillId="0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/>
    </xf>
    <xf numFmtId="0" fontId="12" fillId="4" borderId="2" xfId="1375" applyFont="1" applyFill="1" applyBorder="1" applyAlignment="1">
      <alignment horizontal="center" vertical="center"/>
    </xf>
    <xf numFmtId="176" fontId="12" fillId="4" borderId="2" xfId="1375" applyNumberFormat="1" applyFont="1" applyFill="1" applyBorder="1" applyAlignment="1">
      <alignment horizontal="center" vertical="center"/>
    </xf>
    <xf numFmtId="49" fontId="12" fillId="4" borderId="2" xfId="1375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49" fontId="12" fillId="4" borderId="2" xfId="2" applyNumberFormat="1" applyFont="1" applyFill="1" applyBorder="1" applyAlignment="1">
      <alignment horizontal="center" vertical="center" wrapText="1"/>
    </xf>
    <xf numFmtId="0" fontId="3" fillId="4" borderId="0" xfId="1375" applyFill="1">
      <alignment vertical="center"/>
    </xf>
    <xf numFmtId="213" fontId="7" fillId="0" borderId="2" xfId="1375" applyNumberFormat="1" applyFont="1" applyFill="1" applyBorder="1" applyAlignment="1">
      <alignment horizontal="center" vertical="center" wrapText="1"/>
    </xf>
    <xf numFmtId="0" fontId="7" fillId="0" borderId="2" xfId="1375" applyNumberFormat="1" applyFont="1" applyFill="1" applyBorder="1" applyAlignment="1">
      <alignment horizontal="center" vertical="center" wrapText="1"/>
    </xf>
    <xf numFmtId="0" fontId="7" fillId="2" borderId="2" xfId="1375" applyFont="1" applyFill="1" applyBorder="1" applyAlignment="1">
      <alignment horizontal="center" vertical="center"/>
    </xf>
    <xf numFmtId="176" fontId="7" fillId="0" borderId="2" xfId="1375" applyNumberFormat="1" applyFont="1" applyFill="1" applyBorder="1" applyAlignment="1">
      <alignment horizontal="center" vertical="center"/>
    </xf>
    <xf numFmtId="49" fontId="7" fillId="0" borderId="2" xfId="1375" applyNumberFormat="1" applyFont="1" applyFill="1" applyBorder="1" applyAlignment="1">
      <alignment horizontal="center" vertical="center"/>
    </xf>
    <xf numFmtId="9" fontId="7" fillId="0" borderId="2" xfId="1375" applyNumberFormat="1" applyFont="1" applyFill="1" applyBorder="1" applyAlignment="1">
      <alignment horizontal="center" vertical="center" wrapText="1"/>
    </xf>
    <xf numFmtId="178" fontId="7" fillId="2" borderId="2" xfId="1375" applyNumberFormat="1" applyFont="1" applyFill="1" applyBorder="1" applyAlignment="1">
      <alignment horizontal="center" vertical="center" wrapText="1"/>
    </xf>
    <xf numFmtId="176" fontId="7" fillId="2" borderId="2" xfId="1375" applyNumberFormat="1" applyFont="1" applyFill="1" applyBorder="1" applyAlignment="1">
      <alignment horizontal="center" vertical="center" wrapText="1"/>
    </xf>
    <xf numFmtId="178" fontId="15" fillId="2" borderId="2" xfId="1375" applyNumberFormat="1" applyFont="1" applyFill="1" applyBorder="1" applyAlignment="1">
      <alignment horizontal="center" vertical="center" wrapText="1"/>
    </xf>
    <xf numFmtId="213" fontId="7" fillId="4" borderId="2" xfId="1375" applyNumberFormat="1" applyFont="1" applyFill="1" applyBorder="1" applyAlignment="1">
      <alignment horizontal="center" vertical="center" wrapText="1"/>
    </xf>
    <xf numFmtId="0" fontId="7" fillId="4" borderId="2" xfId="1375" applyNumberFormat="1" applyFont="1" applyFill="1" applyBorder="1" applyAlignment="1">
      <alignment horizontal="center" vertical="center" wrapText="1"/>
    </xf>
    <xf numFmtId="213" fontId="12" fillId="4" borderId="2" xfId="1375" applyNumberFormat="1" applyFont="1" applyFill="1" applyBorder="1" applyAlignment="1">
      <alignment horizontal="center" vertical="center" wrapText="1"/>
    </xf>
    <xf numFmtId="0" fontId="12" fillId="4" borderId="2" xfId="1375" applyNumberFormat="1" applyFont="1" applyFill="1" applyBorder="1" applyAlignment="1">
      <alignment horizontal="center" vertical="center" wrapText="1"/>
    </xf>
    <xf numFmtId="9" fontId="15" fillId="0" borderId="2" xfId="1375" applyNumberFormat="1" applyFont="1" applyFill="1" applyBorder="1" applyAlignment="1">
      <alignment horizontal="center" vertical="center" wrapText="1"/>
    </xf>
    <xf numFmtId="0" fontId="3" fillId="5" borderId="0" xfId="1375" applyFill="1">
      <alignment vertical="center"/>
    </xf>
    <xf numFmtId="0" fontId="14" fillId="2" borderId="0" xfId="2" applyFont="1" applyFill="1" applyBorder="1" applyAlignment="1">
      <alignment horizontal="center" vertical="center"/>
    </xf>
    <xf numFmtId="49" fontId="14" fillId="2" borderId="0" xfId="2" applyNumberFormat="1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6" fillId="0" borderId="0" xfId="1375" applyFont="1" applyFill="1">
      <alignment vertical="center"/>
    </xf>
    <xf numFmtId="49" fontId="3" fillId="0" borderId="0" xfId="1375" applyNumberFormat="1">
      <alignment vertical="center"/>
    </xf>
    <xf numFmtId="0" fontId="6" fillId="2" borderId="0" xfId="1375" applyFont="1" applyFill="1">
      <alignment vertical="center"/>
    </xf>
    <xf numFmtId="0" fontId="6" fillId="3" borderId="0" xfId="1375" applyFont="1" applyFill="1">
      <alignment vertical="center"/>
    </xf>
    <xf numFmtId="0" fontId="3" fillId="0" borderId="0" xfId="1375" applyFont="1">
      <alignment vertical="center"/>
    </xf>
    <xf numFmtId="0" fontId="10" fillId="0" borderId="0" xfId="1375" applyFont="1">
      <alignment vertical="center"/>
    </xf>
    <xf numFmtId="0" fontId="10" fillId="4" borderId="2" xfId="2" applyFont="1" applyFill="1" applyBorder="1" applyAlignment="1">
      <alignment horizontal="center" vertical="center"/>
    </xf>
    <xf numFmtId="178" fontId="12" fillId="4" borderId="2" xfId="1375" applyNumberFormat="1" applyFont="1" applyFill="1" applyBorder="1" applyAlignment="1">
      <alignment horizontal="center" vertical="center"/>
    </xf>
    <xf numFmtId="179" fontId="12" fillId="4" borderId="2" xfId="1375" applyNumberFormat="1" applyFont="1" applyFill="1" applyBorder="1" applyAlignment="1">
      <alignment horizontal="center" vertical="center"/>
    </xf>
    <xf numFmtId="0" fontId="6" fillId="4" borderId="0" xfId="1375" applyFont="1" applyFill="1">
      <alignment vertical="center"/>
    </xf>
    <xf numFmtId="179" fontId="12" fillId="4" borderId="2" xfId="2" applyNumberFormat="1" applyFont="1" applyFill="1" applyBorder="1" applyAlignment="1">
      <alignment horizontal="center" vertical="center" wrapText="1"/>
    </xf>
    <xf numFmtId="0" fontId="3" fillId="4" borderId="0" xfId="1375" applyFont="1" applyFill="1">
      <alignment vertical="center"/>
    </xf>
    <xf numFmtId="176" fontId="7" fillId="3" borderId="2" xfId="1375" applyNumberFormat="1" applyFont="1" applyFill="1" applyBorder="1" applyAlignment="1">
      <alignment horizontal="center" vertical="center" wrapText="1"/>
    </xf>
    <xf numFmtId="179" fontId="7" fillId="2" borderId="2" xfId="1375" applyNumberFormat="1" applyFont="1" applyFill="1" applyBorder="1" applyAlignment="1">
      <alignment horizontal="center" vertical="center" wrapText="1"/>
    </xf>
    <xf numFmtId="9" fontId="12" fillId="4" borderId="2" xfId="1551" applyNumberFormat="1" applyFont="1" applyFill="1" applyBorder="1" applyAlignment="1">
      <alignment horizontal="center" vertical="center" wrapText="1"/>
    </xf>
    <xf numFmtId="0" fontId="3" fillId="0" borderId="0" xfId="1375" applyFont="1" applyAlignment="1">
      <alignment vertical="center" wrapText="1"/>
    </xf>
    <xf numFmtId="0" fontId="3" fillId="3" borderId="0" xfId="1375" applyFont="1" applyFill="1">
      <alignment vertical="center"/>
    </xf>
    <xf numFmtId="0" fontId="14" fillId="0" borderId="2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2" borderId="28" xfId="2" applyFont="1" applyFill="1" applyBorder="1" applyAlignment="1">
      <alignment horizontal="center" vertical="center" wrapText="1"/>
    </xf>
    <xf numFmtId="0" fontId="11" fillId="0" borderId="0" xfId="1375" applyFont="1">
      <alignment vertical="center"/>
    </xf>
    <xf numFmtId="0" fontId="3" fillId="0" borderId="0" xfId="1375" applyFill="1">
      <alignment vertical="center"/>
    </xf>
    <xf numFmtId="0" fontId="7" fillId="0" borderId="2" xfId="1375" applyFont="1" applyFill="1" applyBorder="1" applyAlignment="1">
      <alignment horizontal="center" vertical="center"/>
    </xf>
    <xf numFmtId="9" fontId="15" fillId="0" borderId="2" xfId="2" applyNumberFormat="1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left" vertical="center" wrapText="1"/>
    </xf>
    <xf numFmtId="0" fontId="14" fillId="2" borderId="28" xfId="2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3" fillId="0" borderId="0" xfId="1375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2" fillId="0" borderId="2" xfId="2552" applyFont="1" applyBorder="1" applyAlignment="1">
      <alignment horizontal="center" vertical="center" wrapText="1"/>
    </xf>
    <xf numFmtId="0" fontId="102" fillId="0" borderId="2" xfId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/>
    <xf numFmtId="0" fontId="106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107" fillId="0" borderId="33" xfId="0" applyNumberFormat="1" applyFont="1" applyFill="1" applyBorder="1" applyAlignment="1">
      <alignment horizontal="center" vertical="center" wrapText="1"/>
    </xf>
    <xf numFmtId="179" fontId="107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8" fontId="108" fillId="0" borderId="2" xfId="0" applyNumberFormat="1" applyFont="1" applyBorder="1" applyAlignment="1">
      <alignment horizontal="center" vertical="center" wrapText="1"/>
    </xf>
    <xf numFmtId="178" fontId="109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110" fillId="0" borderId="2" xfId="0" applyNumberFormat="1" applyFont="1" applyBorder="1" applyAlignment="1">
      <alignment horizontal="center" vertical="center" wrapText="1"/>
    </xf>
    <xf numFmtId="0" fontId="93" fillId="0" borderId="2" xfId="2553" applyFont="1" applyFill="1" applyBorder="1" applyAlignment="1">
      <alignment horizontal="center" vertical="center" wrapText="1"/>
    </xf>
    <xf numFmtId="0" fontId="3" fillId="0" borderId="2" xfId="2507" applyFont="1" applyBorder="1" applyAlignment="1">
      <alignment horizontal="center" vertical="center" wrapText="1"/>
    </xf>
    <xf numFmtId="178" fontId="111" fillId="0" borderId="2" xfId="0" applyNumberFormat="1" applyFont="1" applyBorder="1" applyAlignment="1">
      <alignment horizontal="center" vertical="center" wrapText="1"/>
    </xf>
    <xf numFmtId="179" fontId="11" fillId="0" borderId="29" xfId="0" applyNumberFormat="1" applyFont="1" applyFill="1" applyBorder="1" applyAlignment="1">
      <alignment horizontal="center" vertical="center"/>
    </xf>
    <xf numFmtId="179" fontId="107" fillId="0" borderId="34" xfId="0" applyNumberFormat="1" applyFont="1" applyFill="1" applyBorder="1" applyAlignment="1">
      <alignment horizontal="center" vertical="center" wrapText="1"/>
    </xf>
    <xf numFmtId="179" fontId="107" fillId="0" borderId="29" xfId="0" applyNumberFormat="1" applyFont="1" applyFill="1" applyBorder="1" applyAlignment="1">
      <alignment horizontal="center" vertical="center" wrapText="1"/>
    </xf>
    <xf numFmtId="0" fontId="3" fillId="0" borderId="29" xfId="2507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03" fillId="0" borderId="2" xfId="2553" applyFont="1" applyFill="1" applyBorder="1" applyAlignment="1">
      <alignment horizontal="center" vertical="center" wrapText="1"/>
    </xf>
    <xf numFmtId="0" fontId="93" fillId="0" borderId="2" xfId="2553" applyFont="1" applyFill="1" applyBorder="1" applyAlignment="1">
      <alignment horizontal="center" vertical="center" wrapText="1" shrinkToFit="1"/>
    </xf>
    <xf numFmtId="0" fontId="21" fillId="0" borderId="2" xfId="2553" applyFont="1" applyFill="1" applyBorder="1" applyAlignment="1">
      <alignment horizontal="center" vertical="center" wrapText="1"/>
    </xf>
    <xf numFmtId="178" fontId="11" fillId="0" borderId="29" xfId="0" applyNumberFormat="1" applyFont="1" applyFill="1" applyBorder="1" applyAlignment="1">
      <alignment horizontal="center" vertical="center"/>
    </xf>
    <xf numFmtId="0" fontId="14" fillId="0" borderId="0" xfId="1375" applyFont="1" applyAlignment="1">
      <alignment vertical="center" wrapText="1"/>
    </xf>
    <xf numFmtId="214" fontId="3" fillId="0" borderId="0" xfId="1375" applyNumberFormat="1">
      <alignment vertical="center"/>
    </xf>
    <xf numFmtId="214" fontId="10" fillId="3" borderId="2" xfId="2" applyNumberFormat="1" applyFont="1" applyFill="1" applyBorder="1" applyAlignment="1">
      <alignment horizontal="center" vertical="center" wrapText="1"/>
    </xf>
    <xf numFmtId="214" fontId="12" fillId="0" borderId="2" xfId="2" applyNumberFormat="1" applyFont="1" applyFill="1" applyBorder="1" applyAlignment="1">
      <alignment horizontal="center" vertical="center" wrapText="1"/>
    </xf>
    <xf numFmtId="214" fontId="12" fillId="4" borderId="2" xfId="2" applyNumberFormat="1" applyFont="1" applyFill="1" applyBorder="1" applyAlignment="1">
      <alignment horizontal="center" vertical="center" wrapText="1"/>
    </xf>
    <xf numFmtId="214" fontId="7" fillId="2" borderId="2" xfId="1375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0" fillId="3" borderId="2" xfId="2" applyFont="1" applyFill="1" applyBorder="1" applyAlignment="1">
      <alignment horizontal="center" vertical="center" wrapText="1"/>
    </xf>
    <xf numFmtId="0" fontId="102" fillId="0" borderId="2" xfId="2552" applyFont="1" applyBorder="1" applyAlignment="1">
      <alignment horizontal="center" vertical="center" wrapText="1"/>
    </xf>
    <xf numFmtId="0" fontId="102" fillId="0" borderId="2" xfId="1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33" fillId="0" borderId="2" xfId="1375" applyFont="1" applyBorder="1" applyAlignment="1">
      <alignment horizontal="center" vertical="center"/>
    </xf>
    <xf numFmtId="176" fontId="33" fillId="0" borderId="2" xfId="1375" applyNumberFormat="1" applyFont="1" applyBorder="1" applyAlignment="1">
      <alignment horizontal="center" vertical="center"/>
    </xf>
    <xf numFmtId="0" fontId="8" fillId="2" borderId="0" xfId="1375" applyFont="1" applyFill="1" applyBorder="1" applyAlignment="1">
      <alignment horizontal="center" vertical="center"/>
    </xf>
    <xf numFmtId="0" fontId="102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76" fontId="101" fillId="0" borderId="2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4" borderId="28" xfId="2" applyFont="1" applyFill="1" applyBorder="1" applyAlignment="1">
      <alignment horizontal="center" vertical="center" wrapText="1"/>
    </xf>
    <xf numFmtId="176" fontId="101" fillId="4" borderId="28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76" fontId="101" fillId="0" borderId="28" xfId="0" applyNumberFormat="1" applyFont="1" applyBorder="1" applyAlignment="1">
      <alignment horizontal="center" vertical="center"/>
    </xf>
    <xf numFmtId="176" fontId="33" fillId="0" borderId="28" xfId="0" applyNumberFormat="1" applyFont="1" applyBorder="1" applyAlignment="1">
      <alignment horizontal="center" vertical="center"/>
    </xf>
    <xf numFmtId="176" fontId="33" fillId="2" borderId="28" xfId="0" applyNumberFormat="1" applyFont="1" applyFill="1" applyBorder="1" applyAlignment="1">
      <alignment horizontal="center" vertical="center" wrapText="1"/>
    </xf>
    <xf numFmtId="178" fontId="33" fillId="0" borderId="28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214" fontId="7" fillId="2" borderId="28" xfId="1375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12" fillId="0" borderId="28" xfId="0" applyFont="1" applyBorder="1" applyAlignment="1">
      <alignment horizontal="center" vertical="center"/>
    </xf>
    <xf numFmtId="179" fontId="11" fillId="0" borderId="28" xfId="0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/>
    </xf>
    <xf numFmtId="179" fontId="0" fillId="0" borderId="0" xfId="0" applyNumberFormat="1" applyFill="1" applyAlignment="1">
      <alignment vertical="center"/>
    </xf>
    <xf numFmtId="179" fontId="11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8" fillId="0" borderId="0" xfId="0" applyNumberFormat="1" applyFont="1" applyFill="1" applyBorder="1" applyAlignment="1">
      <alignment horizontal="center" vertical="center"/>
    </xf>
    <xf numFmtId="179" fontId="105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179" fontId="9" fillId="0" borderId="2" xfId="2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79" fontId="14" fillId="0" borderId="2" xfId="2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2554" applyFont="1"/>
    <xf numFmtId="0" fontId="6" fillId="0" borderId="0" xfId="2555" applyFont="1"/>
    <xf numFmtId="0" fontId="3" fillId="0" borderId="0" xfId="2555"/>
    <xf numFmtId="0" fontId="3" fillId="0" borderId="0" xfId="1494"/>
    <xf numFmtId="0" fontId="115" fillId="0" borderId="0" xfId="2555" applyFont="1" applyFill="1" applyBorder="1" applyAlignment="1">
      <alignment horizontal="center" vertical="center" wrapText="1"/>
    </xf>
    <xf numFmtId="0" fontId="114" fillId="0" borderId="0" xfId="2555" applyFont="1" applyFill="1" applyBorder="1" applyAlignment="1">
      <alignment horizontal="left" vertical="center" wrapText="1"/>
    </xf>
    <xf numFmtId="0" fontId="114" fillId="0" borderId="0" xfId="2555" applyFont="1" applyFill="1" applyBorder="1" applyAlignment="1">
      <alignment vertical="center" wrapText="1"/>
    </xf>
    <xf numFmtId="0" fontId="6" fillId="0" borderId="27" xfId="2555" applyFont="1" applyFill="1" applyBorder="1" applyAlignment="1">
      <alignment horizontal="center" vertical="center" wrapText="1"/>
    </xf>
    <xf numFmtId="0" fontId="6" fillId="0" borderId="2" xfId="2555" applyFont="1" applyFill="1" applyBorder="1" applyAlignment="1">
      <alignment horizontal="center" vertical="center" wrapText="1"/>
    </xf>
    <xf numFmtId="0" fontId="14" fillId="0" borderId="2" xfId="2555" applyFont="1" applyBorder="1" applyAlignment="1">
      <alignment vertical="center"/>
    </xf>
    <xf numFmtId="0" fontId="3" fillId="0" borderId="2" xfId="2555" applyBorder="1"/>
    <xf numFmtId="0" fontId="14" fillId="0" borderId="2" xfId="2555" applyFont="1" applyBorder="1" applyAlignment="1">
      <alignment horizontal="left" vertical="center"/>
    </xf>
    <xf numFmtId="0" fontId="3" fillId="0" borderId="2" xfId="2555" applyBorder="1" applyAlignment="1">
      <alignment horizontal="center" vertical="center"/>
    </xf>
    <xf numFmtId="0" fontId="3" fillId="0" borderId="2" xfId="2555" applyBorder="1" applyAlignment="1">
      <alignment vertical="center"/>
    </xf>
    <xf numFmtId="0" fontId="3" fillId="0" borderId="0" xfId="2555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1375" applyFont="1" applyFill="1" applyBorder="1" applyAlignment="1">
      <alignment horizontal="center" vertical="center"/>
    </xf>
    <xf numFmtId="0" fontId="98" fillId="2" borderId="1" xfId="1375" applyFont="1" applyFill="1" applyBorder="1" applyAlignment="1">
      <alignment horizontal="center" vertical="center" wrapText="1"/>
    </xf>
    <xf numFmtId="0" fontId="8" fillId="2" borderId="1" xfId="1375" applyFont="1" applyFill="1" applyBorder="1" applyAlignment="1">
      <alignment horizontal="center" vertical="center" wrapText="1"/>
    </xf>
    <xf numFmtId="0" fontId="8" fillId="0" borderId="1" xfId="2552" applyFont="1" applyBorder="1" applyAlignment="1">
      <alignment horizontal="center" vertical="center" wrapText="1"/>
    </xf>
    <xf numFmtId="178" fontId="7" fillId="0" borderId="2" xfId="1375" applyNumberFormat="1" applyFont="1" applyFill="1" applyBorder="1" applyAlignment="1">
      <alignment horizontal="center" vertical="center" wrapText="1"/>
    </xf>
    <xf numFmtId="176" fontId="7" fillId="0" borderId="2" xfId="1375" applyNumberFormat="1" applyFont="1" applyFill="1" applyBorder="1" applyAlignment="1">
      <alignment horizontal="center" vertical="center" wrapText="1"/>
    </xf>
    <xf numFmtId="179" fontId="7" fillId="0" borderId="2" xfId="1375" applyNumberFormat="1" applyFont="1" applyFill="1" applyBorder="1" applyAlignment="1">
      <alignment horizontal="center" vertical="center" wrapText="1"/>
    </xf>
    <xf numFmtId="0" fontId="3" fillId="0" borderId="0" xfId="1375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177" fontId="9" fillId="0" borderId="29" xfId="0" applyNumberFormat="1" applyFont="1" applyBorder="1" applyAlignment="1">
      <alignment horizontal="center" vertical="center" wrapText="1"/>
    </xf>
    <xf numFmtId="177" fontId="9" fillId="0" borderId="31" xfId="0" applyNumberFormat="1" applyFont="1" applyBorder="1" applyAlignment="1">
      <alignment horizontal="center" vertical="center" wrapText="1"/>
    </xf>
    <xf numFmtId="177" fontId="9" fillId="0" borderId="30" xfId="0" applyNumberFormat="1" applyFont="1" applyBorder="1" applyAlignment="1">
      <alignment horizontal="center" vertical="center" wrapText="1"/>
    </xf>
    <xf numFmtId="214" fontId="10" fillId="2" borderId="27" xfId="1375" applyNumberFormat="1" applyFont="1" applyFill="1" applyBorder="1" applyAlignment="1">
      <alignment horizontal="center" vertical="center" wrapText="1"/>
    </xf>
    <xf numFmtId="214" fontId="10" fillId="2" borderId="12" xfId="1375" applyNumberFormat="1" applyFont="1" applyFill="1" applyBorder="1" applyAlignment="1">
      <alignment horizontal="center" vertical="center" wrapText="1"/>
    </xf>
    <xf numFmtId="214" fontId="10" fillId="2" borderId="13" xfId="1375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214" fontId="10" fillId="2" borderId="8" xfId="1375" applyNumberFormat="1" applyFont="1" applyFill="1" applyBorder="1" applyAlignment="1">
      <alignment horizontal="center" vertical="center" wrapText="1"/>
    </xf>
    <xf numFmtId="214" fontId="10" fillId="2" borderId="11" xfId="1375" applyNumberFormat="1" applyFont="1" applyFill="1" applyBorder="1" applyAlignment="1">
      <alignment horizontal="center" vertical="center" wrapText="1"/>
    </xf>
    <xf numFmtId="0" fontId="10" fillId="2" borderId="3" xfId="1375" applyFont="1" applyFill="1" applyBorder="1" applyAlignment="1">
      <alignment horizontal="center" vertical="center" wrapText="1"/>
    </xf>
    <xf numFmtId="0" fontId="10" fillId="2" borderId="4" xfId="1375" applyFont="1" applyFill="1" applyBorder="1" applyAlignment="1">
      <alignment horizontal="center" vertical="center" wrapText="1"/>
    </xf>
    <xf numFmtId="0" fontId="10" fillId="2" borderId="5" xfId="1375" applyFont="1" applyFill="1" applyBorder="1" applyAlignment="1">
      <alignment horizontal="center" vertical="center" wrapText="1"/>
    </xf>
    <xf numFmtId="0" fontId="14" fillId="0" borderId="0" xfId="1375" applyFont="1" applyBorder="1" applyAlignment="1">
      <alignment horizontal="center" vertical="center" wrapText="1"/>
    </xf>
    <xf numFmtId="0" fontId="8" fillId="2" borderId="0" xfId="1375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2" borderId="6" xfId="1375" applyFont="1" applyFill="1" applyBorder="1" applyAlignment="1">
      <alignment horizontal="center" vertical="center" wrapText="1"/>
    </xf>
    <xf numFmtId="0" fontId="10" fillId="2" borderId="7" xfId="1375" applyFont="1" applyFill="1" applyBorder="1" applyAlignment="1">
      <alignment horizontal="center" vertical="center" wrapText="1"/>
    </xf>
    <xf numFmtId="0" fontId="10" fillId="2" borderId="8" xfId="1375" applyFont="1" applyFill="1" applyBorder="1" applyAlignment="1">
      <alignment horizontal="center" vertical="center" wrapText="1"/>
    </xf>
    <xf numFmtId="0" fontId="10" fillId="2" borderId="10" xfId="1375" applyFont="1" applyFill="1" applyBorder="1" applyAlignment="1">
      <alignment horizontal="center" vertical="center" wrapText="1"/>
    </xf>
    <xf numFmtId="0" fontId="10" fillId="2" borderId="1" xfId="1375" applyFont="1" applyFill="1" applyBorder="1" applyAlignment="1">
      <alignment horizontal="center" vertical="center" wrapText="1"/>
    </xf>
    <xf numFmtId="0" fontId="10" fillId="2" borderId="11" xfId="1375" applyFont="1" applyFill="1" applyBorder="1" applyAlignment="1">
      <alignment horizontal="center" vertical="center" wrapText="1"/>
    </xf>
    <xf numFmtId="0" fontId="10" fillId="2" borderId="32" xfId="1375" applyFont="1" applyFill="1" applyBorder="1" applyAlignment="1">
      <alignment horizontal="center" vertical="center" wrapText="1"/>
    </xf>
    <xf numFmtId="0" fontId="99" fillId="0" borderId="2" xfId="2" applyFont="1" applyFill="1" applyBorder="1" applyAlignment="1">
      <alignment horizontal="center" vertical="center" wrapText="1"/>
    </xf>
    <xf numFmtId="0" fontId="101" fillId="0" borderId="2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7" xfId="2" applyNumberFormat="1" applyFont="1" applyFill="1" applyBorder="1" applyAlignment="1">
      <alignment horizontal="center" vertical="center" wrapText="1"/>
    </xf>
    <xf numFmtId="49" fontId="10" fillId="0" borderId="8" xfId="2" applyNumberFormat="1" applyFont="1" applyFill="1" applyBorder="1" applyAlignment="1">
      <alignment horizontal="center" vertical="center" wrapText="1"/>
    </xf>
    <xf numFmtId="49" fontId="10" fillId="0" borderId="25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horizontal="center" vertical="center" wrapText="1"/>
    </xf>
    <xf numFmtId="49" fontId="10" fillId="0" borderId="26" xfId="2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2" fillId="0" borderId="12" xfId="2" applyNumberFormat="1" applyFont="1" applyFill="1" applyBorder="1" applyAlignment="1">
      <alignment horizontal="center" vertical="center" wrapText="1"/>
    </xf>
    <xf numFmtId="49" fontId="12" fillId="0" borderId="13" xfId="2" applyNumberFormat="1" applyFont="1" applyFill="1" applyBorder="1" applyAlignment="1">
      <alignment horizontal="center" vertical="center" wrapText="1"/>
    </xf>
    <xf numFmtId="0" fontId="10" fillId="0" borderId="3" xfId="1375" applyFont="1" applyFill="1" applyBorder="1" applyAlignment="1">
      <alignment horizontal="center" vertical="center" wrapText="1"/>
    </xf>
    <xf numFmtId="0" fontId="12" fillId="0" borderId="4" xfId="1375" applyFont="1" applyFill="1" applyBorder="1" applyAlignment="1">
      <alignment horizontal="center" vertical="center" wrapText="1"/>
    </xf>
    <xf numFmtId="0" fontId="100" fillId="0" borderId="6" xfId="1375" applyFont="1" applyFill="1" applyBorder="1" applyAlignment="1">
      <alignment horizontal="center" vertical="center" wrapText="1"/>
    </xf>
    <xf numFmtId="0" fontId="12" fillId="0" borderId="7" xfId="1375" applyFont="1" applyFill="1" applyBorder="1" applyAlignment="1">
      <alignment horizontal="center" vertical="center" wrapText="1"/>
    </xf>
    <xf numFmtId="0" fontId="12" fillId="0" borderId="8" xfId="1375" applyFont="1" applyFill="1" applyBorder="1" applyAlignment="1">
      <alignment horizontal="center" vertical="center" wrapText="1"/>
    </xf>
    <xf numFmtId="0" fontId="12" fillId="0" borderId="10" xfId="1375" applyFont="1" applyFill="1" applyBorder="1" applyAlignment="1">
      <alignment horizontal="center" vertical="center" wrapText="1"/>
    </xf>
    <xf numFmtId="0" fontId="12" fillId="0" borderId="1" xfId="1375" applyFont="1" applyFill="1" applyBorder="1" applyAlignment="1">
      <alignment horizontal="center" vertical="center" wrapText="1"/>
    </xf>
    <xf numFmtId="0" fontId="12" fillId="0" borderId="11" xfId="1375" applyFont="1" applyFill="1" applyBorder="1" applyAlignment="1">
      <alignment horizontal="center" vertical="center" wrapText="1"/>
    </xf>
    <xf numFmtId="0" fontId="100" fillId="0" borderId="7" xfId="1375" applyFont="1" applyFill="1" applyBorder="1" applyAlignment="1">
      <alignment horizontal="center" vertical="center" wrapText="1"/>
    </xf>
    <xf numFmtId="0" fontId="10" fillId="0" borderId="8" xfId="1375" applyFont="1" applyFill="1" applyBorder="1" applyAlignment="1">
      <alignment horizontal="center" vertical="center" wrapText="1"/>
    </xf>
    <xf numFmtId="0" fontId="10" fillId="0" borderId="11" xfId="1375" applyFont="1" applyFill="1" applyBorder="1" applyAlignment="1">
      <alignment horizontal="center" vertical="center" wrapText="1"/>
    </xf>
    <xf numFmtId="0" fontId="10" fillId="0" borderId="5" xfId="1375" applyFont="1" applyFill="1" applyBorder="1" applyAlignment="1">
      <alignment horizontal="center" vertical="center" wrapText="1"/>
    </xf>
    <xf numFmtId="0" fontId="10" fillId="0" borderId="4" xfId="1375" applyFont="1" applyFill="1" applyBorder="1" applyAlignment="1">
      <alignment horizontal="center" vertical="center" wrapText="1"/>
    </xf>
    <xf numFmtId="0" fontId="10" fillId="2" borderId="2" xfId="1375" applyFont="1" applyFill="1" applyBorder="1" applyAlignment="1">
      <alignment horizontal="center" vertical="center" wrapText="1"/>
    </xf>
    <xf numFmtId="0" fontId="8" fillId="2" borderId="1" xfId="1375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2552" applyFont="1" applyBorder="1" applyAlignment="1">
      <alignment horizontal="center" vertical="center" wrapText="1"/>
    </xf>
    <xf numFmtId="0" fontId="102" fillId="0" borderId="2" xfId="2552" applyFont="1" applyBorder="1" applyAlignment="1">
      <alignment horizontal="center" vertical="center" wrapText="1"/>
    </xf>
    <xf numFmtId="0" fontId="102" fillId="0" borderId="2" xfId="1" applyFont="1" applyBorder="1" applyAlignment="1">
      <alignment horizontal="center" vertical="center" wrapText="1"/>
    </xf>
    <xf numFmtId="0" fontId="102" fillId="0" borderId="9" xfId="1" applyFont="1" applyBorder="1" applyAlignment="1">
      <alignment horizontal="center" vertical="center" wrapText="1"/>
    </xf>
    <xf numFmtId="0" fontId="102" fillId="0" borderId="13" xfId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2" fillId="0" borderId="27" xfId="1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03" fillId="2" borderId="29" xfId="2552" applyFont="1" applyFill="1" applyBorder="1" applyAlignment="1">
      <alignment horizontal="right" vertical="center" wrapText="1"/>
    </xf>
    <xf numFmtId="0" fontId="103" fillId="2" borderId="30" xfId="2552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3" fillId="0" borderId="0" xfId="2555" applyFont="1" applyFill="1" applyBorder="1" applyAlignment="1">
      <alignment horizontal="center" vertical="center" wrapText="1"/>
    </xf>
    <xf numFmtId="0" fontId="114" fillId="0" borderId="1" xfId="2555" applyFont="1" applyFill="1" applyBorder="1" applyAlignment="1">
      <alignment horizontal="left" vertical="center" wrapText="1"/>
    </xf>
    <xf numFmtId="0" fontId="6" fillId="0" borderId="2" xfId="2555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16" fillId="2" borderId="0" xfId="1375" applyFont="1" applyFill="1" applyBorder="1" applyAlignment="1">
      <alignment horizontal="center" vertical="center"/>
    </xf>
    <xf numFmtId="0" fontId="98" fillId="2" borderId="0" xfId="1375" applyFont="1" applyFill="1" applyBorder="1" applyAlignment="1">
      <alignment horizontal="center" vertical="center" wrapText="1"/>
    </xf>
    <xf numFmtId="0" fontId="98" fillId="2" borderId="0" xfId="1375" applyFont="1" applyFill="1" applyBorder="1" applyAlignment="1">
      <alignment horizontal="center" vertical="center" wrapText="1"/>
    </xf>
    <xf numFmtId="0" fontId="104" fillId="2" borderId="1" xfId="1375" applyFont="1" applyFill="1" applyBorder="1" applyAlignment="1">
      <alignment horizontal="center" vertical="center" wrapText="1"/>
    </xf>
    <xf numFmtId="0" fontId="8" fillId="2" borderId="0" xfId="1375" applyFont="1" applyFill="1" applyBorder="1" applyAlignment="1">
      <alignment horizontal="center" vertical="center" wrapText="1"/>
    </xf>
    <xf numFmtId="0" fontId="8" fillId="2" borderId="0" xfId="1375" applyFont="1" applyFill="1" applyBorder="1" applyAlignment="1">
      <alignment horizontal="center" vertical="center" wrapText="1"/>
    </xf>
    <xf numFmtId="0" fontId="8" fillId="0" borderId="0" xfId="2552" applyFont="1" applyBorder="1" applyAlignment="1">
      <alignment horizontal="center" vertical="center" wrapText="1"/>
    </xf>
  </cellXfs>
  <cellStyles count="2556">
    <cellStyle name=" 1" xfId="3"/>
    <cellStyle name="?鹎%U龡&amp;H?_x0008__x001c__x001c_?_x0007__x0001__x0001_" xfId="4"/>
    <cellStyle name="?鹎%U龡&amp;H?_x0008__x001c__x001c_?_x0007__x0001__x0001_ 2" xfId="5"/>
    <cellStyle name="?鹎%U龡&amp;H?_x0008__x001c__x001c_?_x0007__x0001__x0001_ 3" xfId="6"/>
    <cellStyle name="?鹎%U龡&amp;H?_x0008__x001c__x001c_?_x0007__x0001__x0001__Sheet1" xfId="7"/>
    <cellStyle name="?鹎%U龡&amp;H齲_x0001_C铣_x0014__x0007__x0001__x0001_" xfId="8"/>
    <cellStyle name="_2006－2009年结余结转情况" xfId="9"/>
    <cellStyle name="_20100326高清市院遂宁检察院1080P配置清单26日改" xfId="10"/>
    <cellStyle name="_Book1" xfId="11"/>
    <cellStyle name="_Book1_1" xfId="12"/>
    <cellStyle name="_Book1_2" xfId="13"/>
    <cellStyle name="_Book1_3" xfId="14"/>
    <cellStyle name="_Book1_4" xfId="15"/>
    <cellStyle name="_ET_STYLE_NoName_00_" xfId="16"/>
    <cellStyle name="_ET_STYLE_NoName_00__Book1" xfId="17"/>
    <cellStyle name="_ET_STYLE_NoName_00__Book1_1" xfId="18"/>
    <cellStyle name="_ET_STYLE_NoName_00__Book1_1_县公司" xfId="19"/>
    <cellStyle name="_ET_STYLE_NoName_00__Book1_1_银行账户情况表_2010年12月" xfId="20"/>
    <cellStyle name="_ET_STYLE_NoName_00__Book1_2" xfId="21"/>
    <cellStyle name="_ET_STYLE_NoName_00__Book1_县公司" xfId="22"/>
    <cellStyle name="_ET_STYLE_NoName_00__Book1_银行账户情况表_2010年12月" xfId="23"/>
    <cellStyle name="_ET_STYLE_NoName_00__Sheet3" xfId="24"/>
    <cellStyle name="_ET_STYLE_NoName_00__建行" xfId="25"/>
    <cellStyle name="_ET_STYLE_NoName_00__武陵山区交通项目" xfId="26"/>
    <cellStyle name="_ET_STYLE_NoName_00__县公司" xfId="27"/>
    <cellStyle name="_ET_STYLE_NoName_00__银行账户情况表_2010年12月" xfId="28"/>
    <cellStyle name="_ET_STYLE_NoName_00__云南水利电力有限公司" xfId="29"/>
    <cellStyle name="_Sheet1" xfId="30"/>
    <cellStyle name="_本部汇总" xfId="31"/>
    <cellStyle name="_杭长项目部职工花名册——架子九队" xfId="32"/>
    <cellStyle name="_南方电网" xfId="33"/>
    <cellStyle name="_弱电系统设备配置报价清单" xfId="34"/>
    <cellStyle name="_永州市关小汇总表1" xfId="35"/>
    <cellStyle name="0,0_x000d__x000a_NA_x000d__x000a_" xfId="36"/>
    <cellStyle name="20% - Accent1" xfId="37"/>
    <cellStyle name="20% - Accent1 2" xfId="38"/>
    <cellStyle name="20% - Accent1 3" xfId="39"/>
    <cellStyle name="20% - Accent1 3 2" xfId="40"/>
    <cellStyle name="20% - Accent1_Sheet1" xfId="41"/>
    <cellStyle name="20% - Accent2" xfId="42"/>
    <cellStyle name="20% - Accent2 2" xfId="43"/>
    <cellStyle name="20% - Accent2 3" xfId="44"/>
    <cellStyle name="20% - Accent2 3 2" xfId="45"/>
    <cellStyle name="20% - Accent2_Sheet1" xfId="46"/>
    <cellStyle name="20% - Accent3" xfId="47"/>
    <cellStyle name="20% - Accent3 2" xfId="48"/>
    <cellStyle name="20% - Accent3 3" xfId="49"/>
    <cellStyle name="20% - Accent3 3 2" xfId="50"/>
    <cellStyle name="20% - Accent3_Sheet1" xfId="51"/>
    <cellStyle name="20% - Accent4" xfId="52"/>
    <cellStyle name="20% - Accent4 2" xfId="53"/>
    <cellStyle name="20% - Accent4 3" xfId="54"/>
    <cellStyle name="20% - Accent4 3 2" xfId="55"/>
    <cellStyle name="20% - Accent4_Sheet1" xfId="56"/>
    <cellStyle name="20% - Accent5" xfId="57"/>
    <cellStyle name="20% - Accent5 2" xfId="58"/>
    <cellStyle name="20% - Accent5 3" xfId="59"/>
    <cellStyle name="20% - Accent5 3 2" xfId="60"/>
    <cellStyle name="20% - Accent5_Sheet1" xfId="61"/>
    <cellStyle name="20% - Accent6" xfId="62"/>
    <cellStyle name="20% - Accent6 2" xfId="63"/>
    <cellStyle name="20% - Accent6 3" xfId="64"/>
    <cellStyle name="20% - Accent6 3 2" xfId="65"/>
    <cellStyle name="20% - Accent6_Sheet1" xfId="66"/>
    <cellStyle name="20% - 强调文字颜色 1 2" xfId="67"/>
    <cellStyle name="20% - 强调文字颜色 1 2 2" xfId="68"/>
    <cellStyle name="20% - 强调文字颜色 1 2 3" xfId="69"/>
    <cellStyle name="20% - 强调文字颜色 1 2 4" xfId="70"/>
    <cellStyle name="20% - 强调文字颜色 1 2_Sheet1" xfId="71"/>
    <cellStyle name="20% - 强调文字颜色 1 3" xfId="72"/>
    <cellStyle name="20% - 强调文字颜色 1 3 2" xfId="73"/>
    <cellStyle name="20% - 强调文字颜色 1 3 3" xfId="74"/>
    <cellStyle name="20% - 强调文字颜色 1 4" xfId="75"/>
    <cellStyle name="20% - 强调文字颜色 2 2" xfId="76"/>
    <cellStyle name="20% - 强调文字颜色 2 2 2" xfId="77"/>
    <cellStyle name="20% - 强调文字颜色 2 2 3" xfId="78"/>
    <cellStyle name="20% - 强调文字颜色 2 2 4" xfId="79"/>
    <cellStyle name="20% - 强调文字颜色 2 2_Sheet1" xfId="80"/>
    <cellStyle name="20% - 强调文字颜色 2 3" xfId="81"/>
    <cellStyle name="20% - 强调文字颜色 2 3 2" xfId="82"/>
    <cellStyle name="20% - 强调文字颜色 2 3 3" xfId="83"/>
    <cellStyle name="20% - 强调文字颜色 2 4" xfId="84"/>
    <cellStyle name="20% - 强调文字颜色 3 2" xfId="85"/>
    <cellStyle name="20% - 强调文字颜色 3 2 2" xfId="86"/>
    <cellStyle name="20% - 强调文字颜色 3 2 3" xfId="87"/>
    <cellStyle name="20% - 强调文字颜色 3 2 4" xfId="88"/>
    <cellStyle name="20% - 强调文字颜色 3 2_Sheet1" xfId="89"/>
    <cellStyle name="20% - 强调文字颜色 3 3" xfId="90"/>
    <cellStyle name="20% - 强调文字颜色 3 3 2" xfId="91"/>
    <cellStyle name="20% - 强调文字颜色 3 3 3" xfId="92"/>
    <cellStyle name="20% - 强调文字颜色 3 4" xfId="93"/>
    <cellStyle name="20% - 强调文字颜色 4 2" xfId="94"/>
    <cellStyle name="20% - 强调文字颜色 4 2 2" xfId="95"/>
    <cellStyle name="20% - 强调文字颜色 4 2 3" xfId="96"/>
    <cellStyle name="20% - 强调文字颜色 4 2 4" xfId="97"/>
    <cellStyle name="20% - 强调文字颜色 4 2_Sheet1" xfId="98"/>
    <cellStyle name="20% - 强调文字颜色 4 3" xfId="99"/>
    <cellStyle name="20% - 强调文字颜色 4 3 2" xfId="100"/>
    <cellStyle name="20% - 强调文字颜色 4 3 3" xfId="101"/>
    <cellStyle name="20% - 强调文字颜色 4 4" xfId="102"/>
    <cellStyle name="20% - 强调文字颜色 5 2" xfId="103"/>
    <cellStyle name="20% - 强调文字颜色 5 2 2" xfId="104"/>
    <cellStyle name="20% - 强调文字颜色 5 2 3" xfId="105"/>
    <cellStyle name="20% - 强调文字颜色 5 2 4" xfId="106"/>
    <cellStyle name="20% - 强调文字颜色 5 2_Sheet1" xfId="107"/>
    <cellStyle name="20% - 强调文字颜色 5 3" xfId="108"/>
    <cellStyle name="20% - 强调文字颜色 5 3 2" xfId="109"/>
    <cellStyle name="20% - 强调文字颜色 5 3 3" xfId="110"/>
    <cellStyle name="20% - 强调文字颜色 5 4" xfId="111"/>
    <cellStyle name="20% - 强调文字颜色 6 2" xfId="112"/>
    <cellStyle name="20% - 强调文字颜色 6 2 2" xfId="113"/>
    <cellStyle name="20% - 强调文字颜色 6 2 3" xfId="114"/>
    <cellStyle name="20% - 强调文字颜色 6 2 4" xfId="115"/>
    <cellStyle name="20% - 强调文字颜色 6 2_Sheet1" xfId="116"/>
    <cellStyle name="20% - 强调文字颜色 6 3" xfId="117"/>
    <cellStyle name="20% - 强调文字颜色 6 3 2" xfId="118"/>
    <cellStyle name="20% - 强调文字颜色 6 3 3" xfId="119"/>
    <cellStyle name="20% - 强调文字颜色 6 4" xfId="120"/>
    <cellStyle name="40% - Accent1" xfId="121"/>
    <cellStyle name="40% - Accent1 2" xfId="122"/>
    <cellStyle name="40% - Accent1 3" xfId="123"/>
    <cellStyle name="40% - Accent1 3 2" xfId="124"/>
    <cellStyle name="40% - Accent1_Sheet1" xfId="125"/>
    <cellStyle name="40% - Accent2" xfId="126"/>
    <cellStyle name="40% - Accent2 2" xfId="127"/>
    <cellStyle name="40% - Accent2 3" xfId="128"/>
    <cellStyle name="40% - Accent2 3 2" xfId="129"/>
    <cellStyle name="40% - Accent2_Sheet1" xfId="130"/>
    <cellStyle name="40% - Accent3" xfId="131"/>
    <cellStyle name="40% - Accent3 2" xfId="132"/>
    <cellStyle name="40% - Accent3 3" xfId="133"/>
    <cellStyle name="40% - Accent3 3 2" xfId="134"/>
    <cellStyle name="40% - Accent3_Sheet1" xfId="135"/>
    <cellStyle name="40% - Accent4" xfId="136"/>
    <cellStyle name="40% - Accent4 2" xfId="137"/>
    <cellStyle name="40% - Accent4 3" xfId="138"/>
    <cellStyle name="40% - Accent4 3 2" xfId="139"/>
    <cellStyle name="40% - Accent4_Sheet1" xfId="140"/>
    <cellStyle name="40% - Accent5" xfId="141"/>
    <cellStyle name="40% - Accent5 2" xfId="142"/>
    <cellStyle name="40% - Accent5 3" xfId="143"/>
    <cellStyle name="40% - Accent5 3 2" xfId="144"/>
    <cellStyle name="40% - Accent5_Sheet1" xfId="145"/>
    <cellStyle name="40% - Accent6" xfId="146"/>
    <cellStyle name="40% - Accent6 2" xfId="147"/>
    <cellStyle name="40% - Accent6 3" xfId="148"/>
    <cellStyle name="40% - Accent6 3 2" xfId="149"/>
    <cellStyle name="40% - Accent6_Sheet1" xfId="150"/>
    <cellStyle name="40% - 强调文字颜色 1 2" xfId="151"/>
    <cellStyle name="40% - 强调文字颜色 1 2 2" xfId="152"/>
    <cellStyle name="40% - 强调文字颜色 1 2 3" xfId="153"/>
    <cellStyle name="40% - 强调文字颜色 1 2 4" xfId="154"/>
    <cellStyle name="40% - 强调文字颜色 1 2_Sheet1" xfId="155"/>
    <cellStyle name="40% - 强调文字颜色 1 3" xfId="156"/>
    <cellStyle name="40% - 强调文字颜色 1 3 2" xfId="157"/>
    <cellStyle name="40% - 强调文字颜色 1 3 3" xfId="158"/>
    <cellStyle name="40% - 强调文字颜色 1 4" xfId="159"/>
    <cellStyle name="40% - 强调文字颜色 2 2" xfId="160"/>
    <cellStyle name="40% - 强调文字颜色 2 2 2" xfId="161"/>
    <cellStyle name="40% - 强调文字颜色 2 2 3" xfId="162"/>
    <cellStyle name="40% - 强调文字颜色 2 2 4" xfId="163"/>
    <cellStyle name="40% - 强调文字颜色 2 2_Sheet1" xfId="164"/>
    <cellStyle name="40% - 强调文字颜色 2 3" xfId="165"/>
    <cellStyle name="40% - 强调文字颜色 2 3 2" xfId="166"/>
    <cellStyle name="40% - 强调文字颜色 2 3 3" xfId="167"/>
    <cellStyle name="40% - 强调文字颜色 2 4" xfId="168"/>
    <cellStyle name="40% - 强调文字颜色 3 2" xfId="169"/>
    <cellStyle name="40% - 强调文字颜色 3 2 2" xfId="170"/>
    <cellStyle name="40% - 强调文字颜色 3 2 3" xfId="171"/>
    <cellStyle name="40% - 强调文字颜色 3 2 4" xfId="172"/>
    <cellStyle name="40% - 强调文字颜色 3 2_Sheet1" xfId="173"/>
    <cellStyle name="40% - 强调文字颜色 3 3" xfId="174"/>
    <cellStyle name="40% - 强调文字颜色 3 3 2" xfId="175"/>
    <cellStyle name="40% - 强调文字颜色 3 3 3" xfId="176"/>
    <cellStyle name="40% - 强调文字颜色 3 4" xfId="177"/>
    <cellStyle name="40% - 强调文字颜色 4 2" xfId="178"/>
    <cellStyle name="40% - 强调文字颜色 4 2 2" xfId="179"/>
    <cellStyle name="40% - 强调文字颜色 4 2 3" xfId="180"/>
    <cellStyle name="40% - 强调文字颜色 4 2 4" xfId="181"/>
    <cellStyle name="40% - 强调文字颜色 4 2_Sheet1" xfId="182"/>
    <cellStyle name="40% - 强调文字颜色 4 3" xfId="183"/>
    <cellStyle name="40% - 强调文字颜色 4 3 2" xfId="184"/>
    <cellStyle name="40% - 强调文字颜色 4 3 3" xfId="185"/>
    <cellStyle name="40% - 强调文字颜色 4 4" xfId="186"/>
    <cellStyle name="40% - 强调文字颜色 5 2" xfId="187"/>
    <cellStyle name="40% - 强调文字颜色 5 2 2" xfId="188"/>
    <cellStyle name="40% - 强调文字颜色 5 2 3" xfId="189"/>
    <cellStyle name="40% - 强调文字颜色 5 2 4" xfId="190"/>
    <cellStyle name="40% - 强调文字颜色 5 2_Sheet1" xfId="191"/>
    <cellStyle name="40% - 强调文字颜色 5 3" xfId="192"/>
    <cellStyle name="40% - 强调文字颜色 5 3 2" xfId="193"/>
    <cellStyle name="40% - 强调文字颜色 5 3 3" xfId="194"/>
    <cellStyle name="40% - 强调文字颜色 5 4" xfId="195"/>
    <cellStyle name="40% - 强调文字颜色 6 2" xfId="196"/>
    <cellStyle name="40% - 强调文字颜色 6 2 2" xfId="197"/>
    <cellStyle name="40% - 强调文字颜色 6 2 3" xfId="198"/>
    <cellStyle name="40% - 强调文字颜色 6 2 4" xfId="199"/>
    <cellStyle name="40% - 强调文字颜色 6 2_Sheet1" xfId="200"/>
    <cellStyle name="40% - 强调文字颜色 6 3" xfId="201"/>
    <cellStyle name="40% - 强调文字颜色 6 3 2" xfId="202"/>
    <cellStyle name="40% - 强调文字颜色 6 3 3" xfId="203"/>
    <cellStyle name="40% - 强调文字颜色 6 4" xfId="204"/>
    <cellStyle name="60% - Accent1" xfId="205"/>
    <cellStyle name="60% - Accent1 2" xfId="206"/>
    <cellStyle name="60% - Accent1 3" xfId="207"/>
    <cellStyle name="60% - Accent1 3 2" xfId="208"/>
    <cellStyle name="60% - Accent1_Sheet1" xfId="209"/>
    <cellStyle name="60% - Accent2" xfId="210"/>
    <cellStyle name="60% - Accent2 2" xfId="211"/>
    <cellStyle name="60% - Accent2 3" xfId="212"/>
    <cellStyle name="60% - Accent2 3 2" xfId="213"/>
    <cellStyle name="60% - Accent2_Sheet1" xfId="214"/>
    <cellStyle name="60% - Accent3" xfId="215"/>
    <cellStyle name="60% - Accent3 2" xfId="216"/>
    <cellStyle name="60% - Accent3 3" xfId="217"/>
    <cellStyle name="60% - Accent3 3 2" xfId="218"/>
    <cellStyle name="60% - Accent3_Sheet1" xfId="219"/>
    <cellStyle name="60% - Accent4" xfId="220"/>
    <cellStyle name="60% - Accent4 2" xfId="221"/>
    <cellStyle name="60% - Accent4 3" xfId="222"/>
    <cellStyle name="60% - Accent4 3 2" xfId="223"/>
    <cellStyle name="60% - Accent4_Sheet1" xfId="224"/>
    <cellStyle name="60% - Accent5" xfId="225"/>
    <cellStyle name="60% - Accent5 2" xfId="226"/>
    <cellStyle name="60% - Accent5 3" xfId="227"/>
    <cellStyle name="60% - Accent5 3 2" xfId="228"/>
    <cellStyle name="60% - Accent5_Sheet1" xfId="229"/>
    <cellStyle name="60% - Accent6" xfId="230"/>
    <cellStyle name="60% - Accent6 2" xfId="231"/>
    <cellStyle name="60% - Accent6 3" xfId="232"/>
    <cellStyle name="60% - Accent6 3 2" xfId="233"/>
    <cellStyle name="60% - Accent6_Sheet1" xfId="234"/>
    <cellStyle name="60% - 强调文字颜色 1 2" xfId="235"/>
    <cellStyle name="60% - 强调文字颜色 1 2 2" xfId="236"/>
    <cellStyle name="60% - 强调文字颜色 1 2 3" xfId="237"/>
    <cellStyle name="60% - 强调文字颜色 1 2 4" xfId="238"/>
    <cellStyle name="60% - 强调文字颜色 1 2_Sheet1" xfId="239"/>
    <cellStyle name="60% - 强调文字颜色 1 3" xfId="240"/>
    <cellStyle name="60% - 强调文字颜色 1 3 2" xfId="241"/>
    <cellStyle name="60% - 强调文字颜色 1 3 3" xfId="242"/>
    <cellStyle name="60% - 强调文字颜色 1 4" xfId="243"/>
    <cellStyle name="60% - 强调文字颜色 2 2" xfId="244"/>
    <cellStyle name="60% - 强调文字颜色 2 2 2" xfId="245"/>
    <cellStyle name="60% - 强调文字颜色 2 2 3" xfId="246"/>
    <cellStyle name="60% - 强调文字颜色 2 2 4" xfId="247"/>
    <cellStyle name="60% - 强调文字颜色 2 2_Sheet1" xfId="248"/>
    <cellStyle name="60% - 强调文字颜色 2 3" xfId="249"/>
    <cellStyle name="60% - 强调文字颜色 2 3 2" xfId="250"/>
    <cellStyle name="60% - 强调文字颜色 2 3 3" xfId="251"/>
    <cellStyle name="60% - 强调文字颜色 2 4" xfId="252"/>
    <cellStyle name="60% - 强调文字颜色 3 2" xfId="253"/>
    <cellStyle name="60% - 强调文字颜色 3 2 2" xfId="254"/>
    <cellStyle name="60% - 强调文字颜色 3 2 3" xfId="255"/>
    <cellStyle name="60% - 强调文字颜色 3 2 4" xfId="256"/>
    <cellStyle name="60% - 强调文字颜色 3 2_Sheet1" xfId="257"/>
    <cellStyle name="60% - 强调文字颜色 3 3" xfId="258"/>
    <cellStyle name="60% - 强调文字颜色 3 3 2" xfId="259"/>
    <cellStyle name="60% - 强调文字颜色 3 3 3" xfId="260"/>
    <cellStyle name="60% - 强调文字颜色 3 4" xfId="261"/>
    <cellStyle name="60% - 强调文字颜色 4 2" xfId="262"/>
    <cellStyle name="60% - 强调文字颜色 4 2 2" xfId="263"/>
    <cellStyle name="60% - 强调文字颜色 4 2 3" xfId="264"/>
    <cellStyle name="60% - 强调文字颜色 4 2 4" xfId="265"/>
    <cellStyle name="60% - 强调文字颜色 4 2_Sheet1" xfId="266"/>
    <cellStyle name="60% - 强调文字颜色 4 3" xfId="267"/>
    <cellStyle name="60% - 强调文字颜色 4 3 2" xfId="268"/>
    <cellStyle name="60% - 强调文字颜色 4 3 3" xfId="269"/>
    <cellStyle name="60% - 强调文字颜色 4 4" xfId="270"/>
    <cellStyle name="60% - 强调文字颜色 5 2" xfId="271"/>
    <cellStyle name="60% - 强调文字颜色 5 2 2" xfId="272"/>
    <cellStyle name="60% - 强调文字颜色 5 2 3" xfId="273"/>
    <cellStyle name="60% - 强调文字颜色 5 2 4" xfId="274"/>
    <cellStyle name="60% - 强调文字颜色 5 2_Sheet1" xfId="275"/>
    <cellStyle name="60% - 强调文字颜色 5 3" xfId="276"/>
    <cellStyle name="60% - 强调文字颜色 5 3 2" xfId="277"/>
    <cellStyle name="60% - 强调文字颜色 5 3 3" xfId="278"/>
    <cellStyle name="60% - 强调文字颜色 5 4" xfId="279"/>
    <cellStyle name="60% - 强调文字颜色 6 2" xfId="280"/>
    <cellStyle name="60% - 强调文字颜色 6 2 2" xfId="281"/>
    <cellStyle name="60% - 强调文字颜色 6 2 3" xfId="282"/>
    <cellStyle name="60% - 强调文字颜色 6 2 4" xfId="283"/>
    <cellStyle name="60% - 强调文字颜色 6 2_Sheet1" xfId="284"/>
    <cellStyle name="60% - 强调文字颜色 6 3" xfId="285"/>
    <cellStyle name="60% - 强调文字颜色 6 3 2" xfId="286"/>
    <cellStyle name="60% - 强调文字颜色 6 3 3" xfId="287"/>
    <cellStyle name="60% - 强调文字颜色 6 4" xfId="288"/>
    <cellStyle name="6mal" xfId="289"/>
    <cellStyle name="Accent1" xfId="290"/>
    <cellStyle name="Accent1 - 20%" xfId="291"/>
    <cellStyle name="Accent1 - 20% 2" xfId="292"/>
    <cellStyle name="Accent1 - 20% 3" xfId="293"/>
    <cellStyle name="Accent1 - 20% 3 2" xfId="294"/>
    <cellStyle name="Accent1 - 20%_2013新机制（指标文）(1)" xfId="295"/>
    <cellStyle name="Accent1 - 40%" xfId="296"/>
    <cellStyle name="Accent1 - 40% 2" xfId="297"/>
    <cellStyle name="Accent1 - 40% 3" xfId="298"/>
    <cellStyle name="Accent1 - 40% 3 2" xfId="299"/>
    <cellStyle name="Accent1 - 40%_2013新机制（指标文）(1)" xfId="300"/>
    <cellStyle name="Accent1 - 60%" xfId="301"/>
    <cellStyle name="Accent1 - 60% 2" xfId="302"/>
    <cellStyle name="Accent1 - 60% 3" xfId="303"/>
    <cellStyle name="Accent1 - 60% 3 2" xfId="304"/>
    <cellStyle name="Accent1 - 60%_2013新机制（指标文）(1)" xfId="305"/>
    <cellStyle name="Accent1 2" xfId="306"/>
    <cellStyle name="Accent1 3" xfId="307"/>
    <cellStyle name="Accent1 3 2" xfId="308"/>
    <cellStyle name="Accent1 4" xfId="309"/>
    <cellStyle name="Accent1 5" xfId="310"/>
    <cellStyle name="Accent1 6" xfId="311"/>
    <cellStyle name="Accent1 7" xfId="312"/>
    <cellStyle name="Accent1 8" xfId="313"/>
    <cellStyle name="Accent1 9" xfId="314"/>
    <cellStyle name="Accent1_2006年33甘肃" xfId="315"/>
    <cellStyle name="Accent2" xfId="316"/>
    <cellStyle name="Accent2 - 20%" xfId="317"/>
    <cellStyle name="Accent2 - 20% 2" xfId="318"/>
    <cellStyle name="Accent2 - 20% 3" xfId="319"/>
    <cellStyle name="Accent2 - 20% 3 2" xfId="320"/>
    <cellStyle name="Accent2 - 20%_2013新机制（指标文）(1)" xfId="321"/>
    <cellStyle name="Accent2 - 40%" xfId="322"/>
    <cellStyle name="Accent2 - 40% 2" xfId="323"/>
    <cellStyle name="Accent2 - 40% 3" xfId="324"/>
    <cellStyle name="Accent2 - 40% 3 2" xfId="325"/>
    <cellStyle name="Accent2 - 40%_Sheet1" xfId="326"/>
    <cellStyle name="Accent2 - 60%" xfId="327"/>
    <cellStyle name="Accent2 - 60% 2" xfId="328"/>
    <cellStyle name="Accent2 - 60% 3" xfId="329"/>
    <cellStyle name="Accent2 - 60% 3 2" xfId="330"/>
    <cellStyle name="Accent2 - 60%_Sheet1" xfId="331"/>
    <cellStyle name="Accent2 2" xfId="332"/>
    <cellStyle name="Accent2 3" xfId="333"/>
    <cellStyle name="Accent2 3 2" xfId="334"/>
    <cellStyle name="Accent2 4" xfId="335"/>
    <cellStyle name="Accent2 5" xfId="336"/>
    <cellStyle name="Accent2 6" xfId="337"/>
    <cellStyle name="Accent2 7" xfId="338"/>
    <cellStyle name="Accent2 8" xfId="339"/>
    <cellStyle name="Accent2 9" xfId="340"/>
    <cellStyle name="Accent2_2006年33甘肃" xfId="341"/>
    <cellStyle name="Accent3" xfId="342"/>
    <cellStyle name="Accent3 - 20%" xfId="343"/>
    <cellStyle name="Accent3 - 20% 2" xfId="344"/>
    <cellStyle name="Accent3 - 20% 3" xfId="345"/>
    <cellStyle name="Accent3 - 20% 3 2" xfId="346"/>
    <cellStyle name="Accent3 - 20%_2013新机制（指标文）(1)" xfId="347"/>
    <cellStyle name="Accent3 - 40%" xfId="348"/>
    <cellStyle name="Accent3 - 40% 2" xfId="349"/>
    <cellStyle name="Accent3 - 40% 3" xfId="350"/>
    <cellStyle name="Accent3 - 40% 3 2" xfId="351"/>
    <cellStyle name="Accent3 - 40%_2013新机制（指标文）(1)" xfId="352"/>
    <cellStyle name="Accent3 - 60%" xfId="353"/>
    <cellStyle name="Accent3 - 60% 2" xfId="354"/>
    <cellStyle name="Accent3 - 60% 3" xfId="355"/>
    <cellStyle name="Accent3 - 60% 3 2" xfId="356"/>
    <cellStyle name="Accent3 - 60%_Sheet1" xfId="357"/>
    <cellStyle name="Accent3 2" xfId="358"/>
    <cellStyle name="Accent3 3" xfId="359"/>
    <cellStyle name="Accent3 3 2" xfId="360"/>
    <cellStyle name="Accent3 4" xfId="361"/>
    <cellStyle name="Accent3 5" xfId="362"/>
    <cellStyle name="Accent3 6" xfId="363"/>
    <cellStyle name="Accent3 7" xfId="364"/>
    <cellStyle name="Accent3 8" xfId="365"/>
    <cellStyle name="Accent3 9" xfId="366"/>
    <cellStyle name="Accent3_2006年33甘肃" xfId="367"/>
    <cellStyle name="Accent4" xfId="368"/>
    <cellStyle name="Accent4 - 20%" xfId="369"/>
    <cellStyle name="Accent4 - 20% 2" xfId="370"/>
    <cellStyle name="Accent4 - 20% 3" xfId="371"/>
    <cellStyle name="Accent4 - 20% 3 2" xfId="372"/>
    <cellStyle name="Accent4 - 20%_2013新机制（指标文）(1)" xfId="373"/>
    <cellStyle name="Accent4 - 40%" xfId="374"/>
    <cellStyle name="Accent4 - 40% 2" xfId="375"/>
    <cellStyle name="Accent4 - 40% 3" xfId="376"/>
    <cellStyle name="Accent4 - 40% 3 2" xfId="377"/>
    <cellStyle name="Accent4 - 40%_Sheet1" xfId="378"/>
    <cellStyle name="Accent4 - 60%" xfId="379"/>
    <cellStyle name="Accent4 - 60% 2" xfId="380"/>
    <cellStyle name="Accent4 - 60% 3" xfId="381"/>
    <cellStyle name="Accent4 - 60% 3 2" xfId="382"/>
    <cellStyle name="Accent4 - 60%_2013新机制（指标文）(1)" xfId="383"/>
    <cellStyle name="Accent4 2" xfId="384"/>
    <cellStyle name="Accent4 3" xfId="385"/>
    <cellStyle name="Accent4 3 2" xfId="386"/>
    <cellStyle name="Accent4 4" xfId="387"/>
    <cellStyle name="Accent4 5" xfId="388"/>
    <cellStyle name="Accent4 6" xfId="389"/>
    <cellStyle name="Accent4 7" xfId="390"/>
    <cellStyle name="Accent4 8" xfId="391"/>
    <cellStyle name="Accent4 9" xfId="392"/>
    <cellStyle name="Accent4_2013新机制（指标文）(1)" xfId="393"/>
    <cellStyle name="Accent5" xfId="394"/>
    <cellStyle name="Accent5 - 20%" xfId="395"/>
    <cellStyle name="Accent5 - 20% 2" xfId="396"/>
    <cellStyle name="Accent5 - 20% 3" xfId="397"/>
    <cellStyle name="Accent5 - 20% 3 2" xfId="398"/>
    <cellStyle name="Accent5 - 20%_2013新机制（指标文）(1)" xfId="399"/>
    <cellStyle name="Accent5 - 40%" xfId="400"/>
    <cellStyle name="Accent5 - 40% 2" xfId="401"/>
    <cellStyle name="Accent5 - 40% 3" xfId="402"/>
    <cellStyle name="Accent5 - 40% 3 2" xfId="403"/>
    <cellStyle name="Accent5 - 40%_2013新机制（指标文）(1)" xfId="404"/>
    <cellStyle name="Accent5 - 60%" xfId="405"/>
    <cellStyle name="Accent5 - 60% 2" xfId="406"/>
    <cellStyle name="Accent5 - 60% 3" xfId="407"/>
    <cellStyle name="Accent5 - 60% 3 2" xfId="408"/>
    <cellStyle name="Accent5 - 60%_2013新机制（指标文）(1)" xfId="409"/>
    <cellStyle name="Accent5 2" xfId="410"/>
    <cellStyle name="Accent5 3" xfId="411"/>
    <cellStyle name="Accent5 3 2" xfId="412"/>
    <cellStyle name="Accent5 4" xfId="413"/>
    <cellStyle name="Accent5 5" xfId="414"/>
    <cellStyle name="Accent5 6" xfId="415"/>
    <cellStyle name="Accent5 7" xfId="416"/>
    <cellStyle name="Accent5 8" xfId="417"/>
    <cellStyle name="Accent5 9" xfId="418"/>
    <cellStyle name="Accent5_2013新机制（指标文）(1)" xfId="419"/>
    <cellStyle name="Accent6" xfId="420"/>
    <cellStyle name="Accent6 - 20%" xfId="421"/>
    <cellStyle name="Accent6 - 20% 2" xfId="422"/>
    <cellStyle name="Accent6 - 20% 3" xfId="423"/>
    <cellStyle name="Accent6 - 20% 3 2" xfId="424"/>
    <cellStyle name="Accent6 - 20%_2013新机制（指标文）(1)" xfId="425"/>
    <cellStyle name="Accent6 - 40%" xfId="426"/>
    <cellStyle name="Accent6 - 40% 2" xfId="427"/>
    <cellStyle name="Accent6 - 40% 3" xfId="428"/>
    <cellStyle name="Accent6 - 40% 3 2" xfId="429"/>
    <cellStyle name="Accent6 - 40%_2013新机制（指标文）(1)" xfId="430"/>
    <cellStyle name="Accent6 - 60%" xfId="431"/>
    <cellStyle name="Accent6 - 60% 2" xfId="432"/>
    <cellStyle name="Accent6 - 60% 3" xfId="433"/>
    <cellStyle name="Accent6 - 60% 3 2" xfId="434"/>
    <cellStyle name="Accent6 - 60%_2013新机制（指标文）(1)" xfId="435"/>
    <cellStyle name="Accent6 2" xfId="436"/>
    <cellStyle name="Accent6 3" xfId="437"/>
    <cellStyle name="Accent6 3 2" xfId="438"/>
    <cellStyle name="Accent6 4" xfId="439"/>
    <cellStyle name="Accent6 5" xfId="440"/>
    <cellStyle name="Accent6 6" xfId="441"/>
    <cellStyle name="Accent6 7" xfId="442"/>
    <cellStyle name="Accent6 8" xfId="443"/>
    <cellStyle name="Accent6 9" xfId="444"/>
    <cellStyle name="Accent6_2006年33甘肃" xfId="445"/>
    <cellStyle name="args.style" xfId="446"/>
    <cellStyle name="Bad" xfId="447"/>
    <cellStyle name="Bad 2" xfId="448"/>
    <cellStyle name="Bad 3" xfId="449"/>
    <cellStyle name="Bad 3 2" xfId="450"/>
    <cellStyle name="Bad_Sheet1" xfId="451"/>
    <cellStyle name="Black" xfId="452"/>
    <cellStyle name="Border" xfId="453"/>
    <cellStyle name="Calc Currency (0)" xfId="454"/>
    <cellStyle name="Calculation" xfId="455"/>
    <cellStyle name="Calculation 2" xfId="456"/>
    <cellStyle name="Calculation 3" xfId="457"/>
    <cellStyle name="Calculation 3 2" xfId="458"/>
    <cellStyle name="Calculation_Sheet1" xfId="459"/>
    <cellStyle name="Check Cell" xfId="460"/>
    <cellStyle name="Check Cell 2" xfId="461"/>
    <cellStyle name="Check Cell 3" xfId="462"/>
    <cellStyle name="Check Cell 3 2" xfId="463"/>
    <cellStyle name="Check Cell_Sheet1" xfId="464"/>
    <cellStyle name="ColLevel_1" xfId="465"/>
    <cellStyle name="Comma [0]" xfId="466"/>
    <cellStyle name="Comma [0] 2" xfId="467"/>
    <cellStyle name="comma zerodec" xfId="468"/>
    <cellStyle name="Comma_!!!GO" xfId="469"/>
    <cellStyle name="comma-d" xfId="470"/>
    <cellStyle name="Currency [0]" xfId="471"/>
    <cellStyle name="Currency_!!!GO" xfId="472"/>
    <cellStyle name="Currency1" xfId="473"/>
    <cellStyle name="Date" xfId="474"/>
    <cellStyle name="Dezimal [0]_laroux" xfId="475"/>
    <cellStyle name="Dezimal_laroux" xfId="476"/>
    <cellStyle name="Dollar (zero dec)" xfId="477"/>
    <cellStyle name="Explanatory Text" xfId="478"/>
    <cellStyle name="Explanatory Text 2" xfId="479"/>
    <cellStyle name="Explanatory Text 3" xfId="480"/>
    <cellStyle name="Explanatory Text 3 2" xfId="481"/>
    <cellStyle name="Explanatory Text_Sheet1" xfId="482"/>
    <cellStyle name="e鯪9Y_x000b_" xfId="483"/>
    <cellStyle name="Fixed" xfId="484"/>
    <cellStyle name="Followed Hyperlink_AheadBehind.xls Chart 23" xfId="485"/>
    <cellStyle name="gcd" xfId="486"/>
    <cellStyle name="gcd 2" xfId="487"/>
    <cellStyle name="gcd 2 2" xfId="488"/>
    <cellStyle name="gcd 2 3" xfId="489"/>
    <cellStyle name="gcd 3" xfId="490"/>
    <cellStyle name="gcd 4" xfId="491"/>
    <cellStyle name="gcd_2013新机制（指标文）(1)" xfId="492"/>
    <cellStyle name="Good" xfId="493"/>
    <cellStyle name="Good 2" xfId="494"/>
    <cellStyle name="Good 3" xfId="495"/>
    <cellStyle name="Good 3 2" xfId="496"/>
    <cellStyle name="Good_Sheet1" xfId="497"/>
    <cellStyle name="Grey" xfId="498"/>
    <cellStyle name="Header1" xfId="499"/>
    <cellStyle name="Header2" xfId="500"/>
    <cellStyle name="Heading 1" xfId="501"/>
    <cellStyle name="Heading 1 2" xfId="502"/>
    <cellStyle name="Heading 1 3" xfId="503"/>
    <cellStyle name="Heading 1 3 2" xfId="504"/>
    <cellStyle name="Heading 1_Sheet1" xfId="505"/>
    <cellStyle name="Heading 2" xfId="506"/>
    <cellStyle name="Heading 2 2" xfId="507"/>
    <cellStyle name="Heading 2 3" xfId="508"/>
    <cellStyle name="Heading 2 3 2" xfId="509"/>
    <cellStyle name="Heading 2_Sheet1" xfId="510"/>
    <cellStyle name="Heading 3" xfId="511"/>
    <cellStyle name="Heading 3 2" xfId="512"/>
    <cellStyle name="Heading 3 3" xfId="513"/>
    <cellStyle name="Heading 3 3 2" xfId="514"/>
    <cellStyle name="Heading 3_Sheet1" xfId="515"/>
    <cellStyle name="Heading 4" xfId="516"/>
    <cellStyle name="Heading 4 2" xfId="517"/>
    <cellStyle name="Heading 4 3" xfId="518"/>
    <cellStyle name="Heading 4 3 2" xfId="519"/>
    <cellStyle name="Heading 4_Sheet1" xfId="520"/>
    <cellStyle name="HEADING1" xfId="521"/>
    <cellStyle name="HEADING2" xfId="522"/>
    <cellStyle name="Hyperlink_AheadBehind.xls Chart 23" xfId="523"/>
    <cellStyle name="Input" xfId="524"/>
    <cellStyle name="Input [yellow]" xfId="525"/>
    <cellStyle name="Input 2" xfId="526"/>
    <cellStyle name="Input 3" xfId="527"/>
    <cellStyle name="Input 3 2" xfId="528"/>
    <cellStyle name="Input 4" xfId="529"/>
    <cellStyle name="Input 5" xfId="530"/>
    <cellStyle name="Input 6" xfId="531"/>
    <cellStyle name="Input 7" xfId="532"/>
    <cellStyle name="Input 8" xfId="533"/>
    <cellStyle name="Input 9" xfId="534"/>
    <cellStyle name="Input Cells" xfId="535"/>
    <cellStyle name="Input_Sheet1" xfId="536"/>
    <cellStyle name="Linked Cell" xfId="537"/>
    <cellStyle name="Linked Cell 2" xfId="538"/>
    <cellStyle name="Linked Cell 3" xfId="539"/>
    <cellStyle name="Linked Cell 3 2" xfId="540"/>
    <cellStyle name="Linked Cell_Sheet1" xfId="541"/>
    <cellStyle name="Linked Cells" xfId="542"/>
    <cellStyle name="Millares [0]_96 Risk" xfId="543"/>
    <cellStyle name="Millares_96 Risk" xfId="544"/>
    <cellStyle name="Milliers [0]_!!!GO" xfId="545"/>
    <cellStyle name="Milliers_!!!GO" xfId="546"/>
    <cellStyle name="Moneda [0]_96 Risk" xfId="547"/>
    <cellStyle name="Moneda_96 Risk" xfId="548"/>
    <cellStyle name="Mon閠aire [0]_!!!GO" xfId="549"/>
    <cellStyle name="Mon閠aire_!!!GO" xfId="550"/>
    <cellStyle name="MS Sans Serif" xfId="551"/>
    <cellStyle name="MS Sans Serif 2" xfId="552"/>
    <cellStyle name="MS Sans Serif 3" xfId="553"/>
    <cellStyle name="MS Sans Serif_2013新机制（指标文）(1)" xfId="554"/>
    <cellStyle name="Neutral" xfId="555"/>
    <cellStyle name="Neutral 2" xfId="556"/>
    <cellStyle name="Neutral 3" xfId="557"/>
    <cellStyle name="Neutral 3 2" xfId="558"/>
    <cellStyle name="Neutral_Sheet1" xfId="559"/>
    <cellStyle name="New Times Roman" xfId="560"/>
    <cellStyle name="no dec" xfId="561"/>
    <cellStyle name="Non défini" xfId="562"/>
    <cellStyle name="Norma,_laroux_4_营业在建 (2)_E21" xfId="563"/>
    <cellStyle name="Normal - Style1" xfId="564"/>
    <cellStyle name="Normal_!!!GO" xfId="565"/>
    <cellStyle name="Note" xfId="566"/>
    <cellStyle name="Note 2" xfId="567"/>
    <cellStyle name="Note 3" xfId="568"/>
    <cellStyle name="Note 3 2" xfId="569"/>
    <cellStyle name="Output" xfId="570"/>
    <cellStyle name="Output 2" xfId="571"/>
    <cellStyle name="Output 3" xfId="572"/>
    <cellStyle name="Output 3 2" xfId="573"/>
    <cellStyle name="Output_Sheet1" xfId="574"/>
    <cellStyle name="per.style" xfId="575"/>
    <cellStyle name="Percent [2]" xfId="576"/>
    <cellStyle name="Percent_!!!GO" xfId="577"/>
    <cellStyle name="Pourcentage_pldt" xfId="578"/>
    <cellStyle name="PSChar" xfId="579"/>
    <cellStyle name="PSDate" xfId="580"/>
    <cellStyle name="PSDec" xfId="581"/>
    <cellStyle name="PSHeading" xfId="582"/>
    <cellStyle name="PSInt" xfId="583"/>
    <cellStyle name="PSSpacer" xfId="584"/>
    <cellStyle name="Red" xfId="585"/>
    <cellStyle name="RowLevel_0" xfId="586"/>
    <cellStyle name="sstot" xfId="587"/>
    <cellStyle name="Standard_AREAS" xfId="588"/>
    <cellStyle name="t" xfId="589"/>
    <cellStyle name="t_HVAC Equipment (3)" xfId="590"/>
    <cellStyle name="Title" xfId="591"/>
    <cellStyle name="Title 2" xfId="592"/>
    <cellStyle name="Title 3" xfId="593"/>
    <cellStyle name="Title 3 2" xfId="594"/>
    <cellStyle name="Title_Sheet1" xfId="595"/>
    <cellStyle name="Total" xfId="596"/>
    <cellStyle name="Total 2" xfId="597"/>
    <cellStyle name="Total 3" xfId="598"/>
    <cellStyle name="Total 3 2" xfId="599"/>
    <cellStyle name="Total_2013新机制（指标文）(1)" xfId="600"/>
    <cellStyle name="Tusental (0)_pldt" xfId="601"/>
    <cellStyle name="Tusental_pldt" xfId="602"/>
    <cellStyle name="Valuta (0)_pldt" xfId="603"/>
    <cellStyle name="Valuta_pldt" xfId="604"/>
    <cellStyle name="Warning Text" xfId="605"/>
    <cellStyle name="Warning Text 2" xfId="606"/>
    <cellStyle name="Warning Text 3" xfId="607"/>
    <cellStyle name="Warning Text 3 2" xfId="608"/>
    <cellStyle name="Warning Text_Sheet1" xfId="609"/>
    <cellStyle name="百分比 2" xfId="610"/>
    <cellStyle name="百分比 2 2" xfId="611"/>
    <cellStyle name="百分比 2 3" xfId="612"/>
    <cellStyle name="百分比 2 3 2" xfId="613"/>
    <cellStyle name="百分比 3" xfId="614"/>
    <cellStyle name="百分比 3 2" xfId="615"/>
    <cellStyle name="百分比 3 3" xfId="616"/>
    <cellStyle name="百分比 3 3 2" xfId="617"/>
    <cellStyle name="百分比 4" xfId="618"/>
    <cellStyle name="百分比 4 2" xfId="619"/>
    <cellStyle name="百分比 4 3" xfId="620"/>
    <cellStyle name="百分比 5" xfId="621"/>
    <cellStyle name="捠壿 [0.00]_Region Orders (2)" xfId="622"/>
    <cellStyle name="捠壿_Region Orders (2)" xfId="623"/>
    <cellStyle name="编号" xfId="624"/>
    <cellStyle name="标题 1 2" xfId="625"/>
    <cellStyle name="标题 1 2 2" xfId="626"/>
    <cellStyle name="标题 1 2 3" xfId="627"/>
    <cellStyle name="标题 1 2 4" xfId="628"/>
    <cellStyle name="标题 1 2_Sheet1" xfId="629"/>
    <cellStyle name="标题 1 3" xfId="630"/>
    <cellStyle name="标题 1 3 2" xfId="631"/>
    <cellStyle name="标题 1 3 3" xfId="632"/>
    <cellStyle name="标题 1 4" xfId="633"/>
    <cellStyle name="标题 2 2" xfId="634"/>
    <cellStyle name="标题 2 2 2" xfId="635"/>
    <cellStyle name="标题 2 2 3" xfId="636"/>
    <cellStyle name="标题 2 2 4" xfId="637"/>
    <cellStyle name="标题 2 2_Sheet1" xfId="638"/>
    <cellStyle name="标题 2 3" xfId="639"/>
    <cellStyle name="标题 2 3 2" xfId="640"/>
    <cellStyle name="标题 2 3 3" xfId="641"/>
    <cellStyle name="标题 2 4" xfId="642"/>
    <cellStyle name="标题 3 2" xfId="643"/>
    <cellStyle name="标题 3 2 2" xfId="644"/>
    <cellStyle name="标题 3 2 3" xfId="645"/>
    <cellStyle name="标题 3 2 4" xfId="646"/>
    <cellStyle name="标题 3 2_Sheet1" xfId="647"/>
    <cellStyle name="标题 3 3" xfId="648"/>
    <cellStyle name="标题 3 3 2" xfId="649"/>
    <cellStyle name="标题 3 3 3" xfId="650"/>
    <cellStyle name="标题 3 4" xfId="651"/>
    <cellStyle name="标题 4 2" xfId="652"/>
    <cellStyle name="标题 4 2 2" xfId="653"/>
    <cellStyle name="标题 4 2 3" xfId="654"/>
    <cellStyle name="标题 4 2 4" xfId="655"/>
    <cellStyle name="标题 4 2_Sheet1" xfId="656"/>
    <cellStyle name="标题 4 3" xfId="657"/>
    <cellStyle name="标题 4 3 2" xfId="658"/>
    <cellStyle name="标题 4 3 3" xfId="659"/>
    <cellStyle name="标题 4 4" xfId="660"/>
    <cellStyle name="标题 5" xfId="661"/>
    <cellStyle name="标题 5 2" xfId="662"/>
    <cellStyle name="标题 5 3" xfId="663"/>
    <cellStyle name="标题 5_Sheet1" xfId="664"/>
    <cellStyle name="标题 6" xfId="665"/>
    <cellStyle name="标题 6 2" xfId="666"/>
    <cellStyle name="标题 6 3" xfId="667"/>
    <cellStyle name="标题 7" xfId="668"/>
    <cellStyle name="标题1" xfId="669"/>
    <cellStyle name="表标题" xfId="670"/>
    <cellStyle name="表标题 2" xfId="671"/>
    <cellStyle name="表标题 3" xfId="672"/>
    <cellStyle name="表标题 3 2" xfId="673"/>
    <cellStyle name="表标题_2013新机制（指标文）(1)" xfId="674"/>
    <cellStyle name="部门" xfId="675"/>
    <cellStyle name="差 2" xfId="676"/>
    <cellStyle name="差 2 2" xfId="677"/>
    <cellStyle name="差 2 3" xfId="678"/>
    <cellStyle name="差 2 4" xfId="679"/>
    <cellStyle name="差 2_Sheet1" xfId="680"/>
    <cellStyle name="差 3" xfId="681"/>
    <cellStyle name="差 3 2" xfId="682"/>
    <cellStyle name="差 3 3" xfId="683"/>
    <cellStyle name="差 4" xfId="684"/>
    <cellStyle name="差_~4190974" xfId="685"/>
    <cellStyle name="差_~4190974 2" xfId="686"/>
    <cellStyle name="差_~4190974 3" xfId="687"/>
    <cellStyle name="差_~4190974 3 2" xfId="688"/>
    <cellStyle name="差_~4190974_Sheet1" xfId="689"/>
    <cellStyle name="差_~5676413" xfId="690"/>
    <cellStyle name="差_~5676413 2" xfId="691"/>
    <cellStyle name="差_~5676413 3" xfId="692"/>
    <cellStyle name="差_~5676413 3 2" xfId="693"/>
    <cellStyle name="差_~5676413_Sheet1" xfId="694"/>
    <cellStyle name="差_00省级(打印)" xfId="695"/>
    <cellStyle name="差_00省级(打印) 2" xfId="696"/>
    <cellStyle name="差_00省级(打印) 3" xfId="697"/>
    <cellStyle name="差_00省级(打印) 3 2" xfId="698"/>
    <cellStyle name="差_00省级(打印)_Sheet1" xfId="699"/>
    <cellStyle name="差_00省级(定稿)" xfId="700"/>
    <cellStyle name="差_00省级(定稿) 2" xfId="701"/>
    <cellStyle name="差_00省级(定稿) 3" xfId="702"/>
    <cellStyle name="差_00省级(定稿) 3 2" xfId="703"/>
    <cellStyle name="差_00省级(定稿)_Sheet1" xfId="704"/>
    <cellStyle name="差_03昭通" xfId="705"/>
    <cellStyle name="差_03昭通 2" xfId="706"/>
    <cellStyle name="差_03昭通 3" xfId="707"/>
    <cellStyle name="差_03昭通 3 2" xfId="708"/>
    <cellStyle name="差_03昭通_Sheet1" xfId="709"/>
    <cellStyle name="差_0502通海县" xfId="710"/>
    <cellStyle name="差_0502通海县 2" xfId="711"/>
    <cellStyle name="差_0502通海县 3" xfId="712"/>
    <cellStyle name="差_0502通海县 3 2" xfId="713"/>
    <cellStyle name="差_0502通海县_Sheet1" xfId="714"/>
    <cellStyle name="差_05潍坊" xfId="715"/>
    <cellStyle name="差_05玉溪" xfId="716"/>
    <cellStyle name="差_05玉溪 2" xfId="717"/>
    <cellStyle name="差_05玉溪 3" xfId="718"/>
    <cellStyle name="差_05玉溪 3 2" xfId="719"/>
    <cellStyle name="差_05玉溪_Sheet1" xfId="720"/>
    <cellStyle name="差_0605石屏县" xfId="721"/>
    <cellStyle name="差_0605石屏县 2" xfId="722"/>
    <cellStyle name="差_0605石屏县 3" xfId="723"/>
    <cellStyle name="差_0605石屏县 3 2" xfId="724"/>
    <cellStyle name="差_0605石屏县_Sheet1" xfId="725"/>
    <cellStyle name="差_0605石屏县_财力性转移支付2010年预算参考数" xfId="726"/>
    <cellStyle name="差_07临沂" xfId="727"/>
    <cellStyle name="差_09黑龙江" xfId="728"/>
    <cellStyle name="差_09黑龙江_财力性转移支付2010年预算参考数" xfId="729"/>
    <cellStyle name="差_1" xfId="730"/>
    <cellStyle name="差_1_财力性转移支付2010年预算参考数" xfId="731"/>
    <cellStyle name="差_1003牟定县" xfId="732"/>
    <cellStyle name="差_1003牟定县 2" xfId="733"/>
    <cellStyle name="差_1003牟定县 3" xfId="734"/>
    <cellStyle name="差_1003牟定县 3 2" xfId="735"/>
    <cellStyle name="差_1003牟定县_Sheet1" xfId="736"/>
    <cellStyle name="差_1110洱源县" xfId="737"/>
    <cellStyle name="差_1110洱源县 2" xfId="738"/>
    <cellStyle name="差_1110洱源县 3" xfId="739"/>
    <cellStyle name="差_1110洱源县 3 2" xfId="740"/>
    <cellStyle name="差_1110洱源县_Sheet1" xfId="741"/>
    <cellStyle name="差_1110洱源县_财力性转移支付2010年预算参考数" xfId="742"/>
    <cellStyle name="差_11大理" xfId="743"/>
    <cellStyle name="差_11大理 2" xfId="744"/>
    <cellStyle name="差_11大理 3" xfId="745"/>
    <cellStyle name="差_11大理 3 2" xfId="746"/>
    <cellStyle name="差_11大理_Sheet1" xfId="747"/>
    <cellStyle name="差_11大理_财力性转移支付2010年预算参考数" xfId="748"/>
    <cellStyle name="差_12滨州" xfId="749"/>
    <cellStyle name="差_12滨州_财力性转移支付2010年预算参考数" xfId="750"/>
    <cellStyle name="差_14安徽" xfId="751"/>
    <cellStyle name="差_14安徽_财力性转移支付2010年预算参考数" xfId="752"/>
    <cellStyle name="差_2" xfId="753"/>
    <cellStyle name="差_2、土地面积、人口、粮食产量基本情况" xfId="754"/>
    <cellStyle name="差_2、土地面积、人口、粮食产量基本情况 2" xfId="755"/>
    <cellStyle name="差_2、土地面积、人口、粮食产量基本情况 3" xfId="756"/>
    <cellStyle name="差_2、土地面积、人口、粮食产量基本情况 3 2" xfId="757"/>
    <cellStyle name="差_2、土地面积、人口、粮食产量基本情况_Sheet1" xfId="758"/>
    <cellStyle name="差_2_财力性转移支付2010年预算参考数" xfId="759"/>
    <cellStyle name="差_2006年22湖南" xfId="760"/>
    <cellStyle name="差_2006年22湖南_财力性转移支付2010年预算参考数" xfId="761"/>
    <cellStyle name="差_2006年27重庆" xfId="762"/>
    <cellStyle name="差_2006年27重庆_财力性转移支付2010年预算参考数" xfId="763"/>
    <cellStyle name="差_2006年28四川" xfId="764"/>
    <cellStyle name="差_2006年28四川_财力性转移支付2010年预算参考数" xfId="765"/>
    <cellStyle name="差_2006年30云南" xfId="766"/>
    <cellStyle name="差_2006年33甘肃" xfId="767"/>
    <cellStyle name="差_2006年34青海" xfId="768"/>
    <cellStyle name="差_2006年34青海_财力性转移支付2010年预算参考数" xfId="769"/>
    <cellStyle name="差_2006年分析表" xfId="770"/>
    <cellStyle name="差_2006年基础数据" xfId="771"/>
    <cellStyle name="差_2006年基础数据 2" xfId="772"/>
    <cellStyle name="差_2006年基础数据 3" xfId="773"/>
    <cellStyle name="差_2006年基础数据 3 2" xfId="774"/>
    <cellStyle name="差_2006年基础数据_Sheet1" xfId="775"/>
    <cellStyle name="差_2006年全省财力计算表（中央、决算）" xfId="776"/>
    <cellStyle name="差_2006年全省财力计算表（中央、决算） 2" xfId="777"/>
    <cellStyle name="差_2006年全省财力计算表（中央、决算） 3" xfId="778"/>
    <cellStyle name="差_2006年全省财力计算表（中央、决算） 3 2" xfId="779"/>
    <cellStyle name="差_2006年全省财力计算表（中央、决算）_Sheet1" xfId="780"/>
    <cellStyle name="差_2006年水利统计指标统计表" xfId="781"/>
    <cellStyle name="差_2006年水利统计指标统计表 2" xfId="782"/>
    <cellStyle name="差_2006年水利统计指标统计表 3" xfId="783"/>
    <cellStyle name="差_2006年水利统计指标统计表 3 2" xfId="784"/>
    <cellStyle name="差_2006年水利统计指标统计表_Sheet1" xfId="785"/>
    <cellStyle name="差_2006年水利统计指标统计表_财力性转移支付2010年预算参考数" xfId="786"/>
    <cellStyle name="差_2006年在职人员情况" xfId="787"/>
    <cellStyle name="差_2006年在职人员情况 2" xfId="788"/>
    <cellStyle name="差_2006年在职人员情况 3" xfId="789"/>
    <cellStyle name="差_2006年在职人员情况 3 2" xfId="790"/>
    <cellStyle name="差_2006年在职人员情况_Sheet1" xfId="791"/>
    <cellStyle name="差_2007年检察院案件数" xfId="792"/>
    <cellStyle name="差_2007年检察院案件数 2" xfId="793"/>
    <cellStyle name="差_2007年检察院案件数 3" xfId="794"/>
    <cellStyle name="差_2007年检察院案件数 3 2" xfId="795"/>
    <cellStyle name="差_2007年检察院案件数_Sheet1" xfId="796"/>
    <cellStyle name="差_2007年可用财力" xfId="797"/>
    <cellStyle name="差_2007年人员分部门统计表" xfId="798"/>
    <cellStyle name="差_2007年人员分部门统计表 2" xfId="799"/>
    <cellStyle name="差_2007年人员分部门统计表 3" xfId="800"/>
    <cellStyle name="差_2007年人员分部门统计表 3 2" xfId="801"/>
    <cellStyle name="差_2007年人员分部门统计表_Sheet1" xfId="802"/>
    <cellStyle name="差_2007年收支情况及2008年收支预计表(汇总表)" xfId="803"/>
    <cellStyle name="差_2007年收支情况及2008年收支预计表(汇总表)_财力性转移支付2010年预算参考数" xfId="804"/>
    <cellStyle name="差_2007年一般预算支出剔除" xfId="805"/>
    <cellStyle name="差_2007年一般预算支出剔除_财力性转移支付2010年预算参考数" xfId="806"/>
    <cellStyle name="差_2007年政法部门业务指标" xfId="807"/>
    <cellStyle name="差_2007年政法部门业务指标 2" xfId="808"/>
    <cellStyle name="差_2007年政法部门业务指标 3" xfId="809"/>
    <cellStyle name="差_2007年政法部门业务指标 3 2" xfId="810"/>
    <cellStyle name="差_2007年政法部门业务指标_Sheet1" xfId="811"/>
    <cellStyle name="差_2007一般预算支出口径剔除表" xfId="812"/>
    <cellStyle name="差_2007一般预算支出口径剔除表_财力性转移支付2010年预算参考数" xfId="813"/>
    <cellStyle name="差_2008计算资料（8月5）" xfId="814"/>
    <cellStyle name="差_2008年全省汇总收支计算表" xfId="815"/>
    <cellStyle name="差_2008年全省汇总收支计算表_财力性转移支付2010年预算参考数" xfId="816"/>
    <cellStyle name="差_2008年县级公安保障标准落实奖励经费分配测算" xfId="817"/>
    <cellStyle name="差_2008年一般预算支出预计" xfId="818"/>
    <cellStyle name="差_2008年预计支出与2007年对比" xfId="819"/>
    <cellStyle name="差_2008年支出核定" xfId="820"/>
    <cellStyle name="差_2008年支出调整" xfId="821"/>
    <cellStyle name="差_2008年支出调整_财力性转移支付2010年预算参考数" xfId="822"/>
    <cellStyle name="差_2008云南省分县市中小学教职工统计表（教育厅提供）" xfId="823"/>
    <cellStyle name="差_2008云南省分县市中小学教职工统计表（教育厅提供）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_Sheet1" xfId="827"/>
    <cellStyle name="差_2009年一般性转移支付标准工资" xfId="828"/>
    <cellStyle name="差_2009年一般性转移支付标准工资 2" xfId="829"/>
    <cellStyle name="差_2009年一般性转移支付标准工资 3" xfId="830"/>
    <cellStyle name="差_2009年一般性转移支付标准工资 3 2" xfId="831"/>
    <cellStyle name="差_2009年一般性转移支付标准工资_~4190974" xfId="832"/>
    <cellStyle name="差_2009年一般性转移支付标准工资_~4190974 2" xfId="833"/>
    <cellStyle name="差_2009年一般性转移支付标准工资_~4190974 3" xfId="834"/>
    <cellStyle name="差_2009年一般性转移支付标准工资_~4190974 3 2" xfId="835"/>
    <cellStyle name="差_2009年一般性转移支付标准工资_~4190974_Sheet1" xfId="836"/>
    <cellStyle name="差_2009年一般性转移支付标准工资_~5676413" xfId="837"/>
    <cellStyle name="差_2009年一般性转移支付标准工资_~5676413 2" xfId="838"/>
    <cellStyle name="差_2009年一般性转移支付标准工资_~5676413 3" xfId="839"/>
    <cellStyle name="差_2009年一般性转移支付标准工资_~5676413 3 2" xfId="840"/>
    <cellStyle name="差_2009年一般性转移支付标准工资_~5676413_Sheet1" xfId="841"/>
    <cellStyle name="差_2009年一般性转移支付标准工资_Sheet1" xfId="842"/>
    <cellStyle name="差_2009年一般性转移支付标准工资_不用软件计算9.1不考虑经费管理评价xl" xfId="843"/>
    <cellStyle name="差_2009年一般性转移支付标准工资_不用软件计算9.1不考虑经费管理评价xl 2" xfId="844"/>
    <cellStyle name="差_2009年一般性转移支付标准工资_不用软件计算9.1不考虑经费管理评价xl 3" xfId="845"/>
    <cellStyle name="差_2009年一般性转移支付标准工资_不用软件计算9.1不考虑经费管理评价xl 3 2" xfId="846"/>
    <cellStyle name="差_2009年一般性转移支付标准工资_不用软件计算9.1不考虑经费管理评价xl_Sheet1" xfId="847"/>
    <cellStyle name="差_2009年一般性转移支付标准工资_地方配套按人均增幅控制8.30xl" xfId="848"/>
    <cellStyle name="差_2009年一般性转移支付标准工资_地方配套按人均增幅控制8.30xl 2" xfId="849"/>
    <cellStyle name="差_2009年一般性转移支付标准工资_地方配套按人均增幅控制8.30xl 3" xfId="850"/>
    <cellStyle name="差_2009年一般性转移支付标准工资_地方配套按人均增幅控制8.30xl 3 2" xfId="851"/>
    <cellStyle name="差_2009年一般性转移支付标准工资_地方配套按人均增幅控制8.30xl_Sheet1" xfId="852"/>
    <cellStyle name="差_2009年一般性转移支付标准工资_地方配套按人均增幅控制8.30一般预算平均增幅、人均可用财力平均增幅两次控制、社会治安系数调整、案件数调整xl" xfId="853"/>
    <cellStyle name="差_2009年一般性转移支付标准工资_地方配套按人均增幅控制8.30一般预算平均增幅、人均可用财力平均增幅两次控制、社会治安系数调整、案件数调整xl 2" xfId="854"/>
    <cellStyle name="差_2009年一般性转移支付标准工资_地方配套按人均增幅控制8.30一般预算平均增幅、人均可用财力平均增幅两次控制、社会治安系数调整、案件数调整xl 3" xfId="855"/>
    <cellStyle name="差_2009年一般性转移支付标准工资_地方配套按人均增幅控制8.30一般预算平均增幅、人均可用财力平均增幅两次控制、社会治安系数调整、案件数调整xl 3 2" xfId="856"/>
    <cellStyle name="差_2009年一般性转移支付标准工资_地方配套按人均增幅控制8.30一般预算平均增幅、人均可用财力平均增幅两次控制、社会治安系数调整、案件数调整xl_Sheet1" xfId="857"/>
    <cellStyle name="差_2009年一般性转移支付标准工资_地方配套按人均增幅控制8.31（调整结案率后）xl" xfId="858"/>
    <cellStyle name="差_2009年一般性转移支付标准工资_地方配套按人均增幅控制8.31（调整结案率后）xl 2" xfId="859"/>
    <cellStyle name="差_2009年一般性转移支付标准工资_地方配套按人均增幅控制8.31（调整结案率后）xl 3" xfId="860"/>
    <cellStyle name="差_2009年一般性转移支付标准工资_地方配套按人均增幅控制8.31（调整结案率后）xl 3 2" xfId="861"/>
    <cellStyle name="差_2009年一般性转移支付标准工资_地方配套按人均增幅控制8.31（调整结案率后）xl_Sheet1" xfId="862"/>
    <cellStyle name="差_2009年一般性转移支付标准工资_奖励补助测算5.22测试" xfId="863"/>
    <cellStyle name="差_2009年一般性转移支付标准工资_奖励补助测算5.22测试 2" xfId="864"/>
    <cellStyle name="差_2009年一般性转移支付标准工资_奖励补助测算5.22测试 3" xfId="865"/>
    <cellStyle name="差_2009年一般性转移支付标准工资_奖励补助测算5.22测试 3 2" xfId="866"/>
    <cellStyle name="差_2009年一般性转移支付标准工资_奖励补助测算5.22测试_Sheet1" xfId="867"/>
    <cellStyle name="差_2009年一般性转移支付标准工资_奖励补助测算5.23新" xfId="868"/>
    <cellStyle name="差_2009年一般性转移支付标准工资_奖励补助测算5.23新 2" xfId="869"/>
    <cellStyle name="差_2009年一般性转移支付标准工资_奖励补助测算5.23新 3" xfId="870"/>
    <cellStyle name="差_2009年一般性转移支付标准工资_奖励补助测算5.23新 3 2" xfId="871"/>
    <cellStyle name="差_2009年一般性转移支付标准工资_奖励补助测算5.23新_Sheet1" xfId="872"/>
    <cellStyle name="差_2009年一般性转移支付标准工资_奖励补助测算5.24冯铸" xfId="873"/>
    <cellStyle name="差_2009年一般性转移支付标准工资_奖励补助测算5.24冯铸 2" xfId="874"/>
    <cellStyle name="差_2009年一般性转移支付标准工资_奖励补助测算5.24冯铸 3" xfId="875"/>
    <cellStyle name="差_2009年一般性转移支付标准工资_奖励补助测算5.24冯铸 3 2" xfId="876"/>
    <cellStyle name="差_2009年一般性转移支付标准工资_奖励补助测算5.24冯铸_Sheet1" xfId="877"/>
    <cellStyle name="差_2009年一般性转移支付标准工资_奖励补助测算7.23" xfId="878"/>
    <cellStyle name="差_2009年一般性转移支付标准工资_奖励补助测算7.23 2" xfId="879"/>
    <cellStyle name="差_2009年一般性转移支付标准工资_奖励补助测算7.23 3" xfId="880"/>
    <cellStyle name="差_2009年一般性转移支付标准工资_奖励补助测算7.23 3 2" xfId="881"/>
    <cellStyle name="差_2009年一般性转移支付标准工资_奖励补助测算7.23_Sheet1" xfId="882"/>
    <cellStyle name="差_2009年一般性转移支付标准工资_奖励补助测算7.25" xfId="883"/>
    <cellStyle name="差_2009年一般性转移支付标准工资_奖励补助测算7.25 (version 1) (version 1)" xfId="884"/>
    <cellStyle name="差_2009年一般性转移支付标准工资_奖励补助测算7.25 (version 1) (version 1) 2" xfId="885"/>
    <cellStyle name="差_2009年一般性转移支付标准工资_奖励补助测算7.25 (version 1) (version 1) 3" xfId="886"/>
    <cellStyle name="差_2009年一般性转移支付标准工资_奖励补助测算7.25 (version 1) (version 1) 3 2" xfId="887"/>
    <cellStyle name="差_2009年一般性转移支付标准工资_奖励补助测算7.25 (version 1) (version 1)_Sheet1" xfId="888"/>
    <cellStyle name="差_2009年一般性转移支付标准工资_奖励补助测算7.25 2" xfId="889"/>
    <cellStyle name="差_2009年一般性转移支付标准工资_奖励补助测算7.25 3" xfId="890"/>
    <cellStyle name="差_2009年一般性转移支付标准工资_奖励补助测算7.25 3 2" xfId="891"/>
    <cellStyle name="差_2009年一般性转移支付标准工资_奖励补助测算7.25 4" xfId="892"/>
    <cellStyle name="差_2009年一般性转移支付标准工资_奖励补助测算7.25 5" xfId="893"/>
    <cellStyle name="差_2009年一般性转移支付标准工资_奖励补助测算7.25 6" xfId="894"/>
    <cellStyle name="差_2009年一般性转移支付标准工资_奖励补助测算7.25 7" xfId="895"/>
    <cellStyle name="差_2009年一般性转移支付标准工资_奖励补助测算7.25 8" xfId="896"/>
    <cellStyle name="差_2009年一般性转移支付标准工资_奖励补助测算7.25 9" xfId="897"/>
    <cellStyle name="差_2009年一般性转移支付标准工资_奖励补助测算7.25_Sheet1" xfId="898"/>
    <cellStyle name="差_2012年1-6月报数据" xfId="899"/>
    <cellStyle name="差_2012年部分市县项目资金（分市县发）" xfId="900"/>
    <cellStyle name="差_2012年县级基本财力保障机制测算数据20120526旧转移支付系数" xfId="901"/>
    <cellStyle name="差_2012年消缺情况测算表（2013.2.28）" xfId="902"/>
    <cellStyle name="差_2012年校舍维修改造资金测算表（发财政厅1）" xfId="903"/>
    <cellStyle name="差_2012年逐月消缺情况表格" xfId="904"/>
    <cellStyle name="差_2012年逐月消缺情况表格（1-10月）" xfId="905"/>
    <cellStyle name="差_2012年逐月消缺情况表格（1-11月）" xfId="906"/>
    <cellStyle name="差_2012年逐月消缺情况表格（1-12月）" xfId="907"/>
    <cellStyle name="差_2012年逐月消缺情况表格（1-7月）" xfId="908"/>
    <cellStyle name="差_2012年逐月消缺情况表格（1-9月）" xfId="909"/>
    <cellStyle name="差_2013年教育基础数据" xfId="910"/>
    <cellStyle name="差_2013年市县可用财力（总人口）-发处室" xfId="911"/>
    <cellStyle name="差_2014年义务教育阶段在校生和寄宿生数（新机制测算修订）" xfId="912"/>
    <cellStyle name="差_2014校舍维修资金分配(定）" xfId="913"/>
    <cellStyle name="差_2014新机制测算（定稿）" xfId="914"/>
    <cellStyle name="差_2015校舍维修改造" xfId="915"/>
    <cellStyle name="差_2015新机制测算(定）" xfId="916"/>
    <cellStyle name="差_2015新机制测算（定稿）" xfId="917"/>
    <cellStyle name="差_2017义务教育经费保障机制（7.22)" xfId="918"/>
    <cellStyle name="差_20河南" xfId="919"/>
    <cellStyle name="差_20河南_财力性转移支付2010年预算参考数" xfId="920"/>
    <cellStyle name="差_22湖南" xfId="921"/>
    <cellStyle name="差_22湖南_财力性转移支付2010年预算参考数" xfId="922"/>
    <cellStyle name="差_27重庆" xfId="923"/>
    <cellStyle name="差_27重庆_财力性转移支付2010年预算参考数" xfId="924"/>
    <cellStyle name="差_28四川" xfId="925"/>
    <cellStyle name="差_28四川_财力性转移支付2010年预算参考数" xfId="926"/>
    <cellStyle name="差_30云南" xfId="927"/>
    <cellStyle name="差_30云南_1" xfId="928"/>
    <cellStyle name="差_30云南_1_财力性转移支付2010年预算参考数" xfId="929"/>
    <cellStyle name="差_33甘肃" xfId="930"/>
    <cellStyle name="差_34青海" xfId="931"/>
    <cellStyle name="差_34青海_1" xfId="932"/>
    <cellStyle name="差_34青海_1_财力性转移支付2010年预算参考数" xfId="933"/>
    <cellStyle name="差_34青海_财力性转移支付2010年预算参考数" xfId="934"/>
    <cellStyle name="差_530623_2006年县级财政报表附表" xfId="935"/>
    <cellStyle name="差_530623_2006年县级财政报表附表 2" xfId="936"/>
    <cellStyle name="差_530623_2006年县级财政报表附表 3" xfId="937"/>
    <cellStyle name="差_530623_2006年县级财政报表附表 3 2" xfId="938"/>
    <cellStyle name="差_530623_2006年县级财政报表附表_Sheet1" xfId="939"/>
    <cellStyle name="差_530629_2006年县级财政报表附表" xfId="940"/>
    <cellStyle name="差_530629_2006年县级财政报表附表 2" xfId="941"/>
    <cellStyle name="差_530629_2006年县级财政报表附表 3" xfId="942"/>
    <cellStyle name="差_530629_2006年县级财政报表附表 3 2" xfId="943"/>
    <cellStyle name="差_530629_2006年县级财政报表附表_Sheet1" xfId="944"/>
    <cellStyle name="差_5334_2006年迪庆县级财政报表附表" xfId="945"/>
    <cellStyle name="差_5334_2006年迪庆县级财政报表附表 2" xfId="946"/>
    <cellStyle name="差_5334_2006年迪庆县级财政报表附表 3" xfId="947"/>
    <cellStyle name="差_5334_2006年迪庆县级财政报表附表 3 2" xfId="948"/>
    <cellStyle name="差_5334_2006年迪庆县级财政报表附表_Sheet1" xfId="949"/>
    <cellStyle name="差_6.22-2016年义务教育经费保障机制测算" xfId="950"/>
    <cellStyle name="差_Book1" xfId="951"/>
    <cellStyle name="差_Book1 2" xfId="952"/>
    <cellStyle name="差_Book1 3" xfId="953"/>
    <cellStyle name="差_Book1 3 2" xfId="954"/>
    <cellStyle name="差_Book1_1" xfId="955"/>
    <cellStyle name="差_Book1_1 2" xfId="956"/>
    <cellStyle name="差_Book1_1 3" xfId="957"/>
    <cellStyle name="差_Book1_1 3 2" xfId="958"/>
    <cellStyle name="差_Book1_1_Sheet1" xfId="959"/>
    <cellStyle name="差_Book1_2013新机制（指标文）(1)" xfId="960"/>
    <cellStyle name="差_Book1_2014校舍维修资金分配(定）" xfId="961"/>
    <cellStyle name="差_Book1_Sheet1" xfId="962"/>
    <cellStyle name="差_Book1_财力性转移支付2010年预算参考数" xfId="963"/>
    <cellStyle name="差_Book1_县公司" xfId="964"/>
    <cellStyle name="差_Book1_县公司 2" xfId="965"/>
    <cellStyle name="差_Book1_县公司 3" xfId="966"/>
    <cellStyle name="差_Book1_县公司 3 2" xfId="967"/>
    <cellStyle name="差_Book1_县公司_Sheet1" xfId="968"/>
    <cellStyle name="差_Book1_银行账户情况表_2010年12月" xfId="969"/>
    <cellStyle name="差_Book1_银行账户情况表_2010年12月 2" xfId="970"/>
    <cellStyle name="差_Book1_银行账户情况表_2010年12月 3" xfId="971"/>
    <cellStyle name="差_Book1_银行账户情况表_2010年12月 3 2" xfId="972"/>
    <cellStyle name="差_Book1_银行账户情况表_2010年12月_Sheet1" xfId="973"/>
    <cellStyle name="差_Book2" xfId="974"/>
    <cellStyle name="差_Book2 2" xfId="975"/>
    <cellStyle name="差_Book2 3" xfId="976"/>
    <cellStyle name="差_Book2 3 2" xfId="977"/>
    <cellStyle name="差_Book2_2013新机制（指标文）(1)" xfId="978"/>
    <cellStyle name="差_Book2_2014校舍维修资金分配(定）" xfId="979"/>
    <cellStyle name="差_Book2_Sheet1" xfId="980"/>
    <cellStyle name="差_Book2_财力性转移支付2010年预算参考数" xfId="981"/>
    <cellStyle name="差_gdp" xfId="982"/>
    <cellStyle name="差_M01-2(州市补助收入)" xfId="983"/>
    <cellStyle name="差_M01-2(州市补助收入) 2" xfId="984"/>
    <cellStyle name="差_M01-2(州市补助收入) 3" xfId="985"/>
    <cellStyle name="差_M01-2(州市补助收入) 3 2" xfId="986"/>
    <cellStyle name="差_M01-2(州市补助收入)_Sheet1" xfId="987"/>
    <cellStyle name="差_M03" xfId="988"/>
    <cellStyle name="差_M03 2" xfId="989"/>
    <cellStyle name="差_M03 3" xfId="990"/>
    <cellStyle name="差_M03 3 2" xfId="991"/>
    <cellStyle name="差_M03_Sheet1" xfId="992"/>
    <cellStyle name="差_Sheet1" xfId="993"/>
    <cellStyle name="差_安徽 缺口县区测算(地方填报)1" xfId="994"/>
    <cellStyle name="差_安徽 缺口县区测算(地方填报)1_财力性转移支付2010年预算参考数" xfId="995"/>
    <cellStyle name="差_不含人员经费系数" xfId="996"/>
    <cellStyle name="差_不含人员经费系数_财力性转移支付2010年预算参考数" xfId="997"/>
    <cellStyle name="差_不用软件计算9.1不考虑经费管理评价xl" xfId="998"/>
    <cellStyle name="差_不用软件计算9.1不考虑经费管理评价xl 2" xfId="999"/>
    <cellStyle name="差_不用软件计算9.1不考虑经费管理评价xl 3" xfId="1000"/>
    <cellStyle name="差_不用软件计算9.1不考虑经费管理评价xl 3 2" xfId="1001"/>
    <cellStyle name="差_不用软件计算9.1不考虑经费管理评价xl_Sheet1" xfId="1002"/>
    <cellStyle name="差_不足100人的农村义务教育学校（含教学点）个数及学生数" xfId="1003"/>
    <cellStyle name="差_财力差异计算表(不含非农业区)" xfId="1004"/>
    <cellStyle name="差_财政供养人员" xfId="1005"/>
    <cellStyle name="差_财政供养人员 2" xfId="1006"/>
    <cellStyle name="差_财政供养人员 3" xfId="1007"/>
    <cellStyle name="差_财政供养人员 3 2" xfId="1008"/>
    <cellStyle name="差_财政供养人员_Sheet1" xfId="1009"/>
    <cellStyle name="差_财政供养人员_财力性转移支付2010年预算参考数" xfId="1010"/>
    <cellStyle name="差_财政支出对上级的依赖程度" xfId="1011"/>
    <cellStyle name="差_测算结果" xfId="1012"/>
    <cellStyle name="差_测算结果_财力性转移支付2010年预算参考数" xfId="1013"/>
    <cellStyle name="差_测算结果汇总" xfId="1014"/>
    <cellStyle name="差_测算结果汇总_财力性转移支付2010年预算参考数" xfId="1015"/>
    <cellStyle name="差_成本差异系数" xfId="1016"/>
    <cellStyle name="差_成本差异系数（含人口规模）" xfId="1017"/>
    <cellStyle name="差_成本差异系数（含人口规模）_财力性转移支付2010年预算参考数" xfId="1018"/>
    <cellStyle name="差_成本差异系数_财力性转移支付2010年预算参考数" xfId="1019"/>
    <cellStyle name="差_城建部门" xfId="1020"/>
    <cellStyle name="差_地方配套按人均增幅控制8.30xl" xfId="1021"/>
    <cellStyle name="差_地方配套按人均增幅控制8.30xl 2" xfId="1022"/>
    <cellStyle name="差_地方配套按人均增幅控制8.30xl 3" xfId="1023"/>
    <cellStyle name="差_地方配套按人均增幅控制8.30xl 3 2" xfId="1024"/>
    <cellStyle name="差_地方配套按人均增幅控制8.30xl_Sheet1" xfId="1025"/>
    <cellStyle name="差_地方配套按人均增幅控制8.30一般预算平均增幅、人均可用财力平均增幅两次控制、社会治安系数调整、案件数调整xl" xfId="1026"/>
    <cellStyle name="差_地方配套按人均增幅控制8.30一般预算平均增幅、人均可用财力平均增幅两次控制、社会治安系数调整、案件数调整xl 2" xfId="1027"/>
    <cellStyle name="差_地方配套按人均增幅控制8.30一般预算平均增幅、人均可用财力平均增幅两次控制、社会治安系数调整、案件数调整xl 3" xfId="1028"/>
    <cellStyle name="差_地方配套按人均增幅控制8.30一般预算平均增幅、人均可用财力平均增幅两次控制、社会治安系数调整、案件数调整xl 3 2" xfId="1029"/>
    <cellStyle name="差_地方配套按人均增幅控制8.30一般预算平均增幅、人均可用财力平均增幅两次控制、社会治安系数调整、案件数调整xl_Sheet1" xfId="1030"/>
    <cellStyle name="差_地方配套按人均增幅控制8.31（调整结案率后）xl" xfId="1031"/>
    <cellStyle name="差_地方配套按人均增幅控制8.31（调整结案率后）xl 2" xfId="1032"/>
    <cellStyle name="差_地方配套按人均增幅控制8.31（调整结案率后）xl 3" xfId="1033"/>
    <cellStyle name="差_地方配套按人均增幅控制8.31（调整结案率后）xl 3 2" xfId="1034"/>
    <cellStyle name="差_地方配套按人均增幅控制8.31（调整结案率后）xl_Sheet1" xfId="1035"/>
    <cellStyle name="差_第五部分(才淼、饶永宏）" xfId="1036"/>
    <cellStyle name="差_第五部分(才淼、饶永宏） 2" xfId="1037"/>
    <cellStyle name="差_第五部分(才淼、饶永宏） 3" xfId="1038"/>
    <cellStyle name="差_第五部分(才淼、饶永宏） 3 2" xfId="1039"/>
    <cellStyle name="差_第五部分(才淼、饶永宏）_Sheet1" xfId="1040"/>
    <cellStyle name="差_第一部分：综合全" xfId="1041"/>
    <cellStyle name="差_对口支援新疆资金规模测算表20100106" xfId="1042"/>
    <cellStyle name="差_对口支援新疆资金规模测算表20100113" xfId="1043"/>
    <cellStyle name="差_分析缺口率" xfId="1044"/>
    <cellStyle name="差_分析缺口率_财力性转移支付2010年预算参考数" xfId="1045"/>
    <cellStyle name="差_分县成本差异系数" xfId="1046"/>
    <cellStyle name="差_分县成本差异系数_不含人员经费系数" xfId="1047"/>
    <cellStyle name="差_分县成本差异系数_不含人员经费系数_财力性转移支付2010年预算参考数" xfId="1048"/>
    <cellStyle name="差_分县成本差异系数_财力性转移支付2010年预算参考数" xfId="1049"/>
    <cellStyle name="差_分县成本差异系数_民生政策最低支出需求" xfId="1050"/>
    <cellStyle name="差_分县成本差异系数_民生政策最低支出需求_财力性转移支付2010年预算参考数" xfId="1051"/>
    <cellStyle name="差_附表" xfId="1052"/>
    <cellStyle name="差_附表_财力性转移支付2010年预算参考数" xfId="1053"/>
    <cellStyle name="差_高中教师人数（教育厅1.6日提供）" xfId="1054"/>
    <cellStyle name="差_高中教师人数（教育厅1.6日提供） 2" xfId="1055"/>
    <cellStyle name="差_高中教师人数（教育厅1.6日提供） 3" xfId="1056"/>
    <cellStyle name="差_高中教师人数（教育厅1.6日提供） 3 2" xfId="1057"/>
    <cellStyle name="差_高中教师人数（教育厅1.6日提供）_Sheet1" xfId="1058"/>
    <cellStyle name="差_行政(燃修费)" xfId="1059"/>
    <cellStyle name="差_行政(燃修费)_不含人员经费系数" xfId="1060"/>
    <cellStyle name="差_行政(燃修费)_不含人员经费系数_财力性转移支付2010年预算参考数" xfId="1061"/>
    <cellStyle name="差_行政(燃修费)_财力性转移支付2010年预算参考数" xfId="1062"/>
    <cellStyle name="差_行政(燃修费)_民生政策最低支出需求" xfId="1063"/>
    <cellStyle name="差_行政(燃修费)_民生政策最低支出需求_财力性转移支付2010年预算参考数" xfId="1064"/>
    <cellStyle name="差_行政(燃修费)_县市旗测算-新科目（含人口规模效应）" xfId="1065"/>
    <cellStyle name="差_行政(燃修费)_县市旗测算-新科目（含人口规模效应）_财力性转移支付2010年预算参考数" xfId="1066"/>
    <cellStyle name="差_行政（人员）" xfId="1067"/>
    <cellStyle name="差_行政（人员）_不含人员经费系数" xfId="1068"/>
    <cellStyle name="差_行政（人员）_不含人员经费系数_财力性转移支付2010年预算参考数" xfId="1069"/>
    <cellStyle name="差_行政（人员）_财力性转移支付2010年预算参考数" xfId="1070"/>
    <cellStyle name="差_行政（人员）_民生政策最低支出需求" xfId="1071"/>
    <cellStyle name="差_行政（人员）_民生政策最低支出需求_财力性转移支付2010年预算参考数" xfId="1072"/>
    <cellStyle name="差_行政（人员）_县市旗测算-新科目（含人口规模效应）" xfId="1073"/>
    <cellStyle name="差_行政（人员）_县市旗测算-新科目（含人口规模效应）_财力性转移支付2010年预算参考数" xfId="1074"/>
    <cellStyle name="差_行政公检法测算" xfId="1075"/>
    <cellStyle name="差_行政公检法测算_不含人员经费系数" xfId="1076"/>
    <cellStyle name="差_行政公检法测算_不含人员经费系数_财力性转移支付2010年预算参考数" xfId="1077"/>
    <cellStyle name="差_行政公检法测算_财力性转移支付2010年预算参考数" xfId="1078"/>
    <cellStyle name="差_行政公检法测算_民生政策最低支出需求" xfId="1079"/>
    <cellStyle name="差_行政公检法测算_民生政策最低支出需求_财力性转移支付2010年预算参考数" xfId="1080"/>
    <cellStyle name="差_行政公检法测算_县市旗测算-新科目（含人口规模效应）" xfId="1081"/>
    <cellStyle name="差_行政公检法测算_县市旗测算-新科目（含人口规模效应）_财力性转移支付2010年预算参考数" xfId="1082"/>
    <cellStyle name="差_河南 缺口县区测算(地方填报)" xfId="1087"/>
    <cellStyle name="差_河南 缺口县区测算(地方填报)_财力性转移支付2010年预算参考数" xfId="1088"/>
    <cellStyle name="差_河南 缺口县区测算(地方填报白)" xfId="1089"/>
    <cellStyle name="差_河南 缺口县区测算(地方填报白)_财力性转移支付2010年预算参考数" xfId="1090"/>
    <cellStyle name="差_核定人数对比" xfId="1083"/>
    <cellStyle name="差_核定人数对比_财力性转移支付2010年预算参考数" xfId="1084"/>
    <cellStyle name="差_核定人数下发表" xfId="1085"/>
    <cellStyle name="差_核定人数下发表_财力性转移支付2010年预算参考数" xfId="1086"/>
    <cellStyle name="差_汇总" xfId="1091"/>
    <cellStyle name="差_汇总 2" xfId="1092"/>
    <cellStyle name="差_汇总 3" xfId="1093"/>
    <cellStyle name="差_汇总 3 2" xfId="1094"/>
    <cellStyle name="差_汇总_Sheet1" xfId="1095"/>
    <cellStyle name="差_汇总_财力性转移支付2010年预算参考数" xfId="1096"/>
    <cellStyle name="差_汇总表" xfId="1097"/>
    <cellStyle name="差_汇总表_财力性转移支付2010年预算参考数" xfId="1098"/>
    <cellStyle name="差_汇总表4" xfId="1099"/>
    <cellStyle name="差_汇总表4_财力性转移支付2010年预算参考数" xfId="1100"/>
    <cellStyle name="差_汇总-县级财政报表附表" xfId="1101"/>
    <cellStyle name="差_汇总-县级财政报表附表 2" xfId="1102"/>
    <cellStyle name="差_汇总-县级财政报表附表 3" xfId="1103"/>
    <cellStyle name="差_汇总-县级财政报表附表 3 2" xfId="1104"/>
    <cellStyle name="差_汇总-县级财政报表附表_Sheet1" xfId="1105"/>
    <cellStyle name="差_基础数据分析" xfId="1106"/>
    <cellStyle name="差_基础数据分析 2" xfId="1107"/>
    <cellStyle name="差_基础数据分析 3" xfId="1108"/>
    <cellStyle name="差_基础数据分析 3 2" xfId="1109"/>
    <cellStyle name="差_基础数据分析_Sheet1" xfId="1110"/>
    <cellStyle name="差_架子九队员工实名制花名册(2011年）" xfId="1111"/>
    <cellStyle name="差_架子九队员工实名制花名册(2011年） 2" xfId="1112"/>
    <cellStyle name="差_架子九队员工实名制花名册(2011年） 3" xfId="1113"/>
    <cellStyle name="差_架子九队员工实名制花名册(2011年） 3 2" xfId="1114"/>
    <cellStyle name="差_架子九队员工实名制花名册(2011年）_Sheet1" xfId="1115"/>
    <cellStyle name="差_检验表" xfId="1116"/>
    <cellStyle name="差_检验表（调整后）" xfId="1117"/>
    <cellStyle name="差_建行" xfId="1118"/>
    <cellStyle name="差_建行 2" xfId="1119"/>
    <cellStyle name="差_建行 3" xfId="1120"/>
    <cellStyle name="差_建行 3 2" xfId="1121"/>
    <cellStyle name="差_建行_Sheet1" xfId="1122"/>
    <cellStyle name="差_奖励补助测算5.22测试" xfId="1123"/>
    <cellStyle name="差_奖励补助测算5.22测试 2" xfId="1124"/>
    <cellStyle name="差_奖励补助测算5.22测试 3" xfId="1125"/>
    <cellStyle name="差_奖励补助测算5.22测试 3 2" xfId="1126"/>
    <cellStyle name="差_奖励补助测算5.22测试_Sheet1" xfId="1127"/>
    <cellStyle name="差_奖励补助测算5.23新" xfId="1128"/>
    <cellStyle name="差_奖励补助测算5.23新 2" xfId="1129"/>
    <cellStyle name="差_奖励补助测算5.23新 3" xfId="1130"/>
    <cellStyle name="差_奖励补助测算5.23新 3 2" xfId="1131"/>
    <cellStyle name="差_奖励补助测算5.23新_Sheet1" xfId="1132"/>
    <cellStyle name="差_奖励补助测算5.24冯铸" xfId="1133"/>
    <cellStyle name="差_奖励补助测算5.24冯铸 2" xfId="1134"/>
    <cellStyle name="差_奖励补助测算5.24冯铸 3" xfId="1135"/>
    <cellStyle name="差_奖励补助测算5.24冯铸 3 2" xfId="1136"/>
    <cellStyle name="差_奖励补助测算5.24冯铸_Sheet1" xfId="1137"/>
    <cellStyle name="差_奖励补助测算7.23" xfId="1138"/>
    <cellStyle name="差_奖励补助测算7.23 2" xfId="1139"/>
    <cellStyle name="差_奖励补助测算7.23 3" xfId="1140"/>
    <cellStyle name="差_奖励补助测算7.23 3 2" xfId="1141"/>
    <cellStyle name="差_奖励补助测算7.23_Sheet1" xfId="1142"/>
    <cellStyle name="差_奖励补助测算7.25" xfId="1143"/>
    <cellStyle name="差_奖励补助测算7.25 (version 1) (version 1)" xfId="1144"/>
    <cellStyle name="差_奖励补助测算7.25 (version 1) (version 1) 2" xfId="1145"/>
    <cellStyle name="差_奖励补助测算7.25 (version 1) (version 1) 3" xfId="1146"/>
    <cellStyle name="差_奖励补助测算7.25 (version 1) (version 1) 3 2" xfId="1147"/>
    <cellStyle name="差_奖励补助测算7.25 (version 1) (version 1)_Sheet1" xfId="1148"/>
    <cellStyle name="差_奖励补助测算7.25 2" xfId="1149"/>
    <cellStyle name="差_奖励补助测算7.25 3" xfId="1150"/>
    <cellStyle name="差_奖励补助测算7.25 3 2" xfId="1151"/>
    <cellStyle name="差_奖励补助测算7.25 4" xfId="1152"/>
    <cellStyle name="差_奖励补助测算7.25 5" xfId="1153"/>
    <cellStyle name="差_奖励补助测算7.25 6" xfId="1154"/>
    <cellStyle name="差_奖励补助测算7.25 7" xfId="1155"/>
    <cellStyle name="差_奖励补助测算7.25 8" xfId="1156"/>
    <cellStyle name="差_奖励补助测算7.25 9" xfId="1157"/>
    <cellStyle name="差_奖励补助测算7.25_Sheet1" xfId="1158"/>
    <cellStyle name="差_教师绩效工资测算表（离退休按各地上报数测算）2009年1月1日" xfId="1159"/>
    <cellStyle name="差_教育(按照总人口测算）—20080416" xfId="1160"/>
    <cellStyle name="差_教育(按照总人口测算）—20080416_不含人员经费系数" xfId="1161"/>
    <cellStyle name="差_教育(按照总人口测算）—20080416_不含人员经费系数_财力性转移支付2010年预算参考数" xfId="1162"/>
    <cellStyle name="差_教育(按照总人口测算）—20080416_财力性转移支付2010年预算参考数" xfId="1163"/>
    <cellStyle name="差_教育(按照总人口测算）—20080416_民生政策最低支出需求" xfId="1164"/>
    <cellStyle name="差_教育(按照总人口测算）—20080416_民生政策最低支出需求_财力性转移支付2010年预算参考数" xfId="1165"/>
    <cellStyle name="差_教育(按照总人口测算）—20080416_县市旗测算-新科目（含人口规模效应）" xfId="1166"/>
    <cellStyle name="差_教育(按照总人口测算）—20080416_县市旗测算-新科目（含人口规模效应）_财力性转移支付2010年预算参考数" xfId="1167"/>
    <cellStyle name="差_教育厅提供义务教育及高中教师人数（2009年1月6日）" xfId="1168"/>
    <cellStyle name="差_教育厅提供义务教育及高中教师人数（2009年1月6日） 2" xfId="1169"/>
    <cellStyle name="差_教育厅提供义务教育及高中教师人数（2009年1月6日） 3" xfId="1170"/>
    <cellStyle name="差_教育厅提供义务教育及高中教师人数（2009年1月6日） 3 2" xfId="1171"/>
    <cellStyle name="差_教育厅提供义务教育及高中教师人数（2009年1月6日）_Sheet1" xfId="1172"/>
    <cellStyle name="差_历年教师人数" xfId="1174"/>
    <cellStyle name="差_丽江汇总" xfId="1173"/>
    <cellStyle name="差_民生政策最低支出需求" xfId="1175"/>
    <cellStyle name="差_民生政策最低支出需求_财力性转移支付2010年预算参考数" xfId="1176"/>
    <cellStyle name="差_农村义务教育学生和寄宿生数（去掉01-20主城区）（正式）" xfId="1177"/>
    <cellStyle name="差_农林水和城市维护标准支出20080505－县区合计" xfId="1178"/>
    <cellStyle name="差_农林水和城市维护标准支出20080505－县区合计_不含人员经费系数" xfId="1179"/>
    <cellStyle name="差_农林水和城市维护标准支出20080505－县区合计_不含人员经费系数_财力性转移支付2010年预算参考数" xfId="1180"/>
    <cellStyle name="差_农林水和城市维护标准支出20080505－县区合计_财力性转移支付2010年预算参考数" xfId="1181"/>
    <cellStyle name="差_农林水和城市维护标准支出20080505－县区合计_民生政策最低支出需求" xfId="1182"/>
    <cellStyle name="差_农林水和城市维护标准支出20080505－县区合计_民生政策最低支出需求_财力性转移支付2010年预算参考数" xfId="1183"/>
    <cellStyle name="差_农林水和城市维护标准支出20080505－县区合计_县市旗测算-新科目（含人口规模效应）" xfId="1184"/>
    <cellStyle name="差_农林水和城市维护标准支出20080505－县区合计_县市旗测算-新科目（含人口规模效应）_财力性转移支付2010年预算参考数" xfId="1185"/>
    <cellStyle name="差_平邑" xfId="1186"/>
    <cellStyle name="差_平邑_财力性转移支付2010年预算参考数" xfId="1187"/>
    <cellStyle name="差_其他部门(按照总人口测算）—20080416" xfId="1188"/>
    <cellStyle name="差_其他部门(按照总人口测算）—20080416_不含人员经费系数" xfId="1189"/>
    <cellStyle name="差_其他部门(按照总人口测算）—20080416_不含人员经费系数_财力性转移支付2010年预算参考数" xfId="1190"/>
    <cellStyle name="差_其他部门(按照总人口测算）—20080416_财力性转移支付2010年预算参考数" xfId="1191"/>
    <cellStyle name="差_其他部门(按照总人口测算）—20080416_民生政策最低支出需求" xfId="1192"/>
    <cellStyle name="差_其他部门(按照总人口测算）—20080416_民生政策最低支出需求_财力性转移支付2010年预算参考数" xfId="1193"/>
    <cellStyle name="差_其他部门(按照总人口测算）—20080416_县市旗测算-新科目（含人口规模效应）" xfId="1194"/>
    <cellStyle name="差_其他部门(按照总人口测算）—20080416_县市旗测算-新科目（含人口规模效应）_财力性转移支付2010年预算参考数" xfId="1195"/>
    <cellStyle name="差_青海 缺口县区测算(地方填报)" xfId="1196"/>
    <cellStyle name="差_青海 缺口县区测算(地方填报)_财力性转移支付2010年预算参考数" xfId="1197"/>
    <cellStyle name="差_缺口县区测算" xfId="1198"/>
    <cellStyle name="差_缺口县区测算（11.13）" xfId="1199"/>
    <cellStyle name="差_缺口县区测算（11.13）_财力性转移支付2010年预算参考数" xfId="1200"/>
    <cellStyle name="差_缺口县区测算(按2007支出增长25%测算)" xfId="1201"/>
    <cellStyle name="差_缺口县区测算(按2007支出增长25%测算)_财力性转移支付2010年预算参考数" xfId="1202"/>
    <cellStyle name="差_缺口县区测算(按核定人数)" xfId="1203"/>
    <cellStyle name="差_缺口县区测算(按核定人数)_财力性转移支付2010年预算参考数" xfId="1204"/>
    <cellStyle name="差_缺口县区测算(财政部标准)" xfId="1205"/>
    <cellStyle name="差_缺口县区测算(财政部标准)_财力性转移支付2010年预算参考数" xfId="1206"/>
    <cellStyle name="差_缺口县区测算_财力性转移支付2010年预算参考数" xfId="1207"/>
    <cellStyle name="差_缺口消化情况" xfId="1208"/>
    <cellStyle name="差_人员工资和公用经费" xfId="1209"/>
    <cellStyle name="差_人员工资和公用经费_财力性转移支付2010年预算参考数" xfId="1210"/>
    <cellStyle name="差_人员工资和公用经费2" xfId="1211"/>
    <cellStyle name="差_人员工资和公用经费2_财力性转移支付2010年预算参考数" xfId="1212"/>
    <cellStyle name="差_人员工资和公用经费3" xfId="1213"/>
    <cellStyle name="差_人员工资和公用经费3_财力性转移支付2010年预算参考数" xfId="1214"/>
    <cellStyle name="差_三季度－表二" xfId="1215"/>
    <cellStyle name="差_三季度－表二 2" xfId="1216"/>
    <cellStyle name="差_三季度－表二 3" xfId="1217"/>
    <cellStyle name="差_三季度－表二 3 2" xfId="1218"/>
    <cellStyle name="差_三季度－表二_Sheet1" xfId="1219"/>
    <cellStyle name="差_山东省民生支出标准" xfId="1220"/>
    <cellStyle name="差_山东省民生支出标准_财力性转移支付2010年预算参考数" xfId="1221"/>
    <cellStyle name="差_市辖区测算20080510" xfId="1222"/>
    <cellStyle name="差_市辖区测算20080510_不含人员经费系数" xfId="1223"/>
    <cellStyle name="差_市辖区测算20080510_不含人员经费系数_财力性转移支付2010年预算参考数" xfId="1224"/>
    <cellStyle name="差_市辖区测算20080510_财力性转移支付2010年预算参考数" xfId="1225"/>
    <cellStyle name="差_市辖区测算20080510_民生政策最低支出需求" xfId="1226"/>
    <cellStyle name="差_市辖区测算20080510_民生政策最低支出需求_财力性转移支付2010年预算参考数" xfId="1227"/>
    <cellStyle name="差_市辖区测算20080510_县市旗测算-新科目（含人口规模效应）" xfId="1228"/>
    <cellStyle name="差_市辖区测算20080510_县市旗测算-新科目（含人口规模效应）_财力性转移支付2010年预算参考数" xfId="1229"/>
    <cellStyle name="差_市辖区测算-新科目（20080626）" xfId="1230"/>
    <cellStyle name="差_市辖区测算-新科目（20080626）_不含人员经费系数" xfId="1231"/>
    <cellStyle name="差_市辖区测算-新科目（20080626）_不含人员经费系数_财力性转移支付2010年预算参考数" xfId="1232"/>
    <cellStyle name="差_市辖区测算-新科目（20080626）_财力性转移支付2010年预算参考数" xfId="1233"/>
    <cellStyle name="差_市辖区测算-新科目（20080626）_民生政策最低支出需求" xfId="1234"/>
    <cellStyle name="差_市辖区测算-新科目（20080626）_民生政策最低支出需求_财力性转移支付2010年预算参考数" xfId="1235"/>
    <cellStyle name="差_市辖区测算-新科目（20080626）_县市旗测算-新科目（含人口规模效应）" xfId="1236"/>
    <cellStyle name="差_市辖区测算-新科目（20080626）_县市旗测算-新科目（含人口规模效应）_财力性转移支付2010年预算参考数" xfId="1237"/>
    <cellStyle name="差_同德" xfId="1238"/>
    <cellStyle name="差_同德_财力性转移支付2010年预算参考数" xfId="1239"/>
    <cellStyle name="差_危改资金测算" xfId="1240"/>
    <cellStyle name="差_危改资金测算_财力性转移支付2010年预算参考数" xfId="1241"/>
    <cellStyle name="差_卫生(按照总人口测算）—20080416" xfId="1242"/>
    <cellStyle name="差_卫生(按照总人口测算）—20080416_不含人员经费系数" xfId="1243"/>
    <cellStyle name="差_卫生(按照总人口测算）—20080416_不含人员经费系数_财力性转移支付2010年预算参考数" xfId="1244"/>
    <cellStyle name="差_卫生(按照总人口测算）—20080416_财力性转移支付2010年预算参考数" xfId="1245"/>
    <cellStyle name="差_卫生(按照总人口测算）—20080416_民生政策最低支出需求" xfId="1246"/>
    <cellStyle name="差_卫生(按照总人口测算）—20080416_民生政策最低支出需求_财力性转移支付2010年预算参考数" xfId="1247"/>
    <cellStyle name="差_卫生(按照总人口测算）—20080416_县市旗测算-新科目（含人口规模效应）" xfId="1248"/>
    <cellStyle name="差_卫生(按照总人口测算）—20080416_县市旗测算-新科目（含人口规模效应）_财力性转移支付2010年预算参考数" xfId="1249"/>
    <cellStyle name="差_卫生部门" xfId="1250"/>
    <cellStyle name="差_卫生部门 2" xfId="1251"/>
    <cellStyle name="差_卫生部门 3" xfId="1252"/>
    <cellStyle name="差_卫生部门 3 2" xfId="1253"/>
    <cellStyle name="差_卫生部门_Sheet1" xfId="1254"/>
    <cellStyle name="差_卫生部门_财力性转移支付2010年预算参考数" xfId="1255"/>
    <cellStyle name="差_文体广播部门" xfId="1256"/>
    <cellStyle name="差_文体广播事业(按照总人口测算）—20080416" xfId="1257"/>
    <cellStyle name="差_文体广播事业(按照总人口测算）—20080416_不含人员经费系数" xfId="1258"/>
    <cellStyle name="差_文体广播事业(按照总人口测算）—20080416_不含人员经费系数_财力性转移支付2010年预算参考数" xfId="1259"/>
    <cellStyle name="差_文体广播事业(按照总人口测算）—20080416_财力性转移支付2010年预算参考数" xfId="1260"/>
    <cellStyle name="差_文体广播事业(按照总人口测算）—20080416_民生政策最低支出需求" xfId="1261"/>
    <cellStyle name="差_文体广播事业(按照总人口测算）—20080416_民生政策最低支出需求_财力性转移支付2010年预算参考数" xfId="1262"/>
    <cellStyle name="差_文体广播事业(按照总人口测算）—20080416_县市旗测算-新科目（含人口规模效应）" xfId="1263"/>
    <cellStyle name="差_文体广播事业(按照总人口测算）—20080416_县市旗测算-新科目（含人口规模效应）_财力性转移支付2010年预算参考数" xfId="1264"/>
    <cellStyle name="差_下半年禁毒办案经费分配2544.3万元" xfId="1265"/>
    <cellStyle name="差_下半年禁吸戒毒经费1000万元" xfId="1266"/>
    <cellStyle name="差_下半年禁吸戒毒经费1000万元 2" xfId="1267"/>
    <cellStyle name="差_下半年禁吸戒毒经费1000万元 3" xfId="1268"/>
    <cellStyle name="差_下半年禁吸戒毒经费1000万元 3 2" xfId="1269"/>
    <cellStyle name="差_下半年禁吸戒毒经费1000万元_Sheet1" xfId="1270"/>
    <cellStyle name="差_县公司" xfId="1271"/>
    <cellStyle name="差_县公司 2" xfId="1272"/>
    <cellStyle name="差_县公司 3" xfId="1273"/>
    <cellStyle name="差_县公司 3 2" xfId="1274"/>
    <cellStyle name="差_县公司_Sheet1" xfId="1275"/>
    <cellStyle name="差_县级公安机关公用经费标准奖励测算方案（定稿）" xfId="1276"/>
    <cellStyle name="差_县级公安机关公用经费标准奖励测算方案（定稿） 2" xfId="1277"/>
    <cellStyle name="差_县级公安机关公用经费标准奖励测算方案（定稿） 3" xfId="1278"/>
    <cellStyle name="差_县级公安机关公用经费标准奖励测算方案（定稿） 3 2" xfId="1279"/>
    <cellStyle name="差_县级公安机关公用经费标准奖励测算方案（定稿）_Sheet1" xfId="1280"/>
    <cellStyle name="差_县级基础数据" xfId="1281"/>
    <cellStyle name="差_县区合并测算20080421" xfId="1282"/>
    <cellStyle name="差_县区合并测算20080421_不含人员经费系数" xfId="1283"/>
    <cellStyle name="差_县区合并测算20080421_不含人员经费系数_财力性转移支付2010年预算参考数" xfId="1284"/>
    <cellStyle name="差_县区合并测算20080421_财力性转移支付2010年预算参考数" xfId="1285"/>
    <cellStyle name="差_县区合并测算20080421_民生政策最低支出需求" xfId="1286"/>
    <cellStyle name="差_县区合并测算20080421_民生政策最低支出需求_财力性转移支付2010年预算参考数" xfId="1287"/>
    <cellStyle name="差_县区合并测算20080421_县市旗测算-新科目（含人口规模效应）" xfId="1288"/>
    <cellStyle name="差_县区合并测算20080421_县市旗测算-新科目（含人口规模效应）_财力性转移支付2010年预算参考数" xfId="1289"/>
    <cellStyle name="差_县区合并测算20080423(按照各省比重）" xfId="1290"/>
    <cellStyle name="差_县区合并测算20080423(按照各省比重）_不含人员经费系数" xfId="1291"/>
    <cellStyle name="差_县区合并测算20080423(按照各省比重）_不含人员经费系数_财力性转移支付2010年预算参考数" xfId="1292"/>
    <cellStyle name="差_县区合并测算20080423(按照各省比重）_财力性转移支付2010年预算参考数" xfId="1293"/>
    <cellStyle name="差_县区合并测算20080423(按照各省比重）_民生政策最低支出需求" xfId="1294"/>
    <cellStyle name="差_县区合并测算20080423(按照各省比重）_民生政策最低支出需求_财力性转移支付2010年预算参考数" xfId="1295"/>
    <cellStyle name="差_县区合并测算20080423(按照各省比重）_县市旗测算-新科目（含人口规模效应）" xfId="1296"/>
    <cellStyle name="差_县区合并测算20080423(按照各省比重）_县市旗测算-新科目（含人口规模效应）_财力性转移支付2010年预算参考数" xfId="1297"/>
    <cellStyle name="差_县市旗测算20080508" xfId="1298"/>
    <cellStyle name="差_县市旗测算20080508_不含人员经费系数" xfId="1299"/>
    <cellStyle name="差_县市旗测算20080508_不含人员经费系数_财力性转移支付2010年预算参考数" xfId="1300"/>
    <cellStyle name="差_县市旗测算20080508_财力性转移支付2010年预算参考数" xfId="1301"/>
    <cellStyle name="差_县市旗测算20080508_民生政策最低支出需求" xfId="1302"/>
    <cellStyle name="差_县市旗测算20080508_民生政策最低支出需求_财力性转移支付2010年预算参考数" xfId="1303"/>
    <cellStyle name="差_县市旗测算20080508_县市旗测算-新科目（含人口规模效应）" xfId="1304"/>
    <cellStyle name="差_县市旗测算20080508_县市旗测算-新科目（含人口规模效应）_财力性转移支付2010年预算参考数" xfId="1305"/>
    <cellStyle name="差_县市旗测算-新科目（20080626）" xfId="1306"/>
    <cellStyle name="差_县市旗测算-新科目（20080626）_不含人员经费系数" xfId="1307"/>
    <cellStyle name="差_县市旗测算-新科目（20080626）_不含人员经费系数_财力性转移支付2010年预算参考数" xfId="1308"/>
    <cellStyle name="差_县市旗测算-新科目（20080626）_财力性转移支付2010年预算参考数" xfId="1309"/>
    <cellStyle name="差_县市旗测算-新科目（20080626）_民生政策最低支出需求" xfId="1310"/>
    <cellStyle name="差_县市旗测算-新科目（20080626）_民生政策最低支出需求_财力性转移支付2010年预算参考数" xfId="1311"/>
    <cellStyle name="差_县市旗测算-新科目（20080626）_县市旗测算-新科目（含人口规模效应）" xfId="1312"/>
    <cellStyle name="差_县市旗测算-新科目（20080626）_县市旗测算-新科目（含人口规模效应）_财力性转移支付2010年预算参考数" xfId="1313"/>
    <cellStyle name="差_县市旗测算-新科目（20080627）" xfId="1314"/>
    <cellStyle name="差_县市旗测算-新科目（20080627）_不含人员经费系数" xfId="1315"/>
    <cellStyle name="差_县市旗测算-新科目（20080627）_不含人员经费系数_财力性转移支付2010年预算参考数" xfId="1316"/>
    <cellStyle name="差_县市旗测算-新科目（20080627）_财力性转移支付2010年预算参考数" xfId="1317"/>
    <cellStyle name="差_县市旗测算-新科目（20080627）_民生政策最低支出需求" xfId="1318"/>
    <cellStyle name="差_县市旗测算-新科目（20080627）_民生政策最低支出需求_财力性转移支付2010年预算参考数" xfId="1319"/>
    <cellStyle name="差_县市旗测算-新科目（20080627）_县市旗测算-新科目（含人口规模效应）" xfId="1320"/>
    <cellStyle name="差_县市旗测算-新科目（20080627）_县市旗测算-新科目（含人口规模效应）_财力性转移支付2010年预算参考数" xfId="1321"/>
    <cellStyle name="差_业务工作量指标" xfId="1322"/>
    <cellStyle name="差_业务工作量指标 2" xfId="1323"/>
    <cellStyle name="差_业务工作量指标 3" xfId="1324"/>
    <cellStyle name="差_业务工作量指标 3 2" xfId="1325"/>
    <cellStyle name="差_业务工作量指标_Sheet1" xfId="1326"/>
    <cellStyle name="差_一般预算支出口径剔除表" xfId="1327"/>
    <cellStyle name="差_一般预算支出口径剔除表_财力性转移支付2010年预算参考数" xfId="1328"/>
    <cellStyle name="差_义务教育阶段教职工人数（教育厅提供最终）" xfId="1329"/>
    <cellStyle name="差_义务教育阶段教职工人数（教育厅提供最终） 2" xfId="1330"/>
    <cellStyle name="差_义务教育阶段教职工人数（教育厅提供最终） 3" xfId="1331"/>
    <cellStyle name="差_义务教育阶段教职工人数（教育厅提供最终） 3 2" xfId="1332"/>
    <cellStyle name="差_义务教育阶段教职工人数（教育厅提供最终）_Sheet1" xfId="1333"/>
    <cellStyle name="差_银行账户情况表_2010年12月" xfId="1334"/>
    <cellStyle name="差_银行账户情况表_2010年12月 2" xfId="1335"/>
    <cellStyle name="差_银行账户情况表_2010年12月 3" xfId="1336"/>
    <cellStyle name="差_银行账户情况表_2010年12月 3 2" xfId="1337"/>
    <cellStyle name="差_银行账户情况表_2010年12月_Sheet1" xfId="1338"/>
    <cellStyle name="差_云南 缺口县区测算(地方填报)" xfId="1339"/>
    <cellStyle name="差_云南 缺口县区测算(地方填报)_财力性转移支付2010年预算参考数" xfId="1340"/>
    <cellStyle name="差_云南农村义务教育统计表" xfId="1341"/>
    <cellStyle name="差_云南农村义务教育统计表 2" xfId="1342"/>
    <cellStyle name="差_云南农村义务教育统计表 3" xfId="1343"/>
    <cellStyle name="差_云南农村义务教育统计表 3 2" xfId="1344"/>
    <cellStyle name="差_云南农村义务教育统计表_Sheet1" xfId="1345"/>
    <cellStyle name="差_云南省2008年中小学教师人数统计表" xfId="1346"/>
    <cellStyle name="差_云南省2008年中小学教职工情况（教育厅提供20090101加工整理）" xfId="1347"/>
    <cellStyle name="差_云南省2008年中小学教职工情况（教育厅提供20090101加工整理） 2" xfId="1348"/>
    <cellStyle name="差_云南省2008年中小学教职工情况（教育厅提供20090101加工整理） 3" xfId="1349"/>
    <cellStyle name="差_云南省2008年中小学教职工情况（教育厅提供20090101加工整理） 3 2" xfId="1350"/>
    <cellStyle name="差_云南省2008年中小学教职工情况（教育厅提供20090101加工整理）_Sheet1" xfId="1351"/>
    <cellStyle name="差_云南省2008年转移支付测算——州市本级考核部分及政策性测算" xfId="1352"/>
    <cellStyle name="差_云南省2008年转移支付测算——州市本级考核部分及政策性测算 2" xfId="1353"/>
    <cellStyle name="差_云南省2008年转移支付测算——州市本级考核部分及政策性测算 3" xfId="1354"/>
    <cellStyle name="差_云南省2008年转移支付测算——州市本级考核部分及政策性测算 3 2" xfId="1355"/>
    <cellStyle name="差_云南省2008年转移支付测算——州市本级考核部分及政策性测算_Sheet1" xfId="1356"/>
    <cellStyle name="差_云南省2008年转移支付测算——州市本级考核部分及政策性测算_财力性转移支付2010年预算参考数" xfId="1357"/>
    <cellStyle name="差_云南水利电力有限公司" xfId="1358"/>
    <cellStyle name="差_云南水利电力有限公司 2" xfId="1359"/>
    <cellStyle name="差_云南水利电力有限公司 3" xfId="1360"/>
    <cellStyle name="差_云南水利电力有限公司 3 2" xfId="1361"/>
    <cellStyle name="差_云南水利电力有限公司_Sheet1" xfId="1362"/>
    <cellStyle name="差_指标四" xfId="1363"/>
    <cellStyle name="差_指标四 2" xfId="1364"/>
    <cellStyle name="差_指标四 3" xfId="1365"/>
    <cellStyle name="差_指标四 3 2" xfId="1366"/>
    <cellStyle name="差_指标四_Sheet1" xfId="1367"/>
    <cellStyle name="差_指标五" xfId="1368"/>
    <cellStyle name="差_重点民生支出需求测算表社保（农村低保）081112" xfId="1369"/>
    <cellStyle name="差_专项发文" xfId="1370"/>
    <cellStyle name="差_自行调整差异系数顺序" xfId="1371"/>
    <cellStyle name="差_自行调整差异系数顺序_财力性转移支付2010年预算参考数" xfId="1372"/>
    <cellStyle name="差_总人口" xfId="1373"/>
    <cellStyle name="差_总人口_财力性转移支付2010年预算参考数" xfId="1374"/>
    <cellStyle name="常规" xfId="0" builtinId="0"/>
    <cellStyle name="常规 10" xfId="1375"/>
    <cellStyle name="常规 10 2" xfId="1376"/>
    <cellStyle name="常规 10 3" xfId="1377"/>
    <cellStyle name="常规 10 4" xfId="2510"/>
    <cellStyle name="常规 10_2013新机制（指标文）(1)" xfId="1378"/>
    <cellStyle name="常规 100" xfId="2511"/>
    <cellStyle name="常规 11" xfId="1379"/>
    <cellStyle name="常规 11 2" xfId="1380"/>
    <cellStyle name="常规 11 2 2" xfId="1381"/>
    <cellStyle name="常规 11 2_2013新机制（指标文）(1)" xfId="1382"/>
    <cellStyle name="常规 11 3" xfId="1383"/>
    <cellStyle name="常规 11_01综合类2010" xfId="1384"/>
    <cellStyle name="常规 12" xfId="1385"/>
    <cellStyle name="常规 12 2" xfId="1386"/>
    <cellStyle name="常规 12 3" xfId="1387"/>
    <cellStyle name="常规 12_2013新机制（指标文）(1)" xfId="1388"/>
    <cellStyle name="常规 13" xfId="1389"/>
    <cellStyle name="常规 13 2" xfId="1390"/>
    <cellStyle name="常规 13 3" xfId="1391"/>
    <cellStyle name="常规 13 4" xfId="2512"/>
    <cellStyle name="常规 13_Sheet1" xfId="1392"/>
    <cellStyle name="常规 14" xfId="1393"/>
    <cellStyle name="常规 14 2" xfId="1394"/>
    <cellStyle name="常规 14 3" xfId="1395"/>
    <cellStyle name="常规 14 4" xfId="2513"/>
    <cellStyle name="常规 14_2013新机制（指标文）(1)" xfId="1396"/>
    <cellStyle name="常规 15" xfId="1397"/>
    <cellStyle name="常规 15 2" xfId="1398"/>
    <cellStyle name="常规 15 3" xfId="1399"/>
    <cellStyle name="常规 16" xfId="1400"/>
    <cellStyle name="常规 17" xfId="1401"/>
    <cellStyle name="常规 18" xfId="1402"/>
    <cellStyle name="常规 18 2" xfId="1403"/>
    <cellStyle name="常规 18_2013新机制（指标文）(1)" xfId="1404"/>
    <cellStyle name="常规 19" xfId="1405"/>
    <cellStyle name="常规 2" xfId="1"/>
    <cellStyle name="常规 2 10" xfId="1406"/>
    <cellStyle name="常规 2 11" xfId="1407"/>
    <cellStyle name="常规 2 12" xfId="2506"/>
    <cellStyle name="常规 2 12 2" xfId="2514"/>
    <cellStyle name="常规 2 13" xfId="2515"/>
    <cellStyle name="常规 2 2" xfId="1408"/>
    <cellStyle name="常规 2 2 2" xfId="1409"/>
    <cellStyle name="常规 2 2 2 2" xfId="1410"/>
    <cellStyle name="常规 2 2 2 2 2" xfId="1411"/>
    <cellStyle name="常规 2 2 2 2 3" xfId="1412"/>
    <cellStyle name="常规 2 2 2 2_2013新机制（指标文）(1)" xfId="1413"/>
    <cellStyle name="常规 2 2 2 3" xfId="1414"/>
    <cellStyle name="常规 2 2 2 4" xfId="1415"/>
    <cellStyle name="常规 2 2 2 5" xfId="1416"/>
    <cellStyle name="常规 2 2 2_2013新机制（指标文）(1)" xfId="1417"/>
    <cellStyle name="常规 2 2 3" xfId="1418"/>
    <cellStyle name="常规 2 2 3 2" xfId="1419"/>
    <cellStyle name="常规 2 2 3 3" xfId="1420"/>
    <cellStyle name="常规 2 2 4" xfId="1421"/>
    <cellStyle name="常规 2 2 5" xfId="1422"/>
    <cellStyle name="常规 2 2 6" xfId="1423"/>
    <cellStyle name="常规 2 2 7" xfId="2516"/>
    <cellStyle name="常规 2 2 7 2" xfId="2517"/>
    <cellStyle name="常规 2 2 8" xfId="2509"/>
    <cellStyle name="常规 2 2__%e9%a2%84%ef%bc%882012%ef%bc%89137%e5%8f%b7%e9%99%84%e4%bb%b6%e4%ba%8c(1)" xfId="1424"/>
    <cellStyle name="常规 2 3" xfId="1425"/>
    <cellStyle name="常规 2 3 2" xfId="1426"/>
    <cellStyle name="常规 2 3 2 2" xfId="1427"/>
    <cellStyle name="常规 2 3 2 3" xfId="1428"/>
    <cellStyle name="常规 2 3 2_2013年市县可用财力（总人口）-发处室" xfId="1429"/>
    <cellStyle name="常规 2 3 3" xfId="1430"/>
    <cellStyle name="常规 2 3 4" xfId="1431"/>
    <cellStyle name="常规 2 3 5" xfId="1432"/>
    <cellStyle name="常规 2 3_2013年市县可用财力（总人口）-发处室" xfId="1433"/>
    <cellStyle name="常规 2 4" xfId="1434"/>
    <cellStyle name="常规 2 4 2" xfId="1435"/>
    <cellStyle name="常规 2 4 2 2" xfId="1436"/>
    <cellStyle name="常规 2 4 2 3" xfId="1437"/>
    <cellStyle name="常规 2 4 2_2013新机制（指标文）(1)" xfId="1438"/>
    <cellStyle name="常规 2 4 3" xfId="1439"/>
    <cellStyle name="常规 2 4 4" xfId="1440"/>
    <cellStyle name="常规 2 4 5" xfId="1441"/>
    <cellStyle name="常规 2 4_2013新机制（指标文）(1)" xfId="1442"/>
    <cellStyle name="常规 2 5" xfId="1443"/>
    <cellStyle name="常规 2 5 2" xfId="1444"/>
    <cellStyle name="常规 2 5 3" xfId="1445"/>
    <cellStyle name="常规 2 5_2013新机制（指标文）(1)" xfId="1446"/>
    <cellStyle name="常规 2 6" xfId="1447"/>
    <cellStyle name="常规 2 6 2" xfId="1448"/>
    <cellStyle name="常规 2 6 3" xfId="1449"/>
    <cellStyle name="常规 2 6_2013新机制（指标文）(1)" xfId="1450"/>
    <cellStyle name="常规 2 7" xfId="1451"/>
    <cellStyle name="常规 2 7 2" xfId="1452"/>
    <cellStyle name="常规 2 7 3" xfId="1453"/>
    <cellStyle name="常规 2 7_Sheet1" xfId="1454"/>
    <cellStyle name="常规 2 8" xfId="1455"/>
    <cellStyle name="常规 2 8 2" xfId="1456"/>
    <cellStyle name="常规 2 8 3" xfId="1457"/>
    <cellStyle name="常规 2 8_Sheet1" xfId="1458"/>
    <cellStyle name="常规 2 9" xfId="1459"/>
    <cellStyle name="常规 2 9 2" xfId="1460"/>
    <cellStyle name="常规 2 9 3" xfId="1461"/>
    <cellStyle name="常规 2__%e9%a2%84%ef%bc%882012%ef%bc%89137%e5%8f%b7%e9%99%84%e4%bb%b6%e4%ba%8c(1)" xfId="1462"/>
    <cellStyle name="常规 20" xfId="1463"/>
    <cellStyle name="常规 21" xfId="1464"/>
    <cellStyle name="常规 22" xfId="1465"/>
    <cellStyle name="常规 23" xfId="1466"/>
    <cellStyle name="常规 23 2" xfId="1467"/>
    <cellStyle name="常规 23 3" xfId="1468"/>
    <cellStyle name="常规 23 4" xfId="1469"/>
    <cellStyle name="常规 23 5" xfId="1470"/>
    <cellStyle name="常规 23 6" xfId="1471"/>
    <cellStyle name="常规 23 7" xfId="1472"/>
    <cellStyle name="常规 23 8" xfId="2518"/>
    <cellStyle name="常规 23_2013薄弱学校改造计划中央专项资金(1)" xfId="2519"/>
    <cellStyle name="常规 24" xfId="1473"/>
    <cellStyle name="常规 25" xfId="1474"/>
    <cellStyle name="常规 26" xfId="1475"/>
    <cellStyle name="常规 26 2" xfId="2520"/>
    <cellStyle name="常规 27" xfId="1476"/>
    <cellStyle name="常规 27 2" xfId="2521"/>
    <cellStyle name="常规 28" xfId="1477"/>
    <cellStyle name="常规 29" xfId="1478"/>
    <cellStyle name="常规 29 2" xfId="2522"/>
    <cellStyle name="常规 3" xfId="1479"/>
    <cellStyle name="常规 3 2" xfId="1480"/>
    <cellStyle name="常规 3 2 2" xfId="1481"/>
    <cellStyle name="常规 3 2 3" xfId="1482"/>
    <cellStyle name="常规 3 3" xfId="1483"/>
    <cellStyle name="常规 3 4" xfId="1484"/>
    <cellStyle name="常规 3 5" xfId="1485"/>
    <cellStyle name="常规 3 6" xfId="2505"/>
    <cellStyle name="常规 3 7" xfId="2507"/>
    <cellStyle name="常规 3_2013新机制（指标文）(1)" xfId="1486"/>
    <cellStyle name="常规 30" xfId="1487"/>
    <cellStyle name="常规 31" xfId="1488"/>
    <cellStyle name="常规 31 2" xfId="1489"/>
    <cellStyle name="常规 32" xfId="1490"/>
    <cellStyle name="常规 32 2" xfId="2523"/>
    <cellStyle name="常规 33" xfId="1491"/>
    <cellStyle name="常规 33 2" xfId="2524"/>
    <cellStyle name="常规 34" xfId="1492"/>
    <cellStyle name="常规 34 2" xfId="2525"/>
    <cellStyle name="常规 35" xfId="1493"/>
    <cellStyle name="常规 36" xfId="1494"/>
    <cellStyle name="常规 37" xfId="2508"/>
    <cellStyle name="常规 37 2" xfId="2526"/>
    <cellStyle name="常规 4" xfId="1495"/>
    <cellStyle name="常规 4 2" xfId="1496"/>
    <cellStyle name="常规 4 2 2" xfId="1497"/>
    <cellStyle name="常规 4 2 3" xfId="1498"/>
    <cellStyle name="常规 4 2_2013新机制（指标文）(1)" xfId="1499"/>
    <cellStyle name="常规 4 3" xfId="1500"/>
    <cellStyle name="常规 4 4" xfId="1501"/>
    <cellStyle name="常规 4 5" xfId="1502"/>
    <cellStyle name="常规 4_01综合类2010" xfId="1503"/>
    <cellStyle name="常规 41" xfId="2527"/>
    <cellStyle name="常规 44" xfId="2528"/>
    <cellStyle name="常规 45" xfId="2529"/>
    <cellStyle name="常规 46" xfId="2530"/>
    <cellStyle name="常规 5" xfId="1504"/>
    <cellStyle name="常规 5 2" xfId="1505"/>
    <cellStyle name="常规 5 2 2" xfId="1506"/>
    <cellStyle name="常规 5 2 3" xfId="1507"/>
    <cellStyle name="常规 5 3" xfId="1508"/>
    <cellStyle name="常规 5 4" xfId="1509"/>
    <cellStyle name="常规 5 5" xfId="1510"/>
    <cellStyle name="常规 5_Sheet1" xfId="1511"/>
    <cellStyle name="常规 50" xfId="2531"/>
    <cellStyle name="常规 51" xfId="2532"/>
    <cellStyle name="常规 53" xfId="2533"/>
    <cellStyle name="常规 54" xfId="2534"/>
    <cellStyle name="常规 56" xfId="2535"/>
    <cellStyle name="常规 57" xfId="2536"/>
    <cellStyle name="常规 58" xfId="2537"/>
    <cellStyle name="常规 6" xfId="1512"/>
    <cellStyle name="常规 6 2" xfId="1513"/>
    <cellStyle name="常规 6 2 2" xfId="1514"/>
    <cellStyle name="常规 6 2 3" xfId="1515"/>
    <cellStyle name="常规 6 3" xfId="1516"/>
    <cellStyle name="常规 6 4" xfId="1517"/>
    <cellStyle name="常规 6 5" xfId="1518"/>
    <cellStyle name="常规 6 6" xfId="2538"/>
    <cellStyle name="常规 6_2013新机制（指标文）(1)" xfId="1519"/>
    <cellStyle name="常规 61" xfId="2539"/>
    <cellStyle name="常规 62" xfId="2540"/>
    <cellStyle name="常规 65" xfId="2541"/>
    <cellStyle name="常规 68" xfId="2542"/>
    <cellStyle name="常规 69" xfId="2543"/>
    <cellStyle name="常规 7" xfId="1520"/>
    <cellStyle name="常规 7 2" xfId="1521"/>
    <cellStyle name="常规 7 2 2" xfId="1522"/>
    <cellStyle name="常规 7 2 3" xfId="1523"/>
    <cellStyle name="常规 7 2_2013新机制（指标文）(1)" xfId="1524"/>
    <cellStyle name="常规 7 3" xfId="1525"/>
    <cellStyle name="常规 7 3 2" xfId="1526"/>
    <cellStyle name="常规 7 3 3" xfId="1527"/>
    <cellStyle name="常规 7 4" xfId="1528"/>
    <cellStyle name="常规 7 5" xfId="1529"/>
    <cellStyle name="常规 7 6" xfId="1530"/>
    <cellStyle name="常规 7_01综合类2010" xfId="1531"/>
    <cellStyle name="常规 70" xfId="2544"/>
    <cellStyle name="常规 73" xfId="2545"/>
    <cellStyle name="常规 74" xfId="2546"/>
    <cellStyle name="常规 76" xfId="2547"/>
    <cellStyle name="常规 8" xfId="1532"/>
    <cellStyle name="常规 8 2" xfId="1533"/>
    <cellStyle name="常规 8 2 2" xfId="1534"/>
    <cellStyle name="常规 8 2 3" xfId="1535"/>
    <cellStyle name="常规 8 2_Sheet1" xfId="1536"/>
    <cellStyle name="常规 8 3" xfId="1537"/>
    <cellStyle name="常规 8 3 2" xfId="1538"/>
    <cellStyle name="常规 8 3 3" xfId="1539"/>
    <cellStyle name="常规 8 4" xfId="1540"/>
    <cellStyle name="常规 8 5" xfId="1541"/>
    <cellStyle name="常规 8_2013新机制（指标文）(1)" xfId="1542"/>
    <cellStyle name="常规 81" xfId="2548"/>
    <cellStyle name="常规 82" xfId="2549"/>
    <cellStyle name="常规 85" xfId="2550"/>
    <cellStyle name="常规 9" xfId="1543"/>
    <cellStyle name="常规 9 2" xfId="1544"/>
    <cellStyle name="常规 9 2 2" xfId="1545"/>
    <cellStyle name="常规 9 2 3" xfId="1546"/>
    <cellStyle name="常规 9 3" xfId="1547"/>
    <cellStyle name="常规 9 4" xfId="1548"/>
    <cellStyle name="常规 9 5" xfId="1549"/>
    <cellStyle name="常规 9_2013新机制（指标文）(1)" xfId="1550"/>
    <cellStyle name="常规 93" xfId="2551"/>
    <cellStyle name="常规__%e9%a2%84%ef%bc%882012%ef%bc%89137%e5%8f%b7%e9%99%84%e4%bb%b6%e4%ba%8c(1)" xfId="2554"/>
    <cellStyle name="常规__%e9%a2%84%ef%bc%882012%ef%bc%89137%e5%8f%b7%e9%99%84%e4%bb%b6%e4%ba%8c(1) 2" xfId="2555"/>
    <cellStyle name="常规_2012营改各县市区通讯录" xfId="2553"/>
    <cellStyle name="常规_Sheet1" xfId="2552"/>
    <cellStyle name="常规_Sheet1 2" xfId="2"/>
    <cellStyle name="常规_Sheet1 2_2017义务教育经费保障机制（7.22)" xfId="1551"/>
    <cellStyle name="超级链接" xfId="1552"/>
    <cellStyle name="分级显示行_1_13区汇总" xfId="1553"/>
    <cellStyle name="分级显示列_1_Book1" xfId="1554"/>
    <cellStyle name="归盒啦_95" xfId="1555"/>
    <cellStyle name="好 2" xfId="1556"/>
    <cellStyle name="好 2 2" xfId="1557"/>
    <cellStyle name="好 2 3" xfId="1558"/>
    <cellStyle name="好 2 4" xfId="1559"/>
    <cellStyle name="好 2_Sheet1" xfId="1560"/>
    <cellStyle name="好 3" xfId="1561"/>
    <cellStyle name="好 3 2" xfId="1562"/>
    <cellStyle name="好 3 3" xfId="1563"/>
    <cellStyle name="好 4" xfId="1564"/>
    <cellStyle name="好_~4190974" xfId="1565"/>
    <cellStyle name="好_~4190974 2" xfId="1566"/>
    <cellStyle name="好_~4190974 3" xfId="1567"/>
    <cellStyle name="好_~4190974 3 2" xfId="1568"/>
    <cellStyle name="好_~4190974_Sheet1" xfId="1569"/>
    <cellStyle name="好_~5676413" xfId="1570"/>
    <cellStyle name="好_~5676413 2" xfId="1571"/>
    <cellStyle name="好_~5676413 3" xfId="1572"/>
    <cellStyle name="好_~5676413 3 2" xfId="1573"/>
    <cellStyle name="好_~5676413_Sheet1" xfId="1574"/>
    <cellStyle name="好_00省级(打印)" xfId="1575"/>
    <cellStyle name="好_00省级(打印) 2" xfId="1576"/>
    <cellStyle name="好_00省级(打印) 3" xfId="1577"/>
    <cellStyle name="好_00省级(打印) 3 2" xfId="1578"/>
    <cellStyle name="好_00省级(打印)_Sheet1" xfId="1579"/>
    <cellStyle name="好_00省级(定稿)" xfId="1580"/>
    <cellStyle name="好_00省级(定稿) 2" xfId="1581"/>
    <cellStyle name="好_00省级(定稿) 3" xfId="1582"/>
    <cellStyle name="好_00省级(定稿) 3 2" xfId="1583"/>
    <cellStyle name="好_00省级(定稿)_Sheet1" xfId="1584"/>
    <cellStyle name="好_03昭通" xfId="1585"/>
    <cellStyle name="好_03昭通 2" xfId="1586"/>
    <cellStyle name="好_03昭通 3" xfId="1587"/>
    <cellStyle name="好_03昭通 3 2" xfId="1588"/>
    <cellStyle name="好_03昭通_Sheet1" xfId="1589"/>
    <cellStyle name="好_0502通海县" xfId="1590"/>
    <cellStyle name="好_0502通海县 2" xfId="1591"/>
    <cellStyle name="好_0502通海县 3" xfId="1592"/>
    <cellStyle name="好_0502通海县 3 2" xfId="1593"/>
    <cellStyle name="好_0502通海县_Sheet1" xfId="1594"/>
    <cellStyle name="好_05潍坊" xfId="1595"/>
    <cellStyle name="好_05玉溪" xfId="1596"/>
    <cellStyle name="好_05玉溪 2" xfId="1597"/>
    <cellStyle name="好_05玉溪 3" xfId="1598"/>
    <cellStyle name="好_05玉溪 3 2" xfId="1599"/>
    <cellStyle name="好_05玉溪_Sheet1" xfId="1600"/>
    <cellStyle name="好_0605石屏县" xfId="1601"/>
    <cellStyle name="好_0605石屏县 2" xfId="1602"/>
    <cellStyle name="好_0605石屏县 3" xfId="1603"/>
    <cellStyle name="好_0605石屏县 3 2" xfId="1604"/>
    <cellStyle name="好_0605石屏县_Sheet1" xfId="1605"/>
    <cellStyle name="好_0605石屏县_财力性转移支付2010年预算参考数" xfId="1606"/>
    <cellStyle name="好_07临沂" xfId="1607"/>
    <cellStyle name="好_09黑龙江" xfId="1608"/>
    <cellStyle name="好_09黑龙江_财力性转移支付2010年预算参考数" xfId="1609"/>
    <cellStyle name="好_1" xfId="1610"/>
    <cellStyle name="好_1_财力性转移支付2010年预算参考数" xfId="1611"/>
    <cellStyle name="好_1003牟定县" xfId="1612"/>
    <cellStyle name="好_1003牟定县 2" xfId="1613"/>
    <cellStyle name="好_1003牟定县 3" xfId="1614"/>
    <cellStyle name="好_1003牟定县 3 2" xfId="1615"/>
    <cellStyle name="好_1003牟定县_Sheet1" xfId="1616"/>
    <cellStyle name="好_1110洱源县" xfId="1617"/>
    <cellStyle name="好_1110洱源县 2" xfId="1618"/>
    <cellStyle name="好_1110洱源县 3" xfId="1619"/>
    <cellStyle name="好_1110洱源县 3 2" xfId="1620"/>
    <cellStyle name="好_1110洱源县_Sheet1" xfId="1621"/>
    <cellStyle name="好_1110洱源县_财力性转移支付2010年预算参考数" xfId="1622"/>
    <cellStyle name="好_11大理" xfId="1623"/>
    <cellStyle name="好_11大理 2" xfId="1624"/>
    <cellStyle name="好_11大理 3" xfId="1625"/>
    <cellStyle name="好_11大理 3 2" xfId="1626"/>
    <cellStyle name="好_11大理_Sheet1" xfId="1627"/>
    <cellStyle name="好_11大理_财力性转移支付2010年预算参考数" xfId="1628"/>
    <cellStyle name="好_12滨州" xfId="1629"/>
    <cellStyle name="好_12滨州_财力性转移支付2010年预算参考数" xfId="1630"/>
    <cellStyle name="好_14安徽" xfId="1631"/>
    <cellStyle name="好_14安徽_财力性转移支付2010年预算参考数" xfId="1632"/>
    <cellStyle name="好_2" xfId="1633"/>
    <cellStyle name="好_2、土地面积、人口、粮食产量基本情况" xfId="1634"/>
    <cellStyle name="好_2、土地面积、人口、粮食产量基本情况 2" xfId="1635"/>
    <cellStyle name="好_2、土地面积、人口、粮食产量基本情况 3" xfId="1636"/>
    <cellStyle name="好_2、土地面积、人口、粮食产量基本情况 3 2" xfId="1637"/>
    <cellStyle name="好_2、土地面积、人口、粮食产量基本情况_Sheet1" xfId="1638"/>
    <cellStyle name="好_2_财力性转移支付2010年预算参考数" xfId="1639"/>
    <cellStyle name="好_2006年22湖南" xfId="1640"/>
    <cellStyle name="好_2006年22湖南_财力性转移支付2010年预算参考数" xfId="1641"/>
    <cellStyle name="好_2006年27重庆" xfId="1642"/>
    <cellStyle name="好_2006年27重庆_财力性转移支付2010年预算参考数" xfId="1643"/>
    <cellStyle name="好_2006年28四川" xfId="1644"/>
    <cellStyle name="好_2006年28四川_财力性转移支付2010年预算参考数" xfId="1645"/>
    <cellStyle name="好_2006年30云南" xfId="1646"/>
    <cellStyle name="好_2006年33甘肃" xfId="1647"/>
    <cellStyle name="好_2006年34青海" xfId="1648"/>
    <cellStyle name="好_2006年34青海_财力性转移支付2010年预算参考数" xfId="1649"/>
    <cellStyle name="好_2006年分析表" xfId="1650"/>
    <cellStyle name="好_2006年基础数据" xfId="1651"/>
    <cellStyle name="好_2006年基础数据 2" xfId="1652"/>
    <cellStyle name="好_2006年基础数据 3" xfId="1653"/>
    <cellStyle name="好_2006年基础数据 3 2" xfId="1654"/>
    <cellStyle name="好_2006年基础数据_Sheet1" xfId="1655"/>
    <cellStyle name="好_2006年全省财力计算表（中央、决算）" xfId="1656"/>
    <cellStyle name="好_2006年全省财力计算表（中央、决算） 2" xfId="1657"/>
    <cellStyle name="好_2006年全省财力计算表（中央、决算） 3" xfId="1658"/>
    <cellStyle name="好_2006年全省财力计算表（中央、决算） 3 2" xfId="1659"/>
    <cellStyle name="好_2006年全省财力计算表（中央、决算）_Sheet1" xfId="1660"/>
    <cellStyle name="好_2006年水利统计指标统计表" xfId="1661"/>
    <cellStyle name="好_2006年水利统计指标统计表 2" xfId="1662"/>
    <cellStyle name="好_2006年水利统计指标统计表 3" xfId="1663"/>
    <cellStyle name="好_2006年水利统计指标统计表 3 2" xfId="1664"/>
    <cellStyle name="好_2006年水利统计指标统计表_Sheet1" xfId="1665"/>
    <cellStyle name="好_2006年水利统计指标统计表_财力性转移支付2010年预算参考数" xfId="1666"/>
    <cellStyle name="好_2006年在职人员情况" xfId="1667"/>
    <cellStyle name="好_2006年在职人员情况 2" xfId="1668"/>
    <cellStyle name="好_2006年在职人员情况 3" xfId="1669"/>
    <cellStyle name="好_2006年在职人员情况 3 2" xfId="1670"/>
    <cellStyle name="好_2006年在职人员情况_Sheet1" xfId="1671"/>
    <cellStyle name="好_2007年检察院案件数" xfId="1672"/>
    <cellStyle name="好_2007年检察院案件数 2" xfId="1673"/>
    <cellStyle name="好_2007年检察院案件数 3" xfId="1674"/>
    <cellStyle name="好_2007年检察院案件数 3 2" xfId="1675"/>
    <cellStyle name="好_2007年检察院案件数_Sheet1" xfId="1676"/>
    <cellStyle name="好_2007年可用财力" xfId="1677"/>
    <cellStyle name="好_2007年人员分部门统计表" xfId="1678"/>
    <cellStyle name="好_2007年人员分部门统计表 2" xfId="1679"/>
    <cellStyle name="好_2007年人员分部门统计表 3" xfId="1680"/>
    <cellStyle name="好_2007年人员分部门统计表 3 2" xfId="1681"/>
    <cellStyle name="好_2007年人员分部门统计表_Sheet1" xfId="1682"/>
    <cellStyle name="好_2007年收支情况及2008年收支预计表(汇总表)" xfId="1683"/>
    <cellStyle name="好_2007年收支情况及2008年收支预计表(汇总表)_财力性转移支付2010年预算参考数" xfId="1684"/>
    <cellStyle name="好_2007年一般预算支出剔除" xfId="1685"/>
    <cellStyle name="好_2007年一般预算支出剔除_财力性转移支付2010年预算参考数" xfId="1686"/>
    <cellStyle name="好_2007年政法部门业务指标" xfId="1687"/>
    <cellStyle name="好_2007年政法部门业务指标 2" xfId="1688"/>
    <cellStyle name="好_2007年政法部门业务指标 3" xfId="1689"/>
    <cellStyle name="好_2007年政法部门业务指标 3 2" xfId="1690"/>
    <cellStyle name="好_2007年政法部门业务指标_Sheet1" xfId="1691"/>
    <cellStyle name="好_2007一般预算支出口径剔除表" xfId="1692"/>
    <cellStyle name="好_2007一般预算支出口径剔除表_财力性转移支付2010年预算参考数" xfId="1693"/>
    <cellStyle name="好_2008计算资料（8月5）" xfId="1694"/>
    <cellStyle name="好_2008年全省汇总收支计算表" xfId="1695"/>
    <cellStyle name="好_2008年全省汇总收支计算表_财力性转移支付2010年预算参考数" xfId="1696"/>
    <cellStyle name="好_2008年县级公安保障标准落实奖励经费分配测算" xfId="1697"/>
    <cellStyle name="好_2008年一般预算支出预计" xfId="1698"/>
    <cellStyle name="好_2008年预计支出与2007年对比" xfId="1699"/>
    <cellStyle name="好_2008年支出核定" xfId="1700"/>
    <cellStyle name="好_2008年支出调整" xfId="1701"/>
    <cellStyle name="好_2008年支出调整_财力性转移支付2010年预算参考数" xfId="1702"/>
    <cellStyle name="好_2008云南省分县市中小学教职工统计表（教育厅提供）" xfId="1703"/>
    <cellStyle name="好_2008云南省分县市中小学教职工统计表（教育厅提供） 2" xfId="1704"/>
    <cellStyle name="好_2008云南省分县市中小学教职工统计表（教育厅提供） 3" xfId="1705"/>
    <cellStyle name="好_2008云南省分县市中小学教职工统计表（教育厅提供） 3 2" xfId="1706"/>
    <cellStyle name="好_2008云南省分县市中小学教职工统计表（教育厅提供）_Sheet1" xfId="1707"/>
    <cellStyle name="好_2009年一般性转移支付标准工资" xfId="1708"/>
    <cellStyle name="好_2009年一般性转移支付标准工资 2" xfId="1709"/>
    <cellStyle name="好_2009年一般性转移支付标准工资 3" xfId="1710"/>
    <cellStyle name="好_2009年一般性转移支付标准工资 3 2" xfId="1711"/>
    <cellStyle name="好_2009年一般性转移支付标准工资_~4190974" xfId="1712"/>
    <cellStyle name="好_2009年一般性转移支付标准工资_~4190974 2" xfId="1713"/>
    <cellStyle name="好_2009年一般性转移支付标准工资_~4190974 3" xfId="1714"/>
    <cellStyle name="好_2009年一般性转移支付标准工资_~4190974 3 2" xfId="1715"/>
    <cellStyle name="好_2009年一般性转移支付标准工资_~4190974_Sheet1" xfId="1716"/>
    <cellStyle name="好_2009年一般性转移支付标准工资_~5676413" xfId="1717"/>
    <cellStyle name="好_2009年一般性转移支付标准工资_~5676413 2" xfId="1718"/>
    <cellStyle name="好_2009年一般性转移支付标准工资_~5676413 3" xfId="1719"/>
    <cellStyle name="好_2009年一般性转移支付标准工资_~5676413 3 2" xfId="1720"/>
    <cellStyle name="好_2009年一般性转移支付标准工资_~5676413_Sheet1" xfId="1721"/>
    <cellStyle name="好_2009年一般性转移支付标准工资_Sheet1" xfId="1722"/>
    <cellStyle name="好_2009年一般性转移支付标准工资_不用软件计算9.1不考虑经费管理评价xl" xfId="1723"/>
    <cellStyle name="好_2009年一般性转移支付标准工资_不用软件计算9.1不考虑经费管理评价xl 2" xfId="1724"/>
    <cellStyle name="好_2009年一般性转移支付标准工资_不用软件计算9.1不考虑经费管理评价xl 3" xfId="1725"/>
    <cellStyle name="好_2009年一般性转移支付标准工资_不用软件计算9.1不考虑经费管理评价xl 3 2" xfId="1726"/>
    <cellStyle name="好_2009年一般性转移支付标准工资_不用软件计算9.1不考虑经费管理评价xl_Sheet1" xfId="1727"/>
    <cellStyle name="好_2009年一般性转移支付标准工资_地方配套按人均增幅控制8.30xl" xfId="1728"/>
    <cellStyle name="好_2009年一般性转移支付标准工资_地方配套按人均增幅控制8.30xl 2" xfId="1729"/>
    <cellStyle name="好_2009年一般性转移支付标准工资_地方配套按人均增幅控制8.30xl 3" xfId="1730"/>
    <cellStyle name="好_2009年一般性转移支付标准工资_地方配套按人均增幅控制8.30xl 3 2" xfId="1731"/>
    <cellStyle name="好_2009年一般性转移支付标准工资_地方配套按人均增幅控制8.30xl_Sheet1" xfId="1732"/>
    <cellStyle name="好_2009年一般性转移支付标准工资_地方配套按人均增幅控制8.30一般预算平均增幅、人均可用财力平均增幅两次控制、社会治安系数调整、案件数调整xl" xfId="1733"/>
    <cellStyle name="好_2009年一般性转移支付标准工资_地方配套按人均增幅控制8.30一般预算平均增幅、人均可用财力平均增幅两次控制、社会治安系数调整、案件数调整xl 2" xfId="1734"/>
    <cellStyle name="好_2009年一般性转移支付标准工资_地方配套按人均增幅控制8.30一般预算平均增幅、人均可用财力平均增幅两次控制、社会治安系数调整、案件数调整xl 3" xfId="1735"/>
    <cellStyle name="好_2009年一般性转移支付标准工资_地方配套按人均增幅控制8.30一般预算平均增幅、人均可用财力平均增幅两次控制、社会治安系数调整、案件数调整xl 3 2" xfId="1736"/>
    <cellStyle name="好_2009年一般性转移支付标准工资_地方配套按人均增幅控制8.30一般预算平均增幅、人均可用财力平均增幅两次控制、社会治安系数调整、案件数调整xl_Sheet1" xfId="1737"/>
    <cellStyle name="好_2009年一般性转移支付标准工资_地方配套按人均增幅控制8.31（调整结案率后）xl" xfId="1738"/>
    <cellStyle name="好_2009年一般性转移支付标准工资_地方配套按人均增幅控制8.31（调整结案率后）xl 2" xfId="1739"/>
    <cellStyle name="好_2009年一般性转移支付标准工资_地方配套按人均增幅控制8.31（调整结案率后）xl 3" xfId="1740"/>
    <cellStyle name="好_2009年一般性转移支付标准工资_地方配套按人均增幅控制8.31（调整结案率后）xl 3 2" xfId="1741"/>
    <cellStyle name="好_2009年一般性转移支付标准工资_地方配套按人均增幅控制8.31（调整结案率后）xl_Sheet1" xfId="1742"/>
    <cellStyle name="好_2009年一般性转移支付标准工资_奖励补助测算5.22测试" xfId="1743"/>
    <cellStyle name="好_2009年一般性转移支付标准工资_奖励补助测算5.22测试 2" xfId="1744"/>
    <cellStyle name="好_2009年一般性转移支付标准工资_奖励补助测算5.22测试 3" xfId="1745"/>
    <cellStyle name="好_2009年一般性转移支付标准工资_奖励补助测算5.22测试 3 2" xfId="1746"/>
    <cellStyle name="好_2009年一般性转移支付标准工资_奖励补助测算5.22测试_Sheet1" xfId="1747"/>
    <cellStyle name="好_2009年一般性转移支付标准工资_奖励补助测算5.23新" xfId="1748"/>
    <cellStyle name="好_2009年一般性转移支付标准工资_奖励补助测算5.23新 2" xfId="1749"/>
    <cellStyle name="好_2009年一般性转移支付标准工资_奖励补助测算5.23新 3" xfId="1750"/>
    <cellStyle name="好_2009年一般性转移支付标准工资_奖励补助测算5.23新 3 2" xfId="1751"/>
    <cellStyle name="好_2009年一般性转移支付标准工资_奖励补助测算5.23新_Sheet1" xfId="1752"/>
    <cellStyle name="好_2009年一般性转移支付标准工资_奖励补助测算5.24冯铸" xfId="1753"/>
    <cellStyle name="好_2009年一般性转移支付标准工资_奖励补助测算5.24冯铸 2" xfId="1754"/>
    <cellStyle name="好_2009年一般性转移支付标准工资_奖励补助测算5.24冯铸 3" xfId="1755"/>
    <cellStyle name="好_2009年一般性转移支付标准工资_奖励补助测算5.24冯铸 3 2" xfId="1756"/>
    <cellStyle name="好_2009年一般性转移支付标准工资_奖励补助测算5.24冯铸_Sheet1" xfId="1757"/>
    <cellStyle name="好_2009年一般性转移支付标准工资_奖励补助测算7.23" xfId="1758"/>
    <cellStyle name="好_2009年一般性转移支付标准工资_奖励补助测算7.23 2" xfId="1759"/>
    <cellStyle name="好_2009年一般性转移支付标准工资_奖励补助测算7.23 3" xfId="1760"/>
    <cellStyle name="好_2009年一般性转移支付标准工资_奖励补助测算7.23 3 2" xfId="1761"/>
    <cellStyle name="好_2009年一般性转移支付标准工资_奖励补助测算7.23_Sheet1" xfId="1762"/>
    <cellStyle name="好_2009年一般性转移支付标准工资_奖励补助测算7.25" xfId="1763"/>
    <cellStyle name="好_2009年一般性转移支付标准工资_奖励补助测算7.25 (version 1) (version 1)" xfId="1764"/>
    <cellStyle name="好_2009年一般性转移支付标准工资_奖励补助测算7.25 (version 1) (version 1) 2" xfId="1765"/>
    <cellStyle name="好_2009年一般性转移支付标准工资_奖励补助测算7.25 (version 1) (version 1) 3" xfId="1766"/>
    <cellStyle name="好_2009年一般性转移支付标准工资_奖励补助测算7.25 (version 1) (version 1) 3 2" xfId="1767"/>
    <cellStyle name="好_2009年一般性转移支付标准工资_奖励补助测算7.25 (version 1) (version 1)_Sheet1" xfId="1768"/>
    <cellStyle name="好_2009年一般性转移支付标准工资_奖励补助测算7.25 2" xfId="1769"/>
    <cellStyle name="好_2009年一般性转移支付标准工资_奖励补助测算7.25 3" xfId="1770"/>
    <cellStyle name="好_2009年一般性转移支付标准工资_奖励补助测算7.25 3 2" xfId="1771"/>
    <cellStyle name="好_2009年一般性转移支付标准工资_奖励补助测算7.25 4" xfId="1772"/>
    <cellStyle name="好_2009年一般性转移支付标准工资_奖励补助测算7.25 5" xfId="1773"/>
    <cellStyle name="好_2009年一般性转移支付标准工资_奖励补助测算7.25 6" xfId="1774"/>
    <cellStyle name="好_2009年一般性转移支付标准工资_奖励补助测算7.25 7" xfId="1775"/>
    <cellStyle name="好_2009年一般性转移支付标准工资_奖励补助测算7.25 8" xfId="1776"/>
    <cellStyle name="好_2009年一般性转移支付标准工资_奖励补助测算7.25 9" xfId="1777"/>
    <cellStyle name="好_2009年一般性转移支付标准工资_奖励补助测算7.25_Sheet1" xfId="1778"/>
    <cellStyle name="好_2012年1-6月报数据" xfId="1779"/>
    <cellStyle name="好_2012年部分市县项目资金（分市县发）" xfId="1780"/>
    <cellStyle name="好_2012年县级基本财力保障机制测算数据20120526旧转移支付系数" xfId="1781"/>
    <cellStyle name="好_2012年消缺情况测算表（2013.2.28）" xfId="1782"/>
    <cellStyle name="好_2012年校舍维修改造资金测算表（发财政厅1）" xfId="1783"/>
    <cellStyle name="好_2012年逐月消缺情况表格" xfId="1784"/>
    <cellStyle name="好_2012年逐月消缺情况表格（1-10月）" xfId="1785"/>
    <cellStyle name="好_2012年逐月消缺情况表格（1-11月）" xfId="1786"/>
    <cellStyle name="好_2012年逐月消缺情况表格（1-12月）" xfId="1787"/>
    <cellStyle name="好_2012年逐月消缺情况表格（1-7月）" xfId="1788"/>
    <cellStyle name="好_2012年逐月消缺情况表格（1-9月）" xfId="1789"/>
    <cellStyle name="好_2013年教育基础数据" xfId="1790"/>
    <cellStyle name="好_2013年市县可用财力（总人口）-发处室" xfId="1791"/>
    <cellStyle name="好_2014年义务教育阶段在校生和寄宿生数（新机制测算修订）" xfId="1792"/>
    <cellStyle name="好_2014校舍维修资金分配(定）" xfId="1793"/>
    <cellStyle name="好_2014新机制测算（定稿）" xfId="1794"/>
    <cellStyle name="好_2015校舍维修改造" xfId="1795"/>
    <cellStyle name="好_2015新机制测算(定）" xfId="1796"/>
    <cellStyle name="好_2015新机制测算（定稿）" xfId="1797"/>
    <cellStyle name="好_2017义务教育经费保障机制（7.22)" xfId="1798"/>
    <cellStyle name="好_20河南" xfId="1799"/>
    <cellStyle name="好_20河南_财力性转移支付2010年预算参考数" xfId="1800"/>
    <cellStyle name="好_22湖南" xfId="1801"/>
    <cellStyle name="好_22湖南_财力性转移支付2010年预算参考数" xfId="1802"/>
    <cellStyle name="好_27重庆" xfId="1803"/>
    <cellStyle name="好_27重庆_财力性转移支付2010年预算参考数" xfId="1804"/>
    <cellStyle name="好_28四川" xfId="1805"/>
    <cellStyle name="好_28四川_财力性转移支付2010年预算参考数" xfId="1806"/>
    <cellStyle name="好_30云南" xfId="1807"/>
    <cellStyle name="好_30云南_1" xfId="1808"/>
    <cellStyle name="好_30云南_1_财力性转移支付2010年预算参考数" xfId="1809"/>
    <cellStyle name="好_33甘肃" xfId="1810"/>
    <cellStyle name="好_34青海" xfId="1811"/>
    <cellStyle name="好_34青海_1" xfId="1812"/>
    <cellStyle name="好_34青海_1_财力性转移支付2010年预算参考数" xfId="1813"/>
    <cellStyle name="好_34青海_财力性转移支付2010年预算参考数" xfId="1814"/>
    <cellStyle name="好_530623_2006年县级财政报表附表" xfId="1815"/>
    <cellStyle name="好_530623_2006年县级财政报表附表 2" xfId="1816"/>
    <cellStyle name="好_530623_2006年县级财政报表附表 3" xfId="1817"/>
    <cellStyle name="好_530623_2006年县级财政报表附表 3 2" xfId="1818"/>
    <cellStyle name="好_530623_2006年县级财政报表附表_Sheet1" xfId="1819"/>
    <cellStyle name="好_530629_2006年县级财政报表附表" xfId="1820"/>
    <cellStyle name="好_530629_2006年县级财政报表附表 2" xfId="1821"/>
    <cellStyle name="好_530629_2006年县级财政报表附表 3" xfId="1822"/>
    <cellStyle name="好_530629_2006年县级财政报表附表 3 2" xfId="1823"/>
    <cellStyle name="好_530629_2006年县级财政报表附表_Sheet1" xfId="1824"/>
    <cellStyle name="好_5334_2006年迪庆县级财政报表附表" xfId="1825"/>
    <cellStyle name="好_5334_2006年迪庆县级财政报表附表 2" xfId="1826"/>
    <cellStyle name="好_5334_2006年迪庆县级财政报表附表 3" xfId="1827"/>
    <cellStyle name="好_5334_2006年迪庆县级财政报表附表 3 2" xfId="1828"/>
    <cellStyle name="好_5334_2006年迪庆县级财政报表附表_Sheet1" xfId="1829"/>
    <cellStyle name="好_6.22-2016年义务教育经费保障机制测算" xfId="1830"/>
    <cellStyle name="好_Book1" xfId="1831"/>
    <cellStyle name="好_Book1 2" xfId="1832"/>
    <cellStyle name="好_Book1 3" xfId="1833"/>
    <cellStyle name="好_Book1 3 2" xfId="1834"/>
    <cellStyle name="好_Book1_1" xfId="1835"/>
    <cellStyle name="好_Book1_1 2" xfId="1836"/>
    <cellStyle name="好_Book1_1 3" xfId="1837"/>
    <cellStyle name="好_Book1_1 3 2" xfId="1838"/>
    <cellStyle name="好_Book1_1_Sheet1" xfId="1839"/>
    <cellStyle name="好_Book1_2013新机制（指标文）(1)" xfId="1840"/>
    <cellStyle name="好_Book1_2014校舍维修资金分配(定）" xfId="1841"/>
    <cellStyle name="好_Book1_Sheet1" xfId="1842"/>
    <cellStyle name="好_Book1_财力性转移支付2010年预算参考数" xfId="1843"/>
    <cellStyle name="好_Book1_县公司" xfId="1844"/>
    <cellStyle name="好_Book1_县公司 2" xfId="1845"/>
    <cellStyle name="好_Book1_县公司 3" xfId="1846"/>
    <cellStyle name="好_Book1_县公司 3 2" xfId="1847"/>
    <cellStyle name="好_Book1_县公司_Sheet1" xfId="1848"/>
    <cellStyle name="好_Book1_银行账户情况表_2010年12月" xfId="1849"/>
    <cellStyle name="好_Book1_银行账户情况表_2010年12月 2" xfId="1850"/>
    <cellStyle name="好_Book1_银行账户情况表_2010年12月 3" xfId="1851"/>
    <cellStyle name="好_Book1_银行账户情况表_2010年12月 3 2" xfId="1852"/>
    <cellStyle name="好_Book1_银行账户情况表_2010年12月_Sheet1" xfId="1853"/>
    <cellStyle name="好_Book2" xfId="1854"/>
    <cellStyle name="好_Book2 2" xfId="1855"/>
    <cellStyle name="好_Book2 3" xfId="1856"/>
    <cellStyle name="好_Book2 3 2" xfId="1857"/>
    <cellStyle name="好_Book2_2013新机制（指标文）(1)" xfId="1858"/>
    <cellStyle name="好_Book2_2014校舍维修资金分配(定）" xfId="1859"/>
    <cellStyle name="好_Book2_Sheet1" xfId="1860"/>
    <cellStyle name="好_Book2_财力性转移支付2010年预算参考数" xfId="1861"/>
    <cellStyle name="好_gdp" xfId="1862"/>
    <cellStyle name="好_M01-2(州市补助收入)" xfId="1863"/>
    <cellStyle name="好_M01-2(州市补助收入) 2" xfId="1864"/>
    <cellStyle name="好_M01-2(州市补助收入) 3" xfId="1865"/>
    <cellStyle name="好_M01-2(州市补助收入) 3 2" xfId="1866"/>
    <cellStyle name="好_M01-2(州市补助收入)_Sheet1" xfId="1867"/>
    <cellStyle name="好_M03" xfId="1868"/>
    <cellStyle name="好_M03 2" xfId="1869"/>
    <cellStyle name="好_M03 3" xfId="1870"/>
    <cellStyle name="好_M03 3 2" xfId="1871"/>
    <cellStyle name="好_M03_Sheet1" xfId="1872"/>
    <cellStyle name="好_Sheet1" xfId="1873"/>
    <cellStyle name="好_安徽 缺口县区测算(地方填报)1" xfId="1874"/>
    <cellStyle name="好_安徽 缺口县区测算(地方填报)1_财力性转移支付2010年预算参考数" xfId="1875"/>
    <cellStyle name="好_不含人员经费系数" xfId="1876"/>
    <cellStyle name="好_不含人员经费系数_财力性转移支付2010年预算参考数" xfId="1877"/>
    <cellStyle name="好_不用软件计算9.1不考虑经费管理评价xl" xfId="1878"/>
    <cellStyle name="好_不用软件计算9.1不考虑经费管理评价xl 2" xfId="1879"/>
    <cellStyle name="好_不用软件计算9.1不考虑经费管理评价xl 3" xfId="1880"/>
    <cellStyle name="好_不用软件计算9.1不考虑经费管理评价xl 3 2" xfId="1881"/>
    <cellStyle name="好_不用软件计算9.1不考虑经费管理评价xl_Sheet1" xfId="1882"/>
    <cellStyle name="好_不足100人的农村义务教育学校（含教学点）个数及学生数" xfId="1883"/>
    <cellStyle name="好_财力差异计算表(不含非农业区)" xfId="1884"/>
    <cellStyle name="好_财政供养人员" xfId="1885"/>
    <cellStyle name="好_财政供养人员 2" xfId="1886"/>
    <cellStyle name="好_财政供养人员 3" xfId="1887"/>
    <cellStyle name="好_财政供养人员 3 2" xfId="1888"/>
    <cellStyle name="好_财政供养人员_Sheet1" xfId="1889"/>
    <cellStyle name="好_财政供养人员_财力性转移支付2010年预算参考数" xfId="1890"/>
    <cellStyle name="好_财政支出对上级的依赖程度" xfId="1891"/>
    <cellStyle name="好_测算结果" xfId="1892"/>
    <cellStyle name="好_测算结果_财力性转移支付2010年预算参考数" xfId="1893"/>
    <cellStyle name="好_测算结果汇总" xfId="1894"/>
    <cellStyle name="好_测算结果汇总_财力性转移支付2010年预算参考数" xfId="1895"/>
    <cellStyle name="好_成本差异系数" xfId="1896"/>
    <cellStyle name="好_成本差异系数（含人口规模）" xfId="1897"/>
    <cellStyle name="好_成本差异系数（含人口规模）_财力性转移支付2010年预算参考数" xfId="1898"/>
    <cellStyle name="好_成本差异系数_财力性转移支付2010年预算参考数" xfId="1899"/>
    <cellStyle name="好_城建部门" xfId="1900"/>
    <cellStyle name="好_地方配套按人均增幅控制8.30xl" xfId="1901"/>
    <cellStyle name="好_地方配套按人均增幅控制8.30xl 2" xfId="1902"/>
    <cellStyle name="好_地方配套按人均增幅控制8.30xl 3" xfId="1903"/>
    <cellStyle name="好_地方配套按人均增幅控制8.30xl 3 2" xfId="1904"/>
    <cellStyle name="好_地方配套按人均增幅控制8.30xl_Sheet1" xfId="1905"/>
    <cellStyle name="好_地方配套按人均增幅控制8.30一般预算平均增幅、人均可用财力平均增幅两次控制、社会治安系数调整、案件数调整xl" xfId="1906"/>
    <cellStyle name="好_地方配套按人均增幅控制8.30一般预算平均增幅、人均可用财力平均增幅两次控制、社会治安系数调整、案件数调整xl 2" xfId="1907"/>
    <cellStyle name="好_地方配套按人均增幅控制8.30一般预算平均增幅、人均可用财力平均增幅两次控制、社会治安系数调整、案件数调整xl 3" xfId="1908"/>
    <cellStyle name="好_地方配套按人均增幅控制8.30一般预算平均增幅、人均可用财力平均增幅两次控制、社会治安系数调整、案件数调整xl 3 2" xfId="1909"/>
    <cellStyle name="好_地方配套按人均增幅控制8.30一般预算平均增幅、人均可用财力平均增幅两次控制、社会治安系数调整、案件数调整xl_Sheet1" xfId="1910"/>
    <cellStyle name="好_地方配套按人均增幅控制8.31（调整结案率后）xl" xfId="1911"/>
    <cellStyle name="好_地方配套按人均增幅控制8.31（调整结案率后）xl 2" xfId="1912"/>
    <cellStyle name="好_地方配套按人均增幅控制8.31（调整结案率后）xl 3" xfId="1913"/>
    <cellStyle name="好_地方配套按人均增幅控制8.31（调整结案率后）xl 3 2" xfId="1914"/>
    <cellStyle name="好_地方配套按人均增幅控制8.31（调整结案率后）xl_Sheet1" xfId="1915"/>
    <cellStyle name="好_第五部分(才淼、饶永宏）" xfId="1916"/>
    <cellStyle name="好_第五部分(才淼、饶永宏） 2" xfId="1917"/>
    <cellStyle name="好_第五部分(才淼、饶永宏） 3" xfId="1918"/>
    <cellStyle name="好_第五部分(才淼、饶永宏） 3 2" xfId="1919"/>
    <cellStyle name="好_第五部分(才淼、饶永宏）_Sheet1" xfId="1920"/>
    <cellStyle name="好_第一部分：综合全" xfId="1921"/>
    <cellStyle name="好_对口支援新疆资金规模测算表20100106" xfId="1922"/>
    <cellStyle name="好_对口支援新疆资金规模测算表20100113" xfId="1923"/>
    <cellStyle name="好_分析缺口率" xfId="1924"/>
    <cellStyle name="好_分析缺口率_财力性转移支付2010年预算参考数" xfId="1925"/>
    <cellStyle name="好_分县成本差异系数" xfId="1926"/>
    <cellStyle name="好_分县成本差异系数_不含人员经费系数" xfId="1927"/>
    <cellStyle name="好_分县成本差异系数_不含人员经费系数_财力性转移支付2010年预算参考数" xfId="1928"/>
    <cellStyle name="好_分县成本差异系数_财力性转移支付2010年预算参考数" xfId="1929"/>
    <cellStyle name="好_分县成本差异系数_民生政策最低支出需求" xfId="1930"/>
    <cellStyle name="好_分县成本差异系数_民生政策最低支出需求_财力性转移支付2010年预算参考数" xfId="1931"/>
    <cellStyle name="好_附表" xfId="1932"/>
    <cellStyle name="好_附表_财力性转移支付2010年预算参考数" xfId="1933"/>
    <cellStyle name="好_高中教师人数（教育厅1.6日提供）" xfId="1934"/>
    <cellStyle name="好_高中教师人数（教育厅1.6日提供） 2" xfId="1935"/>
    <cellStyle name="好_高中教师人数（教育厅1.6日提供） 3" xfId="1936"/>
    <cellStyle name="好_高中教师人数（教育厅1.6日提供） 3 2" xfId="1937"/>
    <cellStyle name="好_高中教师人数（教育厅1.6日提供）_Sheet1" xfId="1938"/>
    <cellStyle name="好_行政(燃修费)" xfId="1939"/>
    <cellStyle name="好_行政(燃修费)_不含人员经费系数" xfId="1940"/>
    <cellStyle name="好_行政(燃修费)_不含人员经费系数_财力性转移支付2010年预算参考数" xfId="1941"/>
    <cellStyle name="好_行政(燃修费)_财力性转移支付2010年预算参考数" xfId="1942"/>
    <cellStyle name="好_行政(燃修费)_民生政策最低支出需求" xfId="1943"/>
    <cellStyle name="好_行政(燃修费)_民生政策最低支出需求_财力性转移支付2010年预算参考数" xfId="1944"/>
    <cellStyle name="好_行政(燃修费)_县市旗测算-新科目（含人口规模效应）" xfId="1945"/>
    <cellStyle name="好_行政(燃修费)_县市旗测算-新科目（含人口规模效应）_财力性转移支付2010年预算参考数" xfId="1946"/>
    <cellStyle name="好_行政（人员）" xfId="1947"/>
    <cellStyle name="好_行政（人员）_不含人员经费系数" xfId="1948"/>
    <cellStyle name="好_行政（人员）_不含人员经费系数_财力性转移支付2010年预算参考数" xfId="1949"/>
    <cellStyle name="好_行政（人员）_财力性转移支付2010年预算参考数" xfId="1950"/>
    <cellStyle name="好_行政（人员）_民生政策最低支出需求" xfId="1951"/>
    <cellStyle name="好_行政（人员）_民生政策最低支出需求_财力性转移支付2010年预算参考数" xfId="1952"/>
    <cellStyle name="好_行政（人员）_县市旗测算-新科目（含人口规模效应）" xfId="1953"/>
    <cellStyle name="好_行政（人员）_县市旗测算-新科目（含人口规模效应）_财力性转移支付2010年预算参考数" xfId="1954"/>
    <cellStyle name="好_行政公检法测算" xfId="1955"/>
    <cellStyle name="好_行政公检法测算_不含人员经费系数" xfId="1956"/>
    <cellStyle name="好_行政公检法测算_不含人员经费系数_财力性转移支付2010年预算参考数" xfId="1957"/>
    <cellStyle name="好_行政公检法测算_财力性转移支付2010年预算参考数" xfId="1958"/>
    <cellStyle name="好_行政公检法测算_民生政策最低支出需求" xfId="1959"/>
    <cellStyle name="好_行政公检法测算_民生政策最低支出需求_财力性转移支付2010年预算参考数" xfId="1960"/>
    <cellStyle name="好_行政公检法测算_县市旗测算-新科目（含人口规模效应）" xfId="1961"/>
    <cellStyle name="好_行政公检法测算_县市旗测算-新科目（含人口规模效应）_财力性转移支付2010年预算参考数" xfId="1962"/>
    <cellStyle name="好_河南 缺口县区测算(地方填报)" xfId="1967"/>
    <cellStyle name="好_河南 缺口县区测算(地方填报)_财力性转移支付2010年预算参考数" xfId="1968"/>
    <cellStyle name="好_河南 缺口县区测算(地方填报白)" xfId="1969"/>
    <cellStyle name="好_河南 缺口县区测算(地方填报白)_财力性转移支付2010年预算参考数" xfId="1970"/>
    <cellStyle name="好_核定人数对比" xfId="1963"/>
    <cellStyle name="好_核定人数对比_财力性转移支付2010年预算参考数" xfId="1964"/>
    <cellStyle name="好_核定人数下发表" xfId="1965"/>
    <cellStyle name="好_核定人数下发表_财力性转移支付2010年预算参考数" xfId="1966"/>
    <cellStyle name="好_汇总" xfId="1971"/>
    <cellStyle name="好_汇总 2" xfId="1972"/>
    <cellStyle name="好_汇总 3" xfId="1973"/>
    <cellStyle name="好_汇总 3 2" xfId="1974"/>
    <cellStyle name="好_汇总_Sheet1" xfId="1975"/>
    <cellStyle name="好_汇总_财力性转移支付2010年预算参考数" xfId="1976"/>
    <cellStyle name="好_汇总表" xfId="1977"/>
    <cellStyle name="好_汇总表_财力性转移支付2010年预算参考数" xfId="1978"/>
    <cellStyle name="好_汇总表4" xfId="1979"/>
    <cellStyle name="好_汇总表4_财力性转移支付2010年预算参考数" xfId="1980"/>
    <cellStyle name="好_汇总-县级财政报表附表" xfId="1981"/>
    <cellStyle name="好_汇总-县级财政报表附表 2" xfId="1982"/>
    <cellStyle name="好_汇总-县级财政报表附表 3" xfId="1983"/>
    <cellStyle name="好_汇总-县级财政报表附表 3 2" xfId="1984"/>
    <cellStyle name="好_汇总-县级财政报表附表_Sheet1" xfId="1985"/>
    <cellStyle name="好_基础数据分析" xfId="1986"/>
    <cellStyle name="好_基础数据分析 2" xfId="1987"/>
    <cellStyle name="好_基础数据分析 3" xfId="1988"/>
    <cellStyle name="好_基础数据分析 3 2" xfId="1989"/>
    <cellStyle name="好_基础数据分析_Sheet1" xfId="1990"/>
    <cellStyle name="好_架子九队员工实名制花名册(2011年）" xfId="1991"/>
    <cellStyle name="好_架子九队员工实名制花名册(2011年） 2" xfId="1992"/>
    <cellStyle name="好_架子九队员工实名制花名册(2011年） 3" xfId="1993"/>
    <cellStyle name="好_架子九队员工实名制花名册(2011年） 3 2" xfId="1994"/>
    <cellStyle name="好_架子九队员工实名制花名册(2011年）_Sheet1" xfId="1995"/>
    <cellStyle name="好_检验表" xfId="1996"/>
    <cellStyle name="好_检验表（调整后）" xfId="1997"/>
    <cellStyle name="好_建行" xfId="1998"/>
    <cellStyle name="好_建行 2" xfId="1999"/>
    <cellStyle name="好_建行 3" xfId="2000"/>
    <cellStyle name="好_建行 3 2" xfId="2001"/>
    <cellStyle name="好_建行_Sheet1" xfId="2002"/>
    <cellStyle name="好_奖励补助测算5.22测试" xfId="2003"/>
    <cellStyle name="好_奖励补助测算5.22测试 2" xfId="2004"/>
    <cellStyle name="好_奖励补助测算5.22测试 3" xfId="2005"/>
    <cellStyle name="好_奖励补助测算5.22测试 3 2" xfId="2006"/>
    <cellStyle name="好_奖励补助测算5.22测试_Sheet1" xfId="2007"/>
    <cellStyle name="好_奖励补助测算5.23新" xfId="2008"/>
    <cellStyle name="好_奖励补助测算5.23新 2" xfId="2009"/>
    <cellStyle name="好_奖励补助测算5.23新 3" xfId="2010"/>
    <cellStyle name="好_奖励补助测算5.23新 3 2" xfId="2011"/>
    <cellStyle name="好_奖励补助测算5.23新_Sheet1" xfId="2012"/>
    <cellStyle name="好_奖励补助测算5.24冯铸" xfId="2013"/>
    <cellStyle name="好_奖励补助测算5.24冯铸 2" xfId="2014"/>
    <cellStyle name="好_奖励补助测算5.24冯铸 3" xfId="2015"/>
    <cellStyle name="好_奖励补助测算5.24冯铸 3 2" xfId="2016"/>
    <cellStyle name="好_奖励补助测算5.24冯铸_Sheet1" xfId="2017"/>
    <cellStyle name="好_奖励补助测算7.23" xfId="2018"/>
    <cellStyle name="好_奖励补助测算7.23 2" xfId="2019"/>
    <cellStyle name="好_奖励补助测算7.23 3" xfId="2020"/>
    <cellStyle name="好_奖励补助测算7.23 3 2" xfId="2021"/>
    <cellStyle name="好_奖励补助测算7.23_Sheet1" xfId="2022"/>
    <cellStyle name="好_奖励补助测算7.25" xfId="2023"/>
    <cellStyle name="好_奖励补助测算7.25 (version 1) (version 1)" xfId="2024"/>
    <cellStyle name="好_奖励补助测算7.25 (version 1) (version 1) 2" xfId="2025"/>
    <cellStyle name="好_奖励补助测算7.25 (version 1) (version 1) 3" xfId="2026"/>
    <cellStyle name="好_奖励补助测算7.25 (version 1) (version 1) 3 2" xfId="2027"/>
    <cellStyle name="好_奖励补助测算7.25 (version 1) (version 1)_Sheet1" xfId="2028"/>
    <cellStyle name="好_奖励补助测算7.25 2" xfId="2029"/>
    <cellStyle name="好_奖励补助测算7.25 3" xfId="2030"/>
    <cellStyle name="好_奖励补助测算7.25 3 2" xfId="2031"/>
    <cellStyle name="好_奖励补助测算7.25 4" xfId="2032"/>
    <cellStyle name="好_奖励补助测算7.25 5" xfId="2033"/>
    <cellStyle name="好_奖励补助测算7.25 6" xfId="2034"/>
    <cellStyle name="好_奖励补助测算7.25 7" xfId="2035"/>
    <cellStyle name="好_奖励补助测算7.25 8" xfId="2036"/>
    <cellStyle name="好_奖励补助测算7.25 9" xfId="2037"/>
    <cellStyle name="好_奖励补助测算7.25_Sheet1" xfId="2038"/>
    <cellStyle name="好_教师绩效工资测算表（离退休按各地上报数测算）2009年1月1日" xfId="2039"/>
    <cellStyle name="好_教育(按照总人口测算）—20080416" xfId="2040"/>
    <cellStyle name="好_教育(按照总人口测算）—20080416_不含人员经费系数" xfId="2041"/>
    <cellStyle name="好_教育(按照总人口测算）—20080416_不含人员经费系数_财力性转移支付2010年预算参考数" xfId="2042"/>
    <cellStyle name="好_教育(按照总人口测算）—20080416_财力性转移支付2010年预算参考数" xfId="2043"/>
    <cellStyle name="好_教育(按照总人口测算）—20080416_民生政策最低支出需求" xfId="2044"/>
    <cellStyle name="好_教育(按照总人口测算）—20080416_民生政策最低支出需求_财力性转移支付2010年预算参考数" xfId="2045"/>
    <cellStyle name="好_教育(按照总人口测算）—20080416_县市旗测算-新科目（含人口规模效应）" xfId="2046"/>
    <cellStyle name="好_教育(按照总人口测算）—20080416_县市旗测算-新科目（含人口规模效应）_财力性转移支付2010年预算参考数" xfId="2047"/>
    <cellStyle name="好_教育厅提供义务教育及高中教师人数（2009年1月6日）" xfId="2048"/>
    <cellStyle name="好_教育厅提供义务教育及高中教师人数（2009年1月6日） 2" xfId="2049"/>
    <cellStyle name="好_教育厅提供义务教育及高中教师人数（2009年1月6日） 3" xfId="2050"/>
    <cellStyle name="好_教育厅提供义务教育及高中教师人数（2009年1月6日） 3 2" xfId="2051"/>
    <cellStyle name="好_教育厅提供义务教育及高中教师人数（2009年1月6日）_Sheet1" xfId="2052"/>
    <cellStyle name="好_历年教师人数" xfId="2054"/>
    <cellStyle name="好_丽江汇总" xfId="2053"/>
    <cellStyle name="好_民生政策最低支出需求" xfId="2055"/>
    <cellStyle name="好_民生政策最低支出需求_财力性转移支付2010年预算参考数" xfId="2056"/>
    <cellStyle name="好_农村义务教育学生和寄宿生数（去掉01-20主城区）（正式）" xfId="2057"/>
    <cellStyle name="好_农林水和城市维护标准支出20080505－县区合计" xfId="2058"/>
    <cellStyle name="好_农林水和城市维护标准支出20080505－县区合计_不含人员经费系数" xfId="2059"/>
    <cellStyle name="好_农林水和城市维护标准支出20080505－县区合计_不含人员经费系数_财力性转移支付2010年预算参考数" xfId="2060"/>
    <cellStyle name="好_农林水和城市维护标准支出20080505－县区合计_财力性转移支付2010年预算参考数" xfId="2061"/>
    <cellStyle name="好_农林水和城市维护标准支出20080505－县区合计_民生政策最低支出需求" xfId="2062"/>
    <cellStyle name="好_农林水和城市维护标准支出20080505－县区合计_民生政策最低支出需求_财力性转移支付2010年预算参考数" xfId="2063"/>
    <cellStyle name="好_农林水和城市维护标准支出20080505－县区合计_县市旗测算-新科目（含人口规模效应）" xfId="2064"/>
    <cellStyle name="好_农林水和城市维护标准支出20080505－县区合计_县市旗测算-新科目（含人口规模效应）_财力性转移支付2010年预算参考数" xfId="2065"/>
    <cellStyle name="好_平邑" xfId="2066"/>
    <cellStyle name="好_平邑_财力性转移支付2010年预算参考数" xfId="2067"/>
    <cellStyle name="好_其他部门(按照总人口测算）—20080416" xfId="2068"/>
    <cellStyle name="好_其他部门(按照总人口测算）—20080416_不含人员经费系数" xfId="2069"/>
    <cellStyle name="好_其他部门(按照总人口测算）—20080416_不含人员经费系数_财力性转移支付2010年预算参考数" xfId="2070"/>
    <cellStyle name="好_其他部门(按照总人口测算）—20080416_财力性转移支付2010年预算参考数" xfId="2071"/>
    <cellStyle name="好_其他部门(按照总人口测算）—20080416_民生政策最低支出需求" xfId="2072"/>
    <cellStyle name="好_其他部门(按照总人口测算）—20080416_民生政策最低支出需求_财力性转移支付2010年预算参考数" xfId="2073"/>
    <cellStyle name="好_其他部门(按照总人口测算）—20080416_县市旗测算-新科目（含人口规模效应）" xfId="2074"/>
    <cellStyle name="好_其他部门(按照总人口测算）—20080416_县市旗测算-新科目（含人口规模效应）_财力性转移支付2010年预算参考数" xfId="2075"/>
    <cellStyle name="好_青海 缺口县区测算(地方填报)" xfId="2076"/>
    <cellStyle name="好_青海 缺口县区测算(地方填报)_财力性转移支付2010年预算参考数" xfId="2077"/>
    <cellStyle name="好_缺口县区测算" xfId="2078"/>
    <cellStyle name="好_缺口县区测算（11.13）" xfId="2079"/>
    <cellStyle name="好_缺口县区测算（11.13）_财力性转移支付2010年预算参考数" xfId="2080"/>
    <cellStyle name="好_缺口县区测算(按2007支出增长25%测算)" xfId="2081"/>
    <cellStyle name="好_缺口县区测算(按2007支出增长25%测算)_财力性转移支付2010年预算参考数" xfId="2082"/>
    <cellStyle name="好_缺口县区测算(按核定人数)" xfId="2083"/>
    <cellStyle name="好_缺口县区测算(按核定人数)_财力性转移支付2010年预算参考数" xfId="2084"/>
    <cellStyle name="好_缺口县区测算(财政部标准)" xfId="2085"/>
    <cellStyle name="好_缺口县区测算(财政部标准)_财力性转移支付2010年预算参考数" xfId="2086"/>
    <cellStyle name="好_缺口县区测算_财力性转移支付2010年预算参考数" xfId="2087"/>
    <cellStyle name="好_缺口消化情况" xfId="2088"/>
    <cellStyle name="好_人员工资和公用经费" xfId="2089"/>
    <cellStyle name="好_人员工资和公用经费_财力性转移支付2010年预算参考数" xfId="2090"/>
    <cellStyle name="好_人员工资和公用经费2" xfId="2091"/>
    <cellStyle name="好_人员工资和公用经费2_财力性转移支付2010年预算参考数" xfId="2092"/>
    <cellStyle name="好_人员工资和公用经费3" xfId="2093"/>
    <cellStyle name="好_人员工资和公用经费3_财力性转移支付2010年预算参考数" xfId="2094"/>
    <cellStyle name="好_三季度－表二" xfId="2095"/>
    <cellStyle name="好_三季度－表二 2" xfId="2096"/>
    <cellStyle name="好_三季度－表二 3" xfId="2097"/>
    <cellStyle name="好_三季度－表二 3 2" xfId="2098"/>
    <cellStyle name="好_三季度－表二_Sheet1" xfId="2099"/>
    <cellStyle name="好_山东省民生支出标准" xfId="2100"/>
    <cellStyle name="好_山东省民生支出标准_财力性转移支付2010年预算参考数" xfId="2101"/>
    <cellStyle name="好_市辖区测算20080510" xfId="2102"/>
    <cellStyle name="好_市辖区测算20080510_不含人员经费系数" xfId="2103"/>
    <cellStyle name="好_市辖区测算20080510_不含人员经费系数_财力性转移支付2010年预算参考数" xfId="2104"/>
    <cellStyle name="好_市辖区测算20080510_财力性转移支付2010年预算参考数" xfId="2105"/>
    <cellStyle name="好_市辖区测算20080510_民生政策最低支出需求" xfId="2106"/>
    <cellStyle name="好_市辖区测算20080510_民生政策最低支出需求_财力性转移支付2010年预算参考数" xfId="2107"/>
    <cellStyle name="好_市辖区测算20080510_县市旗测算-新科目（含人口规模效应）" xfId="2108"/>
    <cellStyle name="好_市辖区测算20080510_县市旗测算-新科目（含人口规模效应）_财力性转移支付2010年预算参考数" xfId="2109"/>
    <cellStyle name="好_市辖区测算-新科目（20080626）" xfId="2110"/>
    <cellStyle name="好_市辖区测算-新科目（20080626）_不含人员经费系数" xfId="2111"/>
    <cellStyle name="好_市辖区测算-新科目（20080626）_不含人员经费系数_财力性转移支付2010年预算参考数" xfId="2112"/>
    <cellStyle name="好_市辖区测算-新科目（20080626）_财力性转移支付2010年预算参考数" xfId="2113"/>
    <cellStyle name="好_市辖区测算-新科目（20080626）_民生政策最低支出需求" xfId="2114"/>
    <cellStyle name="好_市辖区测算-新科目（20080626）_民生政策最低支出需求_财力性转移支付2010年预算参考数" xfId="2115"/>
    <cellStyle name="好_市辖区测算-新科目（20080626）_县市旗测算-新科目（含人口规模效应）" xfId="2116"/>
    <cellStyle name="好_市辖区测算-新科目（20080626）_县市旗测算-新科目（含人口规模效应）_财力性转移支付2010年预算参考数" xfId="2117"/>
    <cellStyle name="好_同德" xfId="2118"/>
    <cellStyle name="好_同德_财力性转移支付2010年预算参考数" xfId="2119"/>
    <cellStyle name="好_危改资金测算" xfId="2120"/>
    <cellStyle name="好_危改资金测算_财力性转移支付2010年预算参考数" xfId="2121"/>
    <cellStyle name="好_卫生(按照总人口测算）—20080416" xfId="2122"/>
    <cellStyle name="好_卫生(按照总人口测算）—20080416_不含人员经费系数" xfId="2123"/>
    <cellStyle name="好_卫生(按照总人口测算）—20080416_不含人员经费系数_财力性转移支付2010年预算参考数" xfId="2124"/>
    <cellStyle name="好_卫生(按照总人口测算）—20080416_财力性转移支付2010年预算参考数" xfId="2125"/>
    <cellStyle name="好_卫生(按照总人口测算）—20080416_民生政策最低支出需求" xfId="2126"/>
    <cellStyle name="好_卫生(按照总人口测算）—20080416_民生政策最低支出需求_财力性转移支付2010年预算参考数" xfId="2127"/>
    <cellStyle name="好_卫生(按照总人口测算）—20080416_县市旗测算-新科目（含人口规模效应）" xfId="2128"/>
    <cellStyle name="好_卫生(按照总人口测算）—20080416_县市旗测算-新科目（含人口规模效应）_财力性转移支付2010年预算参考数" xfId="2129"/>
    <cellStyle name="好_卫生部门" xfId="2130"/>
    <cellStyle name="好_卫生部门 2" xfId="2131"/>
    <cellStyle name="好_卫生部门 3" xfId="2132"/>
    <cellStyle name="好_卫生部门 3 2" xfId="2133"/>
    <cellStyle name="好_卫生部门_Sheet1" xfId="2134"/>
    <cellStyle name="好_卫生部门_财力性转移支付2010年预算参考数" xfId="2135"/>
    <cellStyle name="好_文体广播部门" xfId="2136"/>
    <cellStyle name="好_文体广播事业(按照总人口测算）—20080416" xfId="2137"/>
    <cellStyle name="好_文体广播事业(按照总人口测算）—20080416_不含人员经费系数" xfId="2138"/>
    <cellStyle name="好_文体广播事业(按照总人口测算）—20080416_不含人员经费系数_财力性转移支付2010年预算参考数" xfId="2139"/>
    <cellStyle name="好_文体广播事业(按照总人口测算）—20080416_财力性转移支付2010年预算参考数" xfId="2140"/>
    <cellStyle name="好_文体广播事业(按照总人口测算）—20080416_民生政策最低支出需求" xfId="2141"/>
    <cellStyle name="好_文体广播事业(按照总人口测算）—20080416_民生政策最低支出需求_财力性转移支付2010年预算参考数" xfId="2142"/>
    <cellStyle name="好_文体广播事业(按照总人口测算）—20080416_县市旗测算-新科目（含人口规模效应）" xfId="2143"/>
    <cellStyle name="好_文体广播事业(按照总人口测算）—20080416_县市旗测算-新科目（含人口规模效应）_财力性转移支付2010年预算参考数" xfId="2144"/>
    <cellStyle name="好_下半年禁毒办案经费分配2544.3万元" xfId="2145"/>
    <cellStyle name="好_下半年禁吸戒毒经费1000万元" xfId="2146"/>
    <cellStyle name="好_下半年禁吸戒毒经费1000万元 2" xfId="2147"/>
    <cellStyle name="好_下半年禁吸戒毒经费1000万元 3" xfId="2148"/>
    <cellStyle name="好_下半年禁吸戒毒经费1000万元 3 2" xfId="2149"/>
    <cellStyle name="好_下半年禁吸戒毒经费1000万元_Sheet1" xfId="2150"/>
    <cellStyle name="好_县公司" xfId="2151"/>
    <cellStyle name="好_县公司 2" xfId="2152"/>
    <cellStyle name="好_县公司 3" xfId="2153"/>
    <cellStyle name="好_县公司 3 2" xfId="2154"/>
    <cellStyle name="好_县公司_Sheet1" xfId="2155"/>
    <cellStyle name="好_县级公安机关公用经费标准奖励测算方案（定稿）" xfId="2156"/>
    <cellStyle name="好_县级公安机关公用经费标准奖励测算方案（定稿） 2" xfId="2157"/>
    <cellStyle name="好_县级公安机关公用经费标准奖励测算方案（定稿） 3" xfId="2158"/>
    <cellStyle name="好_县级公安机关公用经费标准奖励测算方案（定稿） 3 2" xfId="2159"/>
    <cellStyle name="好_县级公安机关公用经费标准奖励测算方案（定稿）_Sheet1" xfId="2160"/>
    <cellStyle name="好_县级基础数据" xfId="2161"/>
    <cellStyle name="好_县区合并测算20080421" xfId="2162"/>
    <cellStyle name="好_县区合并测算20080421_不含人员经费系数" xfId="2163"/>
    <cellStyle name="好_县区合并测算20080421_不含人员经费系数_财力性转移支付2010年预算参考数" xfId="2164"/>
    <cellStyle name="好_县区合并测算20080421_财力性转移支付2010年预算参考数" xfId="2165"/>
    <cellStyle name="好_县区合并测算20080421_民生政策最低支出需求" xfId="2166"/>
    <cellStyle name="好_县区合并测算20080421_民生政策最低支出需求_财力性转移支付2010年预算参考数" xfId="2167"/>
    <cellStyle name="好_县区合并测算20080421_县市旗测算-新科目（含人口规模效应）" xfId="2168"/>
    <cellStyle name="好_县区合并测算20080421_县市旗测算-新科目（含人口规模效应）_财力性转移支付2010年预算参考数" xfId="2169"/>
    <cellStyle name="好_县区合并测算20080423(按照各省比重）" xfId="2170"/>
    <cellStyle name="好_县区合并测算20080423(按照各省比重）_不含人员经费系数" xfId="2171"/>
    <cellStyle name="好_县区合并测算20080423(按照各省比重）_不含人员经费系数_财力性转移支付2010年预算参考数" xfId="2172"/>
    <cellStyle name="好_县区合并测算20080423(按照各省比重）_财力性转移支付2010年预算参考数" xfId="2173"/>
    <cellStyle name="好_县区合并测算20080423(按照各省比重）_民生政策最低支出需求" xfId="2174"/>
    <cellStyle name="好_县区合并测算20080423(按照各省比重）_民生政策最低支出需求_财力性转移支付2010年预算参考数" xfId="2175"/>
    <cellStyle name="好_县区合并测算20080423(按照各省比重）_县市旗测算-新科目（含人口规模效应）" xfId="2176"/>
    <cellStyle name="好_县区合并测算20080423(按照各省比重）_县市旗测算-新科目（含人口规模效应）_财力性转移支付2010年预算参考数" xfId="2177"/>
    <cellStyle name="好_县市旗测算20080508" xfId="2178"/>
    <cellStyle name="好_县市旗测算20080508_不含人员经费系数" xfId="2179"/>
    <cellStyle name="好_县市旗测算20080508_不含人员经费系数_财力性转移支付2010年预算参考数" xfId="2180"/>
    <cellStyle name="好_县市旗测算20080508_财力性转移支付2010年预算参考数" xfId="2181"/>
    <cellStyle name="好_县市旗测算20080508_民生政策最低支出需求" xfId="2182"/>
    <cellStyle name="好_县市旗测算20080508_民生政策最低支出需求_财力性转移支付2010年预算参考数" xfId="2183"/>
    <cellStyle name="好_县市旗测算20080508_县市旗测算-新科目（含人口规模效应）" xfId="2184"/>
    <cellStyle name="好_县市旗测算20080508_县市旗测算-新科目（含人口规模效应）_财力性转移支付2010年预算参考数" xfId="2185"/>
    <cellStyle name="好_县市旗测算-新科目（20080626）" xfId="2186"/>
    <cellStyle name="好_县市旗测算-新科目（20080626）_不含人员经费系数" xfId="2187"/>
    <cellStyle name="好_县市旗测算-新科目（20080626）_不含人员经费系数_财力性转移支付2010年预算参考数" xfId="2188"/>
    <cellStyle name="好_县市旗测算-新科目（20080626）_财力性转移支付2010年预算参考数" xfId="2189"/>
    <cellStyle name="好_县市旗测算-新科目（20080626）_民生政策最低支出需求" xfId="2190"/>
    <cellStyle name="好_县市旗测算-新科目（20080626）_民生政策最低支出需求_财力性转移支付2010年预算参考数" xfId="2191"/>
    <cellStyle name="好_县市旗测算-新科目（20080626）_县市旗测算-新科目（含人口规模效应）" xfId="2192"/>
    <cellStyle name="好_县市旗测算-新科目（20080626）_县市旗测算-新科目（含人口规模效应）_财力性转移支付2010年预算参考数" xfId="2193"/>
    <cellStyle name="好_县市旗测算-新科目（20080627）" xfId="2194"/>
    <cellStyle name="好_县市旗测算-新科目（20080627）_不含人员经费系数" xfId="2195"/>
    <cellStyle name="好_县市旗测算-新科目（20080627）_不含人员经费系数_财力性转移支付2010年预算参考数" xfId="2196"/>
    <cellStyle name="好_县市旗测算-新科目（20080627）_财力性转移支付2010年预算参考数" xfId="2197"/>
    <cellStyle name="好_县市旗测算-新科目（20080627）_民生政策最低支出需求" xfId="2198"/>
    <cellStyle name="好_县市旗测算-新科目（20080627）_民生政策最低支出需求_财力性转移支付2010年预算参考数" xfId="2199"/>
    <cellStyle name="好_县市旗测算-新科目（20080627）_县市旗测算-新科目（含人口规模效应）" xfId="2200"/>
    <cellStyle name="好_县市旗测算-新科目（20080627）_县市旗测算-新科目（含人口规模效应）_财力性转移支付2010年预算参考数" xfId="2201"/>
    <cellStyle name="好_业务工作量指标" xfId="2202"/>
    <cellStyle name="好_业务工作量指标 2" xfId="2203"/>
    <cellStyle name="好_业务工作量指标 3" xfId="2204"/>
    <cellStyle name="好_业务工作量指标 3 2" xfId="2205"/>
    <cellStyle name="好_业务工作量指标_Sheet1" xfId="2206"/>
    <cellStyle name="好_一般预算支出口径剔除表" xfId="2207"/>
    <cellStyle name="好_一般预算支出口径剔除表_财力性转移支付2010年预算参考数" xfId="2208"/>
    <cellStyle name="好_义务教育阶段教职工人数（教育厅提供最终）" xfId="2209"/>
    <cellStyle name="好_义务教育阶段教职工人数（教育厅提供最终） 2" xfId="2210"/>
    <cellStyle name="好_义务教育阶段教职工人数（教育厅提供最终） 3" xfId="2211"/>
    <cellStyle name="好_义务教育阶段教职工人数（教育厅提供最终） 3 2" xfId="2212"/>
    <cellStyle name="好_义务教育阶段教职工人数（教育厅提供最终）_Sheet1" xfId="2213"/>
    <cellStyle name="好_银行账户情况表_2010年12月" xfId="2214"/>
    <cellStyle name="好_银行账户情况表_2010年12月 2" xfId="2215"/>
    <cellStyle name="好_银行账户情况表_2010年12月 3" xfId="2216"/>
    <cellStyle name="好_银行账户情况表_2010年12月 3 2" xfId="2217"/>
    <cellStyle name="好_银行账户情况表_2010年12月_Sheet1" xfId="2218"/>
    <cellStyle name="好_云南 缺口县区测算(地方填报)" xfId="2219"/>
    <cellStyle name="好_云南 缺口县区测算(地方填报)_财力性转移支付2010年预算参考数" xfId="2220"/>
    <cellStyle name="好_云南农村义务教育统计表" xfId="2221"/>
    <cellStyle name="好_云南农村义务教育统计表 2" xfId="2222"/>
    <cellStyle name="好_云南农村义务教育统计表 3" xfId="2223"/>
    <cellStyle name="好_云南农村义务教育统计表 3 2" xfId="2224"/>
    <cellStyle name="好_云南农村义务教育统计表_Sheet1" xfId="2225"/>
    <cellStyle name="好_云南省2008年中小学教师人数统计表" xfId="2226"/>
    <cellStyle name="好_云南省2008年中小学教职工情况（教育厅提供20090101加工整理）" xfId="2227"/>
    <cellStyle name="好_云南省2008年中小学教职工情况（教育厅提供20090101加工整理） 2" xfId="2228"/>
    <cellStyle name="好_云南省2008年中小学教职工情况（教育厅提供20090101加工整理） 3" xfId="2229"/>
    <cellStyle name="好_云南省2008年中小学教职工情况（教育厅提供20090101加工整理） 3 2" xfId="2230"/>
    <cellStyle name="好_云南省2008年中小学教职工情况（教育厅提供20090101加工整理）_Sheet1" xfId="2231"/>
    <cellStyle name="好_云南省2008年转移支付测算——州市本级考核部分及政策性测算" xfId="2232"/>
    <cellStyle name="好_云南省2008年转移支付测算——州市本级考核部分及政策性测算 2" xfId="2233"/>
    <cellStyle name="好_云南省2008年转移支付测算——州市本级考核部分及政策性测算 3" xfId="2234"/>
    <cellStyle name="好_云南省2008年转移支付测算——州市本级考核部分及政策性测算 3 2" xfId="2235"/>
    <cellStyle name="好_云南省2008年转移支付测算——州市本级考核部分及政策性测算_Sheet1" xfId="2236"/>
    <cellStyle name="好_云南省2008年转移支付测算——州市本级考核部分及政策性测算_财力性转移支付2010年预算参考数" xfId="2237"/>
    <cellStyle name="好_云南水利电力有限公司" xfId="2238"/>
    <cellStyle name="好_云南水利电力有限公司 2" xfId="2239"/>
    <cellStyle name="好_云南水利电力有限公司 3" xfId="2240"/>
    <cellStyle name="好_云南水利电力有限公司 3 2" xfId="2241"/>
    <cellStyle name="好_云南水利电力有限公司_Sheet1" xfId="2242"/>
    <cellStyle name="好_指标四" xfId="2243"/>
    <cellStyle name="好_指标四 2" xfId="2244"/>
    <cellStyle name="好_指标四 3" xfId="2245"/>
    <cellStyle name="好_指标四 3 2" xfId="2246"/>
    <cellStyle name="好_指标四_Sheet1" xfId="2247"/>
    <cellStyle name="好_指标五" xfId="2248"/>
    <cellStyle name="好_重点民生支出需求测算表社保（农村低保）081112" xfId="2249"/>
    <cellStyle name="好_专项发文" xfId="2250"/>
    <cellStyle name="好_自行调整差异系数顺序" xfId="2251"/>
    <cellStyle name="好_自行调整差异系数顺序_财力性转移支付2010年预算参考数" xfId="2252"/>
    <cellStyle name="好_总人口" xfId="2253"/>
    <cellStyle name="好_总人口_财力性转移支付2010年预算参考数" xfId="2254"/>
    <cellStyle name="后继超级链接" xfId="2255"/>
    <cellStyle name="后继超链接" xfId="2256"/>
    <cellStyle name="后继超链接 2" xfId="2257"/>
    <cellStyle name="后继超链接 3" xfId="2258"/>
    <cellStyle name="后继超链接 3 2" xfId="2259"/>
    <cellStyle name="后继超链接_Sheet1" xfId="2260"/>
    <cellStyle name="汇总 2" xfId="2261"/>
    <cellStyle name="汇总 2 2" xfId="2262"/>
    <cellStyle name="汇总 2 3" xfId="2263"/>
    <cellStyle name="汇总 2 4" xfId="2264"/>
    <cellStyle name="汇总 2_Sheet1" xfId="2265"/>
    <cellStyle name="汇总 3" xfId="2266"/>
    <cellStyle name="汇总 3 2" xfId="2267"/>
    <cellStyle name="汇总 3 3" xfId="2268"/>
    <cellStyle name="汇总 4" xfId="2269"/>
    <cellStyle name="货币 2" xfId="2270"/>
    <cellStyle name="货币 2 2" xfId="2271"/>
    <cellStyle name="货币 2 2 2" xfId="2272"/>
    <cellStyle name="货币 2 2 2 2" xfId="2273"/>
    <cellStyle name="货币 2 2 3" xfId="2274"/>
    <cellStyle name="货币 2 2 3 2" xfId="2275"/>
    <cellStyle name="货币 2 2 4" xfId="2276"/>
    <cellStyle name="货币 2 3" xfId="2277"/>
    <cellStyle name="货币 2 3 2" xfId="2278"/>
    <cellStyle name="货币 2 4" xfId="2279"/>
    <cellStyle name="货币 2 4 2" xfId="2280"/>
    <cellStyle name="货币 2 5" xfId="2281"/>
    <cellStyle name="货币 2_2013新机制（指标文）(1)" xfId="2282"/>
    <cellStyle name="货币 3" xfId="2283"/>
    <cellStyle name="货币 3 2" xfId="2284"/>
    <cellStyle name="货币 3 2 2" xfId="2285"/>
    <cellStyle name="货币 3 3" xfId="2286"/>
    <cellStyle name="货币 3 4" xfId="2287"/>
    <cellStyle name="货币 4" xfId="2288"/>
    <cellStyle name="货币 4 2" xfId="2289"/>
    <cellStyle name="貨幣 [0]_SGV" xfId="2290"/>
    <cellStyle name="貨幣_SGV" xfId="2291"/>
    <cellStyle name="计算 2" xfId="2292"/>
    <cellStyle name="计算 2 2" xfId="2293"/>
    <cellStyle name="计算 2 3" xfId="2294"/>
    <cellStyle name="计算 2 4" xfId="2295"/>
    <cellStyle name="计算 2_Sheet1" xfId="2296"/>
    <cellStyle name="计算 3" xfId="2297"/>
    <cellStyle name="计算 3 2" xfId="2298"/>
    <cellStyle name="计算 3 3" xfId="2299"/>
    <cellStyle name="计算 4" xfId="2300"/>
    <cellStyle name="检查单元格 2" xfId="2301"/>
    <cellStyle name="检查单元格 2 2" xfId="2302"/>
    <cellStyle name="检查单元格 2 3" xfId="2303"/>
    <cellStyle name="检查单元格 2 4" xfId="2304"/>
    <cellStyle name="检查单元格 2_Sheet1" xfId="2305"/>
    <cellStyle name="检查单元格 3" xfId="2306"/>
    <cellStyle name="检查单元格 3 2" xfId="2307"/>
    <cellStyle name="检查单元格 3 3" xfId="2308"/>
    <cellStyle name="检查单元格 4" xfId="2309"/>
    <cellStyle name="解释性文本 2" xfId="2310"/>
    <cellStyle name="解释性文本 2 2" xfId="2311"/>
    <cellStyle name="解释性文本 2 3" xfId="2312"/>
    <cellStyle name="解释性文本 2 4" xfId="2313"/>
    <cellStyle name="解释性文本 2_Sheet1" xfId="2314"/>
    <cellStyle name="解释性文本 3" xfId="2315"/>
    <cellStyle name="解释性文本 3 2" xfId="2316"/>
    <cellStyle name="解释性文本 3 3" xfId="2317"/>
    <cellStyle name="解释性文本 4" xfId="2318"/>
    <cellStyle name="借出原因" xfId="2319"/>
    <cellStyle name="警告文本 2" xfId="2320"/>
    <cellStyle name="警告文本 2 2" xfId="2321"/>
    <cellStyle name="警告文本 2 3" xfId="2322"/>
    <cellStyle name="警告文本 2 4" xfId="2323"/>
    <cellStyle name="警告文本 2_Sheet1" xfId="2324"/>
    <cellStyle name="警告文本 3" xfId="2325"/>
    <cellStyle name="警告文本 3 2" xfId="2326"/>
    <cellStyle name="警告文本 3 3" xfId="2327"/>
    <cellStyle name="警告文本 4" xfId="2328"/>
    <cellStyle name="链接单元格 2" xfId="2329"/>
    <cellStyle name="链接单元格 2 2" xfId="2330"/>
    <cellStyle name="链接单元格 2 3" xfId="2331"/>
    <cellStyle name="链接单元格 2 4" xfId="2332"/>
    <cellStyle name="链接单元格 2_Sheet1" xfId="2333"/>
    <cellStyle name="链接单元格 3" xfId="2334"/>
    <cellStyle name="链接单元格 3 2" xfId="2335"/>
    <cellStyle name="链接单元格 3 3" xfId="2336"/>
    <cellStyle name="链接单元格 4" xfId="2337"/>
    <cellStyle name="霓付 [0]_ +Foil &amp; -FOIL &amp; PAPER" xfId="2338"/>
    <cellStyle name="霓付_ +Foil &amp; -FOIL &amp; PAPER" xfId="2339"/>
    <cellStyle name="烹拳 [0]_ +Foil &amp; -FOIL &amp; PAPER" xfId="2340"/>
    <cellStyle name="烹拳_ +Foil &amp; -FOIL &amp; PAPER" xfId="2341"/>
    <cellStyle name="普通_ 白土" xfId="2342"/>
    <cellStyle name="千分位[0]_ 白土" xfId="2343"/>
    <cellStyle name="千分位_ 白土" xfId="2344"/>
    <cellStyle name="千位[0]_ 方正PC" xfId="2346"/>
    <cellStyle name="千位_ 方正PC" xfId="2347"/>
    <cellStyle name="千位分隔 2" xfId="2348"/>
    <cellStyle name="千位分隔 2 2" xfId="2349"/>
    <cellStyle name="千位分隔 2 2 2" xfId="2350"/>
    <cellStyle name="千位分隔 2 3" xfId="2351"/>
    <cellStyle name="千位分隔 2 3 2" xfId="2352"/>
    <cellStyle name="千位分隔 2 4" xfId="2353"/>
    <cellStyle name="千位分隔 2_2013新机制（指标文）(1)" xfId="2354"/>
    <cellStyle name="千位分隔 3" xfId="2355"/>
    <cellStyle name="千位分隔 3 2" xfId="2356"/>
    <cellStyle name="千位分隔 3 2 2" xfId="2357"/>
    <cellStyle name="千位分隔 3 3" xfId="2358"/>
    <cellStyle name="千位分隔 3 3 2" xfId="2359"/>
    <cellStyle name="千位分隔 3 3 3" xfId="2360"/>
    <cellStyle name="千位分隔 3 4" xfId="2361"/>
    <cellStyle name="千位分隔[0] 2" xfId="2362"/>
    <cellStyle name="千位分隔[0] 2 2" xfId="2363"/>
    <cellStyle name="千位分隔[0] 2 2 2" xfId="2364"/>
    <cellStyle name="千位分隔[0] 2 3" xfId="2365"/>
    <cellStyle name="千位分隔[0] 2 3 2" xfId="2366"/>
    <cellStyle name="千位分隔[0] 2 3 3" xfId="2367"/>
    <cellStyle name="千位分隔[0] 2 4" xfId="2368"/>
    <cellStyle name="千位分隔[0] 3" xfId="2369"/>
    <cellStyle name="千位分隔[0] 5" xfId="2370"/>
    <cellStyle name="千位分季_新建 Microsoft Excel 工作表" xfId="2371"/>
    <cellStyle name="钎霖_4岿角利" xfId="2345"/>
    <cellStyle name="强调 1" xfId="2372"/>
    <cellStyle name="强调 1 2" xfId="2373"/>
    <cellStyle name="强调 1 3" xfId="2374"/>
    <cellStyle name="强调 1 3 2" xfId="2375"/>
    <cellStyle name="强调 1_Sheet1" xfId="2376"/>
    <cellStyle name="强调 2" xfId="2377"/>
    <cellStyle name="强调 2 2" xfId="2378"/>
    <cellStyle name="强调 2 3" xfId="2379"/>
    <cellStyle name="强调 2 3 2" xfId="2380"/>
    <cellStyle name="强调 2_2013新机制（指标文）(1)" xfId="2381"/>
    <cellStyle name="强调 3" xfId="2382"/>
    <cellStyle name="强调 3 2" xfId="2383"/>
    <cellStyle name="强调 3 3" xfId="2384"/>
    <cellStyle name="强调 3 3 2" xfId="2385"/>
    <cellStyle name="强调 3_Sheet1" xfId="2386"/>
    <cellStyle name="强调文字颜色 1 2" xfId="2387"/>
    <cellStyle name="强调文字颜色 1 2 2" xfId="2388"/>
    <cellStyle name="强调文字颜色 1 2 3" xfId="2389"/>
    <cellStyle name="强调文字颜色 1 2 4" xfId="2390"/>
    <cellStyle name="强调文字颜色 1 2_Sheet1" xfId="2391"/>
    <cellStyle name="强调文字颜色 1 3" xfId="2392"/>
    <cellStyle name="强调文字颜色 1 3 2" xfId="2393"/>
    <cellStyle name="强调文字颜色 1 3 3" xfId="2394"/>
    <cellStyle name="强调文字颜色 1 4" xfId="2395"/>
    <cellStyle name="强调文字颜色 2 2" xfId="2396"/>
    <cellStyle name="强调文字颜色 2 2 2" xfId="2397"/>
    <cellStyle name="强调文字颜色 2 2 3" xfId="2398"/>
    <cellStyle name="强调文字颜色 2 2 4" xfId="2399"/>
    <cellStyle name="强调文字颜色 2 2_Sheet1" xfId="2400"/>
    <cellStyle name="强调文字颜色 2 3" xfId="2401"/>
    <cellStyle name="强调文字颜色 2 3 2" xfId="2402"/>
    <cellStyle name="强调文字颜色 2 3 3" xfId="2403"/>
    <cellStyle name="强调文字颜色 2 4" xfId="2404"/>
    <cellStyle name="强调文字颜色 3 2" xfId="2405"/>
    <cellStyle name="强调文字颜色 3 2 2" xfId="2406"/>
    <cellStyle name="强调文字颜色 3 2 3" xfId="2407"/>
    <cellStyle name="强调文字颜色 3 2 4" xfId="2408"/>
    <cellStyle name="强调文字颜色 3 2_Sheet1" xfId="2409"/>
    <cellStyle name="强调文字颜色 3 3" xfId="2410"/>
    <cellStyle name="强调文字颜色 3 3 2" xfId="2411"/>
    <cellStyle name="强调文字颜色 3 3 3" xfId="2412"/>
    <cellStyle name="强调文字颜色 3 4" xfId="2413"/>
    <cellStyle name="强调文字颜色 4 2" xfId="2414"/>
    <cellStyle name="强调文字颜色 4 2 2" xfId="2415"/>
    <cellStyle name="强调文字颜色 4 2 3" xfId="2416"/>
    <cellStyle name="强调文字颜色 4 2 4" xfId="2417"/>
    <cellStyle name="强调文字颜色 4 2_Sheet1" xfId="2418"/>
    <cellStyle name="强调文字颜色 4 3" xfId="2419"/>
    <cellStyle name="强调文字颜色 4 3 2" xfId="2420"/>
    <cellStyle name="强调文字颜色 4 3 3" xfId="2421"/>
    <cellStyle name="强调文字颜色 4 4" xfId="2422"/>
    <cellStyle name="强调文字颜色 5 2" xfId="2423"/>
    <cellStyle name="强调文字颜色 5 2 2" xfId="2424"/>
    <cellStyle name="强调文字颜色 5 2 3" xfId="2425"/>
    <cellStyle name="强调文字颜色 5 2 4" xfId="2426"/>
    <cellStyle name="强调文字颜色 5 2_Sheet1" xfId="2427"/>
    <cellStyle name="强调文字颜色 5 3" xfId="2428"/>
    <cellStyle name="强调文字颜色 5 3 2" xfId="2429"/>
    <cellStyle name="强调文字颜色 5 3 3" xfId="2430"/>
    <cellStyle name="强调文字颜色 5 4" xfId="2431"/>
    <cellStyle name="强调文字颜色 6 2" xfId="2432"/>
    <cellStyle name="强调文字颜色 6 2 2" xfId="2433"/>
    <cellStyle name="强调文字颜色 6 2 3" xfId="2434"/>
    <cellStyle name="强调文字颜色 6 2 4" xfId="2435"/>
    <cellStyle name="强调文字颜色 6 2_Sheet1" xfId="2436"/>
    <cellStyle name="强调文字颜色 6 3" xfId="2437"/>
    <cellStyle name="强调文字颜色 6 3 2" xfId="2438"/>
    <cellStyle name="强调文字颜色 6 3 3" xfId="2439"/>
    <cellStyle name="强调文字颜色 6 4" xfId="2440"/>
    <cellStyle name="日期" xfId="2441"/>
    <cellStyle name="商品名称" xfId="2442"/>
    <cellStyle name="适中 2" xfId="2443"/>
    <cellStyle name="适中 2 2" xfId="2444"/>
    <cellStyle name="适中 2 3" xfId="2445"/>
    <cellStyle name="适中 2 4" xfId="2446"/>
    <cellStyle name="适中 2_Sheet1" xfId="2447"/>
    <cellStyle name="适中 3" xfId="2448"/>
    <cellStyle name="适中 3 2" xfId="2449"/>
    <cellStyle name="适中 3 3" xfId="2450"/>
    <cellStyle name="适中 4" xfId="2451"/>
    <cellStyle name="输出 2" xfId="2452"/>
    <cellStyle name="输出 2 2" xfId="2453"/>
    <cellStyle name="输出 2 3" xfId="2454"/>
    <cellStyle name="输出 2 4" xfId="2455"/>
    <cellStyle name="输出 2_Sheet1" xfId="2456"/>
    <cellStyle name="输出 3" xfId="2457"/>
    <cellStyle name="输出 3 2" xfId="2458"/>
    <cellStyle name="输出 3 3" xfId="2459"/>
    <cellStyle name="输出 4" xfId="2460"/>
    <cellStyle name="输入 2" xfId="2461"/>
    <cellStyle name="输入 2 2" xfId="2462"/>
    <cellStyle name="输入 2 3" xfId="2463"/>
    <cellStyle name="输入 2 4" xfId="2464"/>
    <cellStyle name="输入 2_Sheet1" xfId="2465"/>
    <cellStyle name="输入 3" xfId="2466"/>
    <cellStyle name="输入 3 2" xfId="2467"/>
    <cellStyle name="输入 3 3" xfId="2468"/>
    <cellStyle name="输入 4" xfId="2469"/>
    <cellStyle name="数量" xfId="2470"/>
    <cellStyle name="数字" xfId="2471"/>
    <cellStyle name="数字 2" xfId="2472"/>
    <cellStyle name="数字 3" xfId="2473"/>
    <cellStyle name="数字_2013新机制（指标文）(1)" xfId="2474"/>
    <cellStyle name="㼿㼿㼿㼿㼿㼿" xfId="2475"/>
    <cellStyle name="㼿㼿㼿㼿㼿㼿 2" xfId="2476"/>
    <cellStyle name="㼿㼿㼿㼿㼿㼿 3" xfId="2477"/>
    <cellStyle name="㼿㼿㼿㼿㼿㼿_Sheet1" xfId="2478"/>
    <cellStyle name="㼿㼿㼿㼿㼿㼿㼿㼿㼿㼿㼿?" xfId="2479"/>
    <cellStyle name="㼿㼿㼿㼿㼿㼿㼿㼿㼿㼿㼿? 2" xfId="2480"/>
    <cellStyle name="㼿㼿㼿㼿㼿㼿㼿㼿㼿㼿㼿? 3" xfId="2481"/>
    <cellStyle name="㼿㼿㼿㼿㼿㼿㼿㼿㼿㼿㼿?_Sheet1" xfId="2482"/>
    <cellStyle name="未定义" xfId="2483"/>
    <cellStyle name="小数" xfId="2484"/>
    <cellStyle name="小数 2" xfId="2485"/>
    <cellStyle name="小数 3" xfId="2486"/>
    <cellStyle name="小数_2013新机制（指标文）(1)" xfId="2487"/>
    <cellStyle name="样式 1" xfId="2488"/>
    <cellStyle name="一般_SGV" xfId="2489"/>
    <cellStyle name="昗弨_Pacific Region P&amp;L" xfId="2490"/>
    <cellStyle name="寘嬫愗傝 [0.00]_Region Orders (2)" xfId="2491"/>
    <cellStyle name="寘嬫愗傝_Region Orders (2)" xfId="2492"/>
    <cellStyle name="注释 2" xfId="2493"/>
    <cellStyle name="注释 2 2" xfId="2494"/>
    <cellStyle name="注释 2 3" xfId="2495"/>
    <cellStyle name="注释 3" xfId="2496"/>
    <cellStyle name="注释 3 2" xfId="2497"/>
    <cellStyle name="注释 3 3" xfId="2498"/>
    <cellStyle name="注释 4" xfId="2499"/>
    <cellStyle name="콤마 [0]_BOILER-CO1" xfId="2500"/>
    <cellStyle name="콤마_BOILER-CO1" xfId="2501"/>
    <cellStyle name="통화 [0]_BOILER-CO1" xfId="2502"/>
    <cellStyle name="통화_BOILER-CO1" xfId="2503"/>
    <cellStyle name="표준_0N-HANDLING " xfId="25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590;De&#31946;&#28034;&#30340;&#20113;&#25991;&#26723;\2020\&#28304;&#25968;&#25454;WW\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9;&#34183;/&#24037;&#20316;/2007&#24180;/&#35760;&#24080;/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000__x0000__x0000__x0000_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00__x0000__x005"/>
      <sheetName val="_x005f_x0000__x005f"/>
      <sheetName val="有效性列表"/>
      <sheetName val="_x005f_x005f_x005f_x005f_x005F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PKx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_x0000__x0000__x0000__x0000__x0000__x0000__x0000__x0000_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">
          <cell r="A15" t="b">
            <v>1</v>
          </cell>
        </row>
      </sheetData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>
        <row r="3">
          <cell r="B3" t="str">
            <v>20101人大事务</v>
          </cell>
        </row>
        <row r="4">
          <cell r="B4" t="str">
            <v>20102政协事务</v>
          </cell>
        </row>
        <row r="5">
          <cell r="B5" t="str">
            <v>20103政府办公厅及相关机构事务</v>
          </cell>
        </row>
        <row r="6">
          <cell r="B6" t="str">
            <v>20104发展与改革事务</v>
          </cell>
        </row>
        <row r="7">
          <cell r="B7" t="str">
            <v>20105统计信息事务</v>
          </cell>
        </row>
        <row r="8">
          <cell r="B8" t="str">
            <v>20106财政事务</v>
          </cell>
        </row>
        <row r="9">
          <cell r="B9" t="str">
            <v>20107税收事务</v>
          </cell>
        </row>
        <row r="10">
          <cell r="B10" t="str">
            <v>20108审计事务</v>
          </cell>
        </row>
        <row r="11">
          <cell r="B11" t="str">
            <v>20109海关事务</v>
          </cell>
        </row>
        <row r="12">
          <cell r="B12" t="str">
            <v>20112人口与计划生育事务</v>
          </cell>
        </row>
        <row r="13">
          <cell r="B13" t="str">
            <v>20113商贸事务</v>
          </cell>
        </row>
        <row r="14">
          <cell r="B14" t="str">
            <v>20116食品药品监督管理事务</v>
          </cell>
        </row>
        <row r="15">
          <cell r="B15" t="str">
            <v>20118国土资源事务</v>
          </cell>
        </row>
        <row r="16">
          <cell r="B16" t="str">
            <v>20120测绘事务</v>
          </cell>
        </row>
        <row r="17">
          <cell r="B17" t="str">
            <v>20121地震事务</v>
          </cell>
        </row>
        <row r="18">
          <cell r="B18" t="str">
            <v>20122气象事务</v>
          </cell>
        </row>
        <row r="19">
          <cell r="B19" t="str">
            <v>20123民族事务</v>
          </cell>
        </row>
        <row r="20">
          <cell r="B20" t="str">
            <v>20124宗教事务</v>
          </cell>
        </row>
        <row r="21">
          <cell r="B21" t="str">
            <v>20126档案事务</v>
          </cell>
        </row>
        <row r="22">
          <cell r="B22" t="str">
            <v>20127共产党事务</v>
          </cell>
        </row>
        <row r="23">
          <cell r="B23" t="str">
            <v>20129群众团体事务</v>
          </cell>
        </row>
        <row r="24">
          <cell r="B24" t="str">
            <v>20199其他一般公共服务支出</v>
          </cell>
        </row>
        <row r="25">
          <cell r="B25" t="str">
            <v>20302国防动员</v>
          </cell>
        </row>
        <row r="26">
          <cell r="B26" t="str">
            <v>20399其他国防支出</v>
          </cell>
        </row>
        <row r="27">
          <cell r="B27" t="str">
            <v>20401武装警察</v>
          </cell>
        </row>
        <row r="28">
          <cell r="B28" t="str">
            <v>20402公安</v>
          </cell>
        </row>
        <row r="29">
          <cell r="B29" t="str">
            <v>20403国家安全</v>
          </cell>
        </row>
        <row r="30">
          <cell r="B30" t="str">
            <v>20404检察</v>
          </cell>
        </row>
        <row r="31">
          <cell r="B31" t="str">
            <v>20405法院</v>
          </cell>
        </row>
        <row r="32">
          <cell r="B32" t="str">
            <v>20406司法</v>
          </cell>
        </row>
        <row r="33">
          <cell r="B33" t="str">
            <v>20407监狱</v>
          </cell>
        </row>
        <row r="34">
          <cell r="B34" t="str">
            <v>20408劳教</v>
          </cell>
        </row>
        <row r="35">
          <cell r="B35" t="str">
            <v>20499其他公共安全支出</v>
          </cell>
        </row>
        <row r="36">
          <cell r="B36" t="str">
            <v>20501教育管理事务</v>
          </cell>
        </row>
        <row r="37">
          <cell r="B37" t="str">
            <v>20502普通教育</v>
          </cell>
        </row>
        <row r="38">
          <cell r="B38" t="str">
            <v>20503职业教育</v>
          </cell>
        </row>
        <row r="39">
          <cell r="B39" t="str">
            <v>20504成人教育</v>
          </cell>
        </row>
        <row r="40">
          <cell r="B40" t="str">
            <v>20507特殊教育</v>
          </cell>
        </row>
        <row r="41">
          <cell r="B41" t="str">
            <v>20599其他教育支出</v>
          </cell>
        </row>
        <row r="42">
          <cell r="B42" t="str">
            <v>20602基础研究</v>
          </cell>
        </row>
        <row r="43">
          <cell r="B43" t="str">
            <v>20603应用研究</v>
          </cell>
        </row>
        <row r="44">
          <cell r="B44" t="str">
            <v>20604技术研究与开发</v>
          </cell>
        </row>
        <row r="45">
          <cell r="B45" t="str">
            <v>20605科技条件与服务</v>
          </cell>
        </row>
        <row r="46">
          <cell r="B46" t="str">
            <v>20606社会科学</v>
          </cell>
        </row>
        <row r="47">
          <cell r="B47" t="str">
            <v>20607科学技术普及</v>
          </cell>
        </row>
        <row r="48">
          <cell r="B48" t="str">
            <v>20608科技交流与合作</v>
          </cell>
        </row>
        <row r="49">
          <cell r="B49" t="str">
            <v>20699其他科学技术支出</v>
          </cell>
        </row>
        <row r="50">
          <cell r="B50" t="str">
            <v>20701文化</v>
          </cell>
        </row>
        <row r="51">
          <cell r="B51" t="str">
            <v>20702文物</v>
          </cell>
        </row>
        <row r="52">
          <cell r="B52" t="str">
            <v>20703体育</v>
          </cell>
        </row>
        <row r="53">
          <cell r="B53" t="str">
            <v>20704广播影视</v>
          </cell>
        </row>
        <row r="54">
          <cell r="B54" t="str">
            <v>20705新闻出版</v>
          </cell>
        </row>
        <row r="55">
          <cell r="B55" t="str">
            <v>20799其他文化体育与传媒支出</v>
          </cell>
        </row>
        <row r="56">
          <cell r="B56" t="str">
            <v>20801社会保障和就业管理事务</v>
          </cell>
        </row>
        <row r="57">
          <cell r="B57" t="str">
            <v>20802民政管理事务</v>
          </cell>
        </row>
        <row r="58">
          <cell r="B58" t="str">
            <v>20806企业关闭破产补助</v>
          </cell>
        </row>
        <row r="59">
          <cell r="B59" t="str">
            <v>20807就业补助</v>
          </cell>
        </row>
        <row r="60">
          <cell r="B60" t="str">
            <v>20808抚恤</v>
          </cell>
        </row>
        <row r="61">
          <cell r="B61" t="str">
            <v>20810社会福利</v>
          </cell>
        </row>
        <row r="62">
          <cell r="B62" t="str">
            <v>20811残疾人事业</v>
          </cell>
        </row>
        <row r="63">
          <cell r="B63" t="str">
            <v>20813其他城镇社会救济</v>
          </cell>
        </row>
        <row r="64">
          <cell r="B64" t="str">
            <v>20814农村社会救济</v>
          </cell>
        </row>
        <row r="65">
          <cell r="B65" t="str">
            <v>20815自然灾害生活救助</v>
          </cell>
        </row>
        <row r="66">
          <cell r="B66" t="str">
            <v>20899其他社会保障和就业支出</v>
          </cell>
        </row>
        <row r="67">
          <cell r="B67" t="str">
            <v>21001医疗卫生管理事务</v>
          </cell>
        </row>
        <row r="68">
          <cell r="B68" t="str">
            <v>21002医疗服务</v>
          </cell>
        </row>
        <row r="69">
          <cell r="B69" t="str">
            <v>21003社区卫生服务</v>
          </cell>
        </row>
        <row r="70">
          <cell r="B70" t="str">
            <v>21004医疗保障</v>
          </cell>
        </row>
        <row r="71">
          <cell r="B71" t="str">
            <v>21005疾病预防控制</v>
          </cell>
        </row>
        <row r="72">
          <cell r="B72" t="str">
            <v>21006卫生监督</v>
          </cell>
        </row>
        <row r="73">
          <cell r="B73" t="str">
            <v>21007妇幼保健</v>
          </cell>
        </row>
        <row r="74">
          <cell r="B74" t="str">
            <v>21008农村卫生</v>
          </cell>
        </row>
        <row r="75">
          <cell r="B75" t="str">
            <v>21009中医药</v>
          </cell>
        </row>
        <row r="76">
          <cell r="B76" t="str">
            <v>21099其他医疗卫生支出</v>
          </cell>
        </row>
        <row r="77">
          <cell r="B77" t="str">
            <v>21101环境保护管理事务</v>
          </cell>
        </row>
        <row r="78">
          <cell r="B78" t="str">
            <v>21102环境监测与监察</v>
          </cell>
        </row>
        <row r="79">
          <cell r="B79" t="str">
            <v>21103污染防治</v>
          </cell>
        </row>
        <row r="80">
          <cell r="B80" t="str">
            <v>21104自然生态保护</v>
          </cell>
        </row>
        <row r="81">
          <cell r="B81" t="str">
            <v>21105天然林保护</v>
          </cell>
        </row>
        <row r="82">
          <cell r="B82" t="str">
            <v>21106退耕还林</v>
          </cell>
        </row>
        <row r="83">
          <cell r="B83" t="str">
            <v>21107风沙荒漠治理</v>
          </cell>
        </row>
        <row r="84">
          <cell r="B84" t="str">
            <v>21108退牧还草</v>
          </cell>
        </row>
        <row r="85">
          <cell r="B85" t="str">
            <v>21109已垦草原退耕还林</v>
          </cell>
        </row>
        <row r="86">
          <cell r="B86" t="str">
            <v>21199其他环境保护支出</v>
          </cell>
        </row>
        <row r="87">
          <cell r="B87" t="str">
            <v>21201城乡社区管理事务</v>
          </cell>
        </row>
        <row r="88">
          <cell r="B88" t="str">
            <v>21202城乡社区规划与管理</v>
          </cell>
        </row>
        <row r="89">
          <cell r="B89" t="str">
            <v>21203城乡社区公共设施</v>
          </cell>
        </row>
        <row r="90">
          <cell r="B90" t="str">
            <v>21204城乡社区住宅</v>
          </cell>
        </row>
        <row r="91">
          <cell r="B91" t="str">
            <v>21205城乡社区环境卫生</v>
          </cell>
        </row>
        <row r="92">
          <cell r="B92" t="str">
            <v>21206建设市场管理与监督</v>
          </cell>
        </row>
        <row r="93">
          <cell r="B93" t="str">
            <v>21207政府住房基金支出</v>
          </cell>
        </row>
        <row r="94">
          <cell r="B94" t="str">
            <v>21208国有土地使用权出让金支出</v>
          </cell>
        </row>
        <row r="95">
          <cell r="B95" t="str">
            <v>21209城镇公用事业附加支出</v>
          </cell>
        </row>
        <row r="96">
          <cell r="B96" t="str">
            <v>21299其他城乡社区事务支出</v>
          </cell>
        </row>
        <row r="97">
          <cell r="B97" t="str">
            <v>21301农业</v>
          </cell>
        </row>
        <row r="98">
          <cell r="B98" t="str">
            <v>21302林业</v>
          </cell>
        </row>
        <row r="99">
          <cell r="B99" t="str">
            <v>21303水利</v>
          </cell>
        </row>
        <row r="100">
          <cell r="B100" t="str">
            <v>21304南水北调</v>
          </cell>
        </row>
        <row r="101">
          <cell r="B101" t="str">
            <v>21305扶贫</v>
          </cell>
        </row>
        <row r="102">
          <cell r="B102" t="str">
            <v>21306农业综合开发</v>
          </cell>
        </row>
        <row r="103">
          <cell r="B103" t="str">
            <v>21399其他农林水事务支出</v>
          </cell>
        </row>
        <row r="104">
          <cell r="B104" t="str">
            <v>21401公路水路运输</v>
          </cell>
        </row>
        <row r="105">
          <cell r="B105" t="str">
            <v>21402铁路运输</v>
          </cell>
        </row>
        <row r="106">
          <cell r="B106" t="str">
            <v>21403民用航空运输</v>
          </cell>
        </row>
        <row r="107">
          <cell r="B107" t="str">
            <v>21499其他交通运输支出</v>
          </cell>
        </row>
        <row r="108">
          <cell r="B108" t="str">
            <v>21501采掘业</v>
          </cell>
        </row>
        <row r="109">
          <cell r="B109" t="str">
            <v>21502制造业</v>
          </cell>
        </row>
        <row r="110">
          <cell r="B110" t="str">
            <v>21503建筑业</v>
          </cell>
        </row>
        <row r="111">
          <cell r="B111" t="str">
            <v>21504电力</v>
          </cell>
        </row>
        <row r="112">
          <cell r="B112" t="str">
            <v>21505信息产业</v>
          </cell>
        </row>
        <row r="113">
          <cell r="B113" t="str">
            <v>21506旅游业</v>
          </cell>
        </row>
        <row r="114">
          <cell r="B114" t="str">
            <v>21508粮油事务</v>
          </cell>
        </row>
        <row r="115">
          <cell r="B115" t="str">
            <v>21509商业流通事务</v>
          </cell>
        </row>
        <row r="116">
          <cell r="B116" t="str">
            <v>21510物资储备</v>
          </cell>
        </row>
        <row r="117">
          <cell r="B117" t="str">
            <v>21511金融业</v>
          </cell>
        </row>
        <row r="118">
          <cell r="B118" t="str">
            <v>21515中小企业事务</v>
          </cell>
        </row>
        <row r="119">
          <cell r="B119" t="str">
            <v>21517能源节约利用</v>
          </cell>
        </row>
        <row r="120">
          <cell r="B120" t="str">
            <v>21518石油价格改革财政补贴</v>
          </cell>
        </row>
        <row r="121">
          <cell r="B121" t="str">
            <v>21599其他工业商业金融等事务支出</v>
          </cell>
        </row>
        <row r="122">
          <cell r="B122" t="str">
            <v>22901预备费</v>
          </cell>
        </row>
        <row r="123">
          <cell r="B123" t="str">
            <v>22902年初预留</v>
          </cell>
        </row>
        <row r="124">
          <cell r="B124" t="str">
            <v>22903住房改革支出</v>
          </cell>
        </row>
        <row r="125">
          <cell r="B125" t="str">
            <v>22999其他支出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000__x0000__x0000__x0000__x0"/>
      <sheetName val="_x0000__x0000__x005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3"/>
  <sheetViews>
    <sheetView tabSelected="1" workbookViewId="0">
      <selection activeCell="D10" sqref="D10"/>
    </sheetView>
  </sheetViews>
  <sheetFormatPr defaultRowHeight="14.25"/>
  <cols>
    <col min="1" max="1" width="16.625" style="117" customWidth="1"/>
    <col min="2" max="2" width="9.75" style="117" customWidth="1"/>
    <col min="3" max="4" width="11.5" style="117" customWidth="1"/>
    <col min="5" max="5" width="12.25" style="117" customWidth="1"/>
    <col min="6" max="7" width="10.75" style="117" customWidth="1"/>
    <col min="8" max="8" width="11.375" style="117" customWidth="1"/>
    <col min="9" max="9" width="12.25" style="117" customWidth="1"/>
    <col min="10" max="10" width="12.5" style="117" customWidth="1"/>
    <col min="11" max="12" width="11.375" style="117" customWidth="1"/>
    <col min="13" max="14" width="10.25" style="151" customWidth="1"/>
    <col min="15" max="15" width="11.375" style="152" customWidth="1"/>
    <col min="16" max="16" width="11.75" style="153" customWidth="1"/>
    <col min="17" max="257" width="9" style="117"/>
    <col min="258" max="258" width="16.625" style="117" customWidth="1"/>
    <col min="259" max="259" width="9.75" style="117" customWidth="1"/>
    <col min="260" max="260" width="11.5" style="117" customWidth="1"/>
    <col min="261" max="261" width="12.25" style="117" customWidth="1"/>
    <col min="262" max="263" width="10.75" style="117" customWidth="1"/>
    <col min="264" max="265" width="11.375" style="117" customWidth="1"/>
    <col min="266" max="266" width="12.25" style="117" customWidth="1"/>
    <col min="267" max="267" width="12.5" style="117" customWidth="1"/>
    <col min="268" max="268" width="11.375" style="117" customWidth="1"/>
    <col min="269" max="270" width="10.25" style="117" customWidth="1"/>
    <col min="271" max="271" width="11.375" style="117" customWidth="1"/>
    <col min="272" max="272" width="11.75" style="117" customWidth="1"/>
    <col min="273" max="513" width="9" style="117"/>
    <col min="514" max="514" width="16.625" style="117" customWidth="1"/>
    <col min="515" max="515" width="9.75" style="117" customWidth="1"/>
    <col min="516" max="516" width="11.5" style="117" customWidth="1"/>
    <col min="517" max="517" width="12.25" style="117" customWidth="1"/>
    <col min="518" max="519" width="10.75" style="117" customWidth="1"/>
    <col min="520" max="521" width="11.375" style="117" customWidth="1"/>
    <col min="522" max="522" width="12.25" style="117" customWidth="1"/>
    <col min="523" max="523" width="12.5" style="117" customWidth="1"/>
    <col min="524" max="524" width="11.375" style="117" customWidth="1"/>
    <col min="525" max="526" width="10.25" style="117" customWidth="1"/>
    <col min="527" max="527" width="11.375" style="117" customWidth="1"/>
    <col min="528" max="528" width="11.75" style="117" customWidth="1"/>
    <col min="529" max="769" width="9" style="117"/>
    <col min="770" max="770" width="16.625" style="117" customWidth="1"/>
    <col min="771" max="771" width="9.75" style="117" customWidth="1"/>
    <col min="772" max="772" width="11.5" style="117" customWidth="1"/>
    <col min="773" max="773" width="12.25" style="117" customWidth="1"/>
    <col min="774" max="775" width="10.75" style="117" customWidth="1"/>
    <col min="776" max="777" width="11.375" style="117" customWidth="1"/>
    <col min="778" max="778" width="12.25" style="117" customWidth="1"/>
    <col min="779" max="779" width="12.5" style="117" customWidth="1"/>
    <col min="780" max="780" width="11.375" style="117" customWidth="1"/>
    <col min="781" max="782" width="10.25" style="117" customWidth="1"/>
    <col min="783" max="783" width="11.375" style="117" customWidth="1"/>
    <col min="784" max="784" width="11.75" style="117" customWidth="1"/>
    <col min="785" max="1025" width="9" style="117"/>
    <col min="1026" max="1026" width="16.625" style="117" customWidth="1"/>
    <col min="1027" max="1027" width="9.75" style="117" customWidth="1"/>
    <col min="1028" max="1028" width="11.5" style="117" customWidth="1"/>
    <col min="1029" max="1029" width="12.25" style="117" customWidth="1"/>
    <col min="1030" max="1031" width="10.75" style="117" customWidth="1"/>
    <col min="1032" max="1033" width="11.375" style="117" customWidth="1"/>
    <col min="1034" max="1034" width="12.25" style="117" customWidth="1"/>
    <col min="1035" max="1035" width="12.5" style="117" customWidth="1"/>
    <col min="1036" max="1036" width="11.375" style="117" customWidth="1"/>
    <col min="1037" max="1038" width="10.25" style="117" customWidth="1"/>
    <col min="1039" max="1039" width="11.375" style="117" customWidth="1"/>
    <col min="1040" max="1040" width="11.75" style="117" customWidth="1"/>
    <col min="1041" max="1281" width="9" style="117"/>
    <col min="1282" max="1282" width="16.625" style="117" customWidth="1"/>
    <col min="1283" max="1283" width="9.75" style="117" customWidth="1"/>
    <col min="1284" max="1284" width="11.5" style="117" customWidth="1"/>
    <col min="1285" max="1285" width="12.25" style="117" customWidth="1"/>
    <col min="1286" max="1287" width="10.75" style="117" customWidth="1"/>
    <col min="1288" max="1289" width="11.375" style="117" customWidth="1"/>
    <col min="1290" max="1290" width="12.25" style="117" customWidth="1"/>
    <col min="1291" max="1291" width="12.5" style="117" customWidth="1"/>
    <col min="1292" max="1292" width="11.375" style="117" customWidth="1"/>
    <col min="1293" max="1294" width="10.25" style="117" customWidth="1"/>
    <col min="1295" max="1295" width="11.375" style="117" customWidth="1"/>
    <col min="1296" max="1296" width="11.75" style="117" customWidth="1"/>
    <col min="1297" max="1537" width="9" style="117"/>
    <col min="1538" max="1538" width="16.625" style="117" customWidth="1"/>
    <col min="1539" max="1539" width="9.75" style="117" customWidth="1"/>
    <col min="1540" max="1540" width="11.5" style="117" customWidth="1"/>
    <col min="1541" max="1541" width="12.25" style="117" customWidth="1"/>
    <col min="1542" max="1543" width="10.75" style="117" customWidth="1"/>
    <col min="1544" max="1545" width="11.375" style="117" customWidth="1"/>
    <col min="1546" max="1546" width="12.25" style="117" customWidth="1"/>
    <col min="1547" max="1547" width="12.5" style="117" customWidth="1"/>
    <col min="1548" max="1548" width="11.375" style="117" customWidth="1"/>
    <col min="1549" max="1550" width="10.25" style="117" customWidth="1"/>
    <col min="1551" max="1551" width="11.375" style="117" customWidth="1"/>
    <col min="1552" max="1552" width="11.75" style="117" customWidth="1"/>
    <col min="1553" max="1793" width="9" style="117"/>
    <col min="1794" max="1794" width="16.625" style="117" customWidth="1"/>
    <col min="1795" max="1795" width="9.75" style="117" customWidth="1"/>
    <col min="1796" max="1796" width="11.5" style="117" customWidth="1"/>
    <col min="1797" max="1797" width="12.25" style="117" customWidth="1"/>
    <col min="1798" max="1799" width="10.75" style="117" customWidth="1"/>
    <col min="1800" max="1801" width="11.375" style="117" customWidth="1"/>
    <col min="1802" max="1802" width="12.25" style="117" customWidth="1"/>
    <col min="1803" max="1803" width="12.5" style="117" customWidth="1"/>
    <col min="1804" max="1804" width="11.375" style="117" customWidth="1"/>
    <col min="1805" max="1806" width="10.25" style="117" customWidth="1"/>
    <col min="1807" max="1807" width="11.375" style="117" customWidth="1"/>
    <col min="1808" max="1808" width="11.75" style="117" customWidth="1"/>
    <col min="1809" max="2049" width="9" style="117"/>
    <col min="2050" max="2050" width="16.625" style="117" customWidth="1"/>
    <col min="2051" max="2051" width="9.75" style="117" customWidth="1"/>
    <col min="2052" max="2052" width="11.5" style="117" customWidth="1"/>
    <col min="2053" max="2053" width="12.25" style="117" customWidth="1"/>
    <col min="2054" max="2055" width="10.75" style="117" customWidth="1"/>
    <col min="2056" max="2057" width="11.375" style="117" customWidth="1"/>
    <col min="2058" max="2058" width="12.25" style="117" customWidth="1"/>
    <col min="2059" max="2059" width="12.5" style="117" customWidth="1"/>
    <col min="2060" max="2060" width="11.375" style="117" customWidth="1"/>
    <col min="2061" max="2062" width="10.25" style="117" customWidth="1"/>
    <col min="2063" max="2063" width="11.375" style="117" customWidth="1"/>
    <col min="2064" max="2064" width="11.75" style="117" customWidth="1"/>
    <col min="2065" max="2305" width="9" style="117"/>
    <col min="2306" max="2306" width="16.625" style="117" customWidth="1"/>
    <col min="2307" max="2307" width="9.75" style="117" customWidth="1"/>
    <col min="2308" max="2308" width="11.5" style="117" customWidth="1"/>
    <col min="2309" max="2309" width="12.25" style="117" customWidth="1"/>
    <col min="2310" max="2311" width="10.75" style="117" customWidth="1"/>
    <col min="2312" max="2313" width="11.375" style="117" customWidth="1"/>
    <col min="2314" max="2314" width="12.25" style="117" customWidth="1"/>
    <col min="2315" max="2315" width="12.5" style="117" customWidth="1"/>
    <col min="2316" max="2316" width="11.375" style="117" customWidth="1"/>
    <col min="2317" max="2318" width="10.25" style="117" customWidth="1"/>
    <col min="2319" max="2319" width="11.375" style="117" customWidth="1"/>
    <col min="2320" max="2320" width="11.75" style="117" customWidth="1"/>
    <col min="2321" max="2561" width="9" style="117"/>
    <col min="2562" max="2562" width="16.625" style="117" customWidth="1"/>
    <col min="2563" max="2563" width="9.75" style="117" customWidth="1"/>
    <col min="2564" max="2564" width="11.5" style="117" customWidth="1"/>
    <col min="2565" max="2565" width="12.25" style="117" customWidth="1"/>
    <col min="2566" max="2567" width="10.75" style="117" customWidth="1"/>
    <col min="2568" max="2569" width="11.375" style="117" customWidth="1"/>
    <col min="2570" max="2570" width="12.25" style="117" customWidth="1"/>
    <col min="2571" max="2571" width="12.5" style="117" customWidth="1"/>
    <col min="2572" max="2572" width="11.375" style="117" customWidth="1"/>
    <col min="2573" max="2574" width="10.25" style="117" customWidth="1"/>
    <col min="2575" max="2575" width="11.375" style="117" customWidth="1"/>
    <col min="2576" max="2576" width="11.75" style="117" customWidth="1"/>
    <col min="2577" max="2817" width="9" style="117"/>
    <col min="2818" max="2818" width="16.625" style="117" customWidth="1"/>
    <col min="2819" max="2819" width="9.75" style="117" customWidth="1"/>
    <col min="2820" max="2820" width="11.5" style="117" customWidth="1"/>
    <col min="2821" max="2821" width="12.25" style="117" customWidth="1"/>
    <col min="2822" max="2823" width="10.75" style="117" customWidth="1"/>
    <col min="2824" max="2825" width="11.375" style="117" customWidth="1"/>
    <col min="2826" max="2826" width="12.25" style="117" customWidth="1"/>
    <col min="2827" max="2827" width="12.5" style="117" customWidth="1"/>
    <col min="2828" max="2828" width="11.375" style="117" customWidth="1"/>
    <col min="2829" max="2830" width="10.25" style="117" customWidth="1"/>
    <col min="2831" max="2831" width="11.375" style="117" customWidth="1"/>
    <col min="2832" max="2832" width="11.75" style="117" customWidth="1"/>
    <col min="2833" max="3073" width="9" style="117"/>
    <col min="3074" max="3074" width="16.625" style="117" customWidth="1"/>
    <col min="3075" max="3075" width="9.75" style="117" customWidth="1"/>
    <col min="3076" max="3076" width="11.5" style="117" customWidth="1"/>
    <col min="3077" max="3077" width="12.25" style="117" customWidth="1"/>
    <col min="3078" max="3079" width="10.75" style="117" customWidth="1"/>
    <col min="3080" max="3081" width="11.375" style="117" customWidth="1"/>
    <col min="3082" max="3082" width="12.25" style="117" customWidth="1"/>
    <col min="3083" max="3083" width="12.5" style="117" customWidth="1"/>
    <col min="3084" max="3084" width="11.375" style="117" customWidth="1"/>
    <col min="3085" max="3086" width="10.25" style="117" customWidth="1"/>
    <col min="3087" max="3087" width="11.375" style="117" customWidth="1"/>
    <col min="3088" max="3088" width="11.75" style="117" customWidth="1"/>
    <col min="3089" max="3329" width="9" style="117"/>
    <col min="3330" max="3330" width="16.625" style="117" customWidth="1"/>
    <col min="3331" max="3331" width="9.75" style="117" customWidth="1"/>
    <col min="3332" max="3332" width="11.5" style="117" customWidth="1"/>
    <col min="3333" max="3333" width="12.25" style="117" customWidth="1"/>
    <col min="3334" max="3335" width="10.75" style="117" customWidth="1"/>
    <col min="3336" max="3337" width="11.375" style="117" customWidth="1"/>
    <col min="3338" max="3338" width="12.25" style="117" customWidth="1"/>
    <col min="3339" max="3339" width="12.5" style="117" customWidth="1"/>
    <col min="3340" max="3340" width="11.375" style="117" customWidth="1"/>
    <col min="3341" max="3342" width="10.25" style="117" customWidth="1"/>
    <col min="3343" max="3343" width="11.375" style="117" customWidth="1"/>
    <col min="3344" max="3344" width="11.75" style="117" customWidth="1"/>
    <col min="3345" max="3585" width="9" style="117"/>
    <col min="3586" max="3586" width="16.625" style="117" customWidth="1"/>
    <col min="3587" max="3587" width="9.75" style="117" customWidth="1"/>
    <col min="3588" max="3588" width="11.5" style="117" customWidth="1"/>
    <col min="3589" max="3589" width="12.25" style="117" customWidth="1"/>
    <col min="3590" max="3591" width="10.75" style="117" customWidth="1"/>
    <col min="3592" max="3593" width="11.375" style="117" customWidth="1"/>
    <col min="3594" max="3594" width="12.25" style="117" customWidth="1"/>
    <col min="3595" max="3595" width="12.5" style="117" customWidth="1"/>
    <col min="3596" max="3596" width="11.375" style="117" customWidth="1"/>
    <col min="3597" max="3598" width="10.25" style="117" customWidth="1"/>
    <col min="3599" max="3599" width="11.375" style="117" customWidth="1"/>
    <col min="3600" max="3600" width="11.75" style="117" customWidth="1"/>
    <col min="3601" max="3841" width="9" style="117"/>
    <col min="3842" max="3842" width="16.625" style="117" customWidth="1"/>
    <col min="3843" max="3843" width="9.75" style="117" customWidth="1"/>
    <col min="3844" max="3844" width="11.5" style="117" customWidth="1"/>
    <col min="3845" max="3845" width="12.25" style="117" customWidth="1"/>
    <col min="3846" max="3847" width="10.75" style="117" customWidth="1"/>
    <col min="3848" max="3849" width="11.375" style="117" customWidth="1"/>
    <col min="3850" max="3850" width="12.25" style="117" customWidth="1"/>
    <col min="3851" max="3851" width="12.5" style="117" customWidth="1"/>
    <col min="3852" max="3852" width="11.375" style="117" customWidth="1"/>
    <col min="3853" max="3854" width="10.25" style="117" customWidth="1"/>
    <col min="3855" max="3855" width="11.375" style="117" customWidth="1"/>
    <col min="3856" max="3856" width="11.75" style="117" customWidth="1"/>
    <col min="3857" max="4097" width="9" style="117"/>
    <col min="4098" max="4098" width="16.625" style="117" customWidth="1"/>
    <col min="4099" max="4099" width="9.75" style="117" customWidth="1"/>
    <col min="4100" max="4100" width="11.5" style="117" customWidth="1"/>
    <col min="4101" max="4101" width="12.25" style="117" customWidth="1"/>
    <col min="4102" max="4103" width="10.75" style="117" customWidth="1"/>
    <col min="4104" max="4105" width="11.375" style="117" customWidth="1"/>
    <col min="4106" max="4106" width="12.25" style="117" customWidth="1"/>
    <col min="4107" max="4107" width="12.5" style="117" customWidth="1"/>
    <col min="4108" max="4108" width="11.375" style="117" customWidth="1"/>
    <col min="4109" max="4110" width="10.25" style="117" customWidth="1"/>
    <col min="4111" max="4111" width="11.375" style="117" customWidth="1"/>
    <col min="4112" max="4112" width="11.75" style="117" customWidth="1"/>
    <col min="4113" max="4353" width="9" style="117"/>
    <col min="4354" max="4354" width="16.625" style="117" customWidth="1"/>
    <col min="4355" max="4355" width="9.75" style="117" customWidth="1"/>
    <col min="4356" max="4356" width="11.5" style="117" customWidth="1"/>
    <col min="4357" max="4357" width="12.25" style="117" customWidth="1"/>
    <col min="4358" max="4359" width="10.75" style="117" customWidth="1"/>
    <col min="4360" max="4361" width="11.375" style="117" customWidth="1"/>
    <col min="4362" max="4362" width="12.25" style="117" customWidth="1"/>
    <col min="4363" max="4363" width="12.5" style="117" customWidth="1"/>
    <col min="4364" max="4364" width="11.375" style="117" customWidth="1"/>
    <col min="4365" max="4366" width="10.25" style="117" customWidth="1"/>
    <col min="4367" max="4367" width="11.375" style="117" customWidth="1"/>
    <col min="4368" max="4368" width="11.75" style="117" customWidth="1"/>
    <col min="4369" max="4609" width="9" style="117"/>
    <col min="4610" max="4610" width="16.625" style="117" customWidth="1"/>
    <col min="4611" max="4611" width="9.75" style="117" customWidth="1"/>
    <col min="4612" max="4612" width="11.5" style="117" customWidth="1"/>
    <col min="4613" max="4613" width="12.25" style="117" customWidth="1"/>
    <col min="4614" max="4615" width="10.75" style="117" customWidth="1"/>
    <col min="4616" max="4617" width="11.375" style="117" customWidth="1"/>
    <col min="4618" max="4618" width="12.25" style="117" customWidth="1"/>
    <col min="4619" max="4619" width="12.5" style="117" customWidth="1"/>
    <col min="4620" max="4620" width="11.375" style="117" customWidth="1"/>
    <col min="4621" max="4622" width="10.25" style="117" customWidth="1"/>
    <col min="4623" max="4623" width="11.375" style="117" customWidth="1"/>
    <col min="4624" max="4624" width="11.75" style="117" customWidth="1"/>
    <col min="4625" max="4865" width="9" style="117"/>
    <col min="4866" max="4866" width="16.625" style="117" customWidth="1"/>
    <col min="4867" max="4867" width="9.75" style="117" customWidth="1"/>
    <col min="4868" max="4868" width="11.5" style="117" customWidth="1"/>
    <col min="4869" max="4869" width="12.25" style="117" customWidth="1"/>
    <col min="4870" max="4871" width="10.75" style="117" customWidth="1"/>
    <col min="4872" max="4873" width="11.375" style="117" customWidth="1"/>
    <col min="4874" max="4874" width="12.25" style="117" customWidth="1"/>
    <col min="4875" max="4875" width="12.5" style="117" customWidth="1"/>
    <col min="4876" max="4876" width="11.375" style="117" customWidth="1"/>
    <col min="4877" max="4878" width="10.25" style="117" customWidth="1"/>
    <col min="4879" max="4879" width="11.375" style="117" customWidth="1"/>
    <col min="4880" max="4880" width="11.75" style="117" customWidth="1"/>
    <col min="4881" max="5121" width="9" style="117"/>
    <col min="5122" max="5122" width="16.625" style="117" customWidth="1"/>
    <col min="5123" max="5123" width="9.75" style="117" customWidth="1"/>
    <col min="5124" max="5124" width="11.5" style="117" customWidth="1"/>
    <col min="5125" max="5125" width="12.25" style="117" customWidth="1"/>
    <col min="5126" max="5127" width="10.75" style="117" customWidth="1"/>
    <col min="5128" max="5129" width="11.375" style="117" customWidth="1"/>
    <col min="5130" max="5130" width="12.25" style="117" customWidth="1"/>
    <col min="5131" max="5131" width="12.5" style="117" customWidth="1"/>
    <col min="5132" max="5132" width="11.375" style="117" customWidth="1"/>
    <col min="5133" max="5134" width="10.25" style="117" customWidth="1"/>
    <col min="5135" max="5135" width="11.375" style="117" customWidth="1"/>
    <col min="5136" max="5136" width="11.75" style="117" customWidth="1"/>
    <col min="5137" max="5377" width="9" style="117"/>
    <col min="5378" max="5378" width="16.625" style="117" customWidth="1"/>
    <col min="5379" max="5379" width="9.75" style="117" customWidth="1"/>
    <col min="5380" max="5380" width="11.5" style="117" customWidth="1"/>
    <col min="5381" max="5381" width="12.25" style="117" customWidth="1"/>
    <col min="5382" max="5383" width="10.75" style="117" customWidth="1"/>
    <col min="5384" max="5385" width="11.375" style="117" customWidth="1"/>
    <col min="5386" max="5386" width="12.25" style="117" customWidth="1"/>
    <col min="5387" max="5387" width="12.5" style="117" customWidth="1"/>
    <col min="5388" max="5388" width="11.375" style="117" customWidth="1"/>
    <col min="5389" max="5390" width="10.25" style="117" customWidth="1"/>
    <col min="5391" max="5391" width="11.375" style="117" customWidth="1"/>
    <col min="5392" max="5392" width="11.75" style="117" customWidth="1"/>
    <col min="5393" max="5633" width="9" style="117"/>
    <col min="5634" max="5634" width="16.625" style="117" customWidth="1"/>
    <col min="5635" max="5635" width="9.75" style="117" customWidth="1"/>
    <col min="5636" max="5636" width="11.5" style="117" customWidth="1"/>
    <col min="5637" max="5637" width="12.25" style="117" customWidth="1"/>
    <col min="5638" max="5639" width="10.75" style="117" customWidth="1"/>
    <col min="5640" max="5641" width="11.375" style="117" customWidth="1"/>
    <col min="5642" max="5642" width="12.25" style="117" customWidth="1"/>
    <col min="5643" max="5643" width="12.5" style="117" customWidth="1"/>
    <col min="5644" max="5644" width="11.375" style="117" customWidth="1"/>
    <col min="5645" max="5646" width="10.25" style="117" customWidth="1"/>
    <col min="5647" max="5647" width="11.375" style="117" customWidth="1"/>
    <col min="5648" max="5648" width="11.75" style="117" customWidth="1"/>
    <col min="5649" max="5889" width="9" style="117"/>
    <col min="5890" max="5890" width="16.625" style="117" customWidth="1"/>
    <col min="5891" max="5891" width="9.75" style="117" customWidth="1"/>
    <col min="5892" max="5892" width="11.5" style="117" customWidth="1"/>
    <col min="5893" max="5893" width="12.25" style="117" customWidth="1"/>
    <col min="5894" max="5895" width="10.75" style="117" customWidth="1"/>
    <col min="5896" max="5897" width="11.375" style="117" customWidth="1"/>
    <col min="5898" max="5898" width="12.25" style="117" customWidth="1"/>
    <col min="5899" max="5899" width="12.5" style="117" customWidth="1"/>
    <col min="5900" max="5900" width="11.375" style="117" customWidth="1"/>
    <col min="5901" max="5902" width="10.25" style="117" customWidth="1"/>
    <col min="5903" max="5903" width="11.375" style="117" customWidth="1"/>
    <col min="5904" max="5904" width="11.75" style="117" customWidth="1"/>
    <col min="5905" max="6145" width="9" style="117"/>
    <col min="6146" max="6146" width="16.625" style="117" customWidth="1"/>
    <col min="6147" max="6147" width="9.75" style="117" customWidth="1"/>
    <col min="6148" max="6148" width="11.5" style="117" customWidth="1"/>
    <col min="6149" max="6149" width="12.25" style="117" customWidth="1"/>
    <col min="6150" max="6151" width="10.75" style="117" customWidth="1"/>
    <col min="6152" max="6153" width="11.375" style="117" customWidth="1"/>
    <col min="6154" max="6154" width="12.25" style="117" customWidth="1"/>
    <col min="6155" max="6155" width="12.5" style="117" customWidth="1"/>
    <col min="6156" max="6156" width="11.375" style="117" customWidth="1"/>
    <col min="6157" max="6158" width="10.25" style="117" customWidth="1"/>
    <col min="6159" max="6159" width="11.375" style="117" customWidth="1"/>
    <col min="6160" max="6160" width="11.75" style="117" customWidth="1"/>
    <col min="6161" max="6401" width="9" style="117"/>
    <col min="6402" max="6402" width="16.625" style="117" customWidth="1"/>
    <col min="6403" max="6403" width="9.75" style="117" customWidth="1"/>
    <col min="6404" max="6404" width="11.5" style="117" customWidth="1"/>
    <col min="6405" max="6405" width="12.25" style="117" customWidth="1"/>
    <col min="6406" max="6407" width="10.75" style="117" customWidth="1"/>
    <col min="6408" max="6409" width="11.375" style="117" customWidth="1"/>
    <col min="6410" max="6410" width="12.25" style="117" customWidth="1"/>
    <col min="6411" max="6411" width="12.5" style="117" customWidth="1"/>
    <col min="6412" max="6412" width="11.375" style="117" customWidth="1"/>
    <col min="6413" max="6414" width="10.25" style="117" customWidth="1"/>
    <col min="6415" max="6415" width="11.375" style="117" customWidth="1"/>
    <col min="6416" max="6416" width="11.75" style="117" customWidth="1"/>
    <col min="6417" max="6657" width="9" style="117"/>
    <col min="6658" max="6658" width="16.625" style="117" customWidth="1"/>
    <col min="6659" max="6659" width="9.75" style="117" customWidth="1"/>
    <col min="6660" max="6660" width="11.5" style="117" customWidth="1"/>
    <col min="6661" max="6661" width="12.25" style="117" customWidth="1"/>
    <col min="6662" max="6663" width="10.75" style="117" customWidth="1"/>
    <col min="6664" max="6665" width="11.375" style="117" customWidth="1"/>
    <col min="6666" max="6666" width="12.25" style="117" customWidth="1"/>
    <col min="6667" max="6667" width="12.5" style="117" customWidth="1"/>
    <col min="6668" max="6668" width="11.375" style="117" customWidth="1"/>
    <col min="6669" max="6670" width="10.25" style="117" customWidth="1"/>
    <col min="6671" max="6671" width="11.375" style="117" customWidth="1"/>
    <col min="6672" max="6672" width="11.75" style="117" customWidth="1"/>
    <col min="6673" max="6913" width="9" style="117"/>
    <col min="6914" max="6914" width="16.625" style="117" customWidth="1"/>
    <col min="6915" max="6915" width="9.75" style="117" customWidth="1"/>
    <col min="6916" max="6916" width="11.5" style="117" customWidth="1"/>
    <col min="6917" max="6917" width="12.25" style="117" customWidth="1"/>
    <col min="6918" max="6919" width="10.75" style="117" customWidth="1"/>
    <col min="6920" max="6921" width="11.375" style="117" customWidth="1"/>
    <col min="6922" max="6922" width="12.25" style="117" customWidth="1"/>
    <col min="6923" max="6923" width="12.5" style="117" customWidth="1"/>
    <col min="6924" max="6924" width="11.375" style="117" customWidth="1"/>
    <col min="6925" max="6926" width="10.25" style="117" customWidth="1"/>
    <col min="6927" max="6927" width="11.375" style="117" customWidth="1"/>
    <col min="6928" max="6928" width="11.75" style="117" customWidth="1"/>
    <col min="6929" max="7169" width="9" style="117"/>
    <col min="7170" max="7170" width="16.625" style="117" customWidth="1"/>
    <col min="7171" max="7171" width="9.75" style="117" customWidth="1"/>
    <col min="7172" max="7172" width="11.5" style="117" customWidth="1"/>
    <col min="7173" max="7173" width="12.25" style="117" customWidth="1"/>
    <col min="7174" max="7175" width="10.75" style="117" customWidth="1"/>
    <col min="7176" max="7177" width="11.375" style="117" customWidth="1"/>
    <col min="7178" max="7178" width="12.25" style="117" customWidth="1"/>
    <col min="7179" max="7179" width="12.5" style="117" customWidth="1"/>
    <col min="7180" max="7180" width="11.375" style="117" customWidth="1"/>
    <col min="7181" max="7182" width="10.25" style="117" customWidth="1"/>
    <col min="7183" max="7183" width="11.375" style="117" customWidth="1"/>
    <col min="7184" max="7184" width="11.75" style="117" customWidth="1"/>
    <col min="7185" max="7425" width="9" style="117"/>
    <col min="7426" max="7426" width="16.625" style="117" customWidth="1"/>
    <col min="7427" max="7427" width="9.75" style="117" customWidth="1"/>
    <col min="7428" max="7428" width="11.5" style="117" customWidth="1"/>
    <col min="7429" max="7429" width="12.25" style="117" customWidth="1"/>
    <col min="7430" max="7431" width="10.75" style="117" customWidth="1"/>
    <col min="7432" max="7433" width="11.375" style="117" customWidth="1"/>
    <col min="7434" max="7434" width="12.25" style="117" customWidth="1"/>
    <col min="7435" max="7435" width="12.5" style="117" customWidth="1"/>
    <col min="7436" max="7436" width="11.375" style="117" customWidth="1"/>
    <col min="7437" max="7438" width="10.25" style="117" customWidth="1"/>
    <col min="7439" max="7439" width="11.375" style="117" customWidth="1"/>
    <col min="7440" max="7440" width="11.75" style="117" customWidth="1"/>
    <col min="7441" max="7681" width="9" style="117"/>
    <col min="7682" max="7682" width="16.625" style="117" customWidth="1"/>
    <col min="7683" max="7683" width="9.75" style="117" customWidth="1"/>
    <col min="7684" max="7684" width="11.5" style="117" customWidth="1"/>
    <col min="7685" max="7685" width="12.25" style="117" customWidth="1"/>
    <col min="7686" max="7687" width="10.75" style="117" customWidth="1"/>
    <col min="7688" max="7689" width="11.375" style="117" customWidth="1"/>
    <col min="7690" max="7690" width="12.25" style="117" customWidth="1"/>
    <col min="7691" max="7691" width="12.5" style="117" customWidth="1"/>
    <col min="7692" max="7692" width="11.375" style="117" customWidth="1"/>
    <col min="7693" max="7694" width="10.25" style="117" customWidth="1"/>
    <col min="7695" max="7695" width="11.375" style="117" customWidth="1"/>
    <col min="7696" max="7696" width="11.75" style="117" customWidth="1"/>
    <col min="7697" max="7937" width="9" style="117"/>
    <col min="7938" max="7938" width="16.625" style="117" customWidth="1"/>
    <col min="7939" max="7939" width="9.75" style="117" customWidth="1"/>
    <col min="7940" max="7940" width="11.5" style="117" customWidth="1"/>
    <col min="7941" max="7941" width="12.25" style="117" customWidth="1"/>
    <col min="7942" max="7943" width="10.75" style="117" customWidth="1"/>
    <col min="7944" max="7945" width="11.375" style="117" customWidth="1"/>
    <col min="7946" max="7946" width="12.25" style="117" customWidth="1"/>
    <col min="7947" max="7947" width="12.5" style="117" customWidth="1"/>
    <col min="7948" max="7948" width="11.375" style="117" customWidth="1"/>
    <col min="7949" max="7950" width="10.25" style="117" customWidth="1"/>
    <col min="7951" max="7951" width="11.375" style="117" customWidth="1"/>
    <col min="7952" max="7952" width="11.75" style="117" customWidth="1"/>
    <col min="7953" max="8193" width="9" style="117"/>
    <col min="8194" max="8194" width="16.625" style="117" customWidth="1"/>
    <col min="8195" max="8195" width="9.75" style="117" customWidth="1"/>
    <col min="8196" max="8196" width="11.5" style="117" customWidth="1"/>
    <col min="8197" max="8197" width="12.25" style="117" customWidth="1"/>
    <col min="8198" max="8199" width="10.75" style="117" customWidth="1"/>
    <col min="8200" max="8201" width="11.375" style="117" customWidth="1"/>
    <col min="8202" max="8202" width="12.25" style="117" customWidth="1"/>
    <col min="8203" max="8203" width="12.5" style="117" customWidth="1"/>
    <col min="8204" max="8204" width="11.375" style="117" customWidth="1"/>
    <col min="8205" max="8206" width="10.25" style="117" customWidth="1"/>
    <col min="8207" max="8207" width="11.375" style="117" customWidth="1"/>
    <col min="8208" max="8208" width="11.75" style="117" customWidth="1"/>
    <col min="8209" max="8449" width="9" style="117"/>
    <col min="8450" max="8450" width="16.625" style="117" customWidth="1"/>
    <col min="8451" max="8451" width="9.75" style="117" customWidth="1"/>
    <col min="8452" max="8452" width="11.5" style="117" customWidth="1"/>
    <col min="8453" max="8453" width="12.25" style="117" customWidth="1"/>
    <col min="8454" max="8455" width="10.75" style="117" customWidth="1"/>
    <col min="8456" max="8457" width="11.375" style="117" customWidth="1"/>
    <col min="8458" max="8458" width="12.25" style="117" customWidth="1"/>
    <col min="8459" max="8459" width="12.5" style="117" customWidth="1"/>
    <col min="8460" max="8460" width="11.375" style="117" customWidth="1"/>
    <col min="8461" max="8462" width="10.25" style="117" customWidth="1"/>
    <col min="8463" max="8463" width="11.375" style="117" customWidth="1"/>
    <col min="8464" max="8464" width="11.75" style="117" customWidth="1"/>
    <col min="8465" max="8705" width="9" style="117"/>
    <col min="8706" max="8706" width="16.625" style="117" customWidth="1"/>
    <col min="8707" max="8707" width="9.75" style="117" customWidth="1"/>
    <col min="8708" max="8708" width="11.5" style="117" customWidth="1"/>
    <col min="8709" max="8709" width="12.25" style="117" customWidth="1"/>
    <col min="8710" max="8711" width="10.75" style="117" customWidth="1"/>
    <col min="8712" max="8713" width="11.375" style="117" customWidth="1"/>
    <col min="8714" max="8714" width="12.25" style="117" customWidth="1"/>
    <col min="8715" max="8715" width="12.5" style="117" customWidth="1"/>
    <col min="8716" max="8716" width="11.375" style="117" customWidth="1"/>
    <col min="8717" max="8718" width="10.25" style="117" customWidth="1"/>
    <col min="8719" max="8719" width="11.375" style="117" customWidth="1"/>
    <col min="8720" max="8720" width="11.75" style="117" customWidth="1"/>
    <col min="8721" max="8961" width="9" style="117"/>
    <col min="8962" max="8962" width="16.625" style="117" customWidth="1"/>
    <col min="8963" max="8963" width="9.75" style="117" customWidth="1"/>
    <col min="8964" max="8964" width="11.5" style="117" customWidth="1"/>
    <col min="8965" max="8965" width="12.25" style="117" customWidth="1"/>
    <col min="8966" max="8967" width="10.75" style="117" customWidth="1"/>
    <col min="8968" max="8969" width="11.375" style="117" customWidth="1"/>
    <col min="8970" max="8970" width="12.25" style="117" customWidth="1"/>
    <col min="8971" max="8971" width="12.5" style="117" customWidth="1"/>
    <col min="8972" max="8972" width="11.375" style="117" customWidth="1"/>
    <col min="8973" max="8974" width="10.25" style="117" customWidth="1"/>
    <col min="8975" max="8975" width="11.375" style="117" customWidth="1"/>
    <col min="8976" max="8976" width="11.75" style="117" customWidth="1"/>
    <col min="8977" max="9217" width="9" style="117"/>
    <col min="9218" max="9218" width="16.625" style="117" customWidth="1"/>
    <col min="9219" max="9219" width="9.75" style="117" customWidth="1"/>
    <col min="9220" max="9220" width="11.5" style="117" customWidth="1"/>
    <col min="9221" max="9221" width="12.25" style="117" customWidth="1"/>
    <col min="9222" max="9223" width="10.75" style="117" customWidth="1"/>
    <col min="9224" max="9225" width="11.375" style="117" customWidth="1"/>
    <col min="9226" max="9226" width="12.25" style="117" customWidth="1"/>
    <col min="9227" max="9227" width="12.5" style="117" customWidth="1"/>
    <col min="9228" max="9228" width="11.375" style="117" customWidth="1"/>
    <col min="9229" max="9230" width="10.25" style="117" customWidth="1"/>
    <col min="9231" max="9231" width="11.375" style="117" customWidth="1"/>
    <col min="9232" max="9232" width="11.75" style="117" customWidth="1"/>
    <col min="9233" max="9473" width="9" style="117"/>
    <col min="9474" max="9474" width="16.625" style="117" customWidth="1"/>
    <col min="9475" max="9475" width="9.75" style="117" customWidth="1"/>
    <col min="9476" max="9476" width="11.5" style="117" customWidth="1"/>
    <col min="9477" max="9477" width="12.25" style="117" customWidth="1"/>
    <col min="9478" max="9479" width="10.75" style="117" customWidth="1"/>
    <col min="9480" max="9481" width="11.375" style="117" customWidth="1"/>
    <col min="9482" max="9482" width="12.25" style="117" customWidth="1"/>
    <col min="9483" max="9483" width="12.5" style="117" customWidth="1"/>
    <col min="9484" max="9484" width="11.375" style="117" customWidth="1"/>
    <col min="9485" max="9486" width="10.25" style="117" customWidth="1"/>
    <col min="9487" max="9487" width="11.375" style="117" customWidth="1"/>
    <col min="9488" max="9488" width="11.75" style="117" customWidth="1"/>
    <col min="9489" max="9729" width="9" style="117"/>
    <col min="9730" max="9730" width="16.625" style="117" customWidth="1"/>
    <col min="9731" max="9731" width="9.75" style="117" customWidth="1"/>
    <col min="9732" max="9732" width="11.5" style="117" customWidth="1"/>
    <col min="9733" max="9733" width="12.25" style="117" customWidth="1"/>
    <col min="9734" max="9735" width="10.75" style="117" customWidth="1"/>
    <col min="9736" max="9737" width="11.375" style="117" customWidth="1"/>
    <col min="9738" max="9738" width="12.25" style="117" customWidth="1"/>
    <col min="9739" max="9739" width="12.5" style="117" customWidth="1"/>
    <col min="9740" max="9740" width="11.375" style="117" customWidth="1"/>
    <col min="9741" max="9742" width="10.25" style="117" customWidth="1"/>
    <col min="9743" max="9743" width="11.375" style="117" customWidth="1"/>
    <col min="9744" max="9744" width="11.75" style="117" customWidth="1"/>
    <col min="9745" max="9985" width="9" style="117"/>
    <col min="9986" max="9986" width="16.625" style="117" customWidth="1"/>
    <col min="9987" max="9987" width="9.75" style="117" customWidth="1"/>
    <col min="9988" max="9988" width="11.5" style="117" customWidth="1"/>
    <col min="9989" max="9989" width="12.25" style="117" customWidth="1"/>
    <col min="9990" max="9991" width="10.75" style="117" customWidth="1"/>
    <col min="9992" max="9993" width="11.375" style="117" customWidth="1"/>
    <col min="9994" max="9994" width="12.25" style="117" customWidth="1"/>
    <col min="9995" max="9995" width="12.5" style="117" customWidth="1"/>
    <col min="9996" max="9996" width="11.375" style="117" customWidth="1"/>
    <col min="9997" max="9998" width="10.25" style="117" customWidth="1"/>
    <col min="9999" max="9999" width="11.375" style="117" customWidth="1"/>
    <col min="10000" max="10000" width="11.75" style="117" customWidth="1"/>
    <col min="10001" max="10241" width="9" style="117"/>
    <col min="10242" max="10242" width="16.625" style="117" customWidth="1"/>
    <col min="10243" max="10243" width="9.75" style="117" customWidth="1"/>
    <col min="10244" max="10244" width="11.5" style="117" customWidth="1"/>
    <col min="10245" max="10245" width="12.25" style="117" customWidth="1"/>
    <col min="10246" max="10247" width="10.75" style="117" customWidth="1"/>
    <col min="10248" max="10249" width="11.375" style="117" customWidth="1"/>
    <col min="10250" max="10250" width="12.25" style="117" customWidth="1"/>
    <col min="10251" max="10251" width="12.5" style="117" customWidth="1"/>
    <col min="10252" max="10252" width="11.375" style="117" customWidth="1"/>
    <col min="10253" max="10254" width="10.25" style="117" customWidth="1"/>
    <col min="10255" max="10255" width="11.375" style="117" customWidth="1"/>
    <col min="10256" max="10256" width="11.75" style="117" customWidth="1"/>
    <col min="10257" max="10497" width="9" style="117"/>
    <col min="10498" max="10498" width="16.625" style="117" customWidth="1"/>
    <col min="10499" max="10499" width="9.75" style="117" customWidth="1"/>
    <col min="10500" max="10500" width="11.5" style="117" customWidth="1"/>
    <col min="10501" max="10501" width="12.25" style="117" customWidth="1"/>
    <col min="10502" max="10503" width="10.75" style="117" customWidth="1"/>
    <col min="10504" max="10505" width="11.375" style="117" customWidth="1"/>
    <col min="10506" max="10506" width="12.25" style="117" customWidth="1"/>
    <col min="10507" max="10507" width="12.5" style="117" customWidth="1"/>
    <col min="10508" max="10508" width="11.375" style="117" customWidth="1"/>
    <col min="10509" max="10510" width="10.25" style="117" customWidth="1"/>
    <col min="10511" max="10511" width="11.375" style="117" customWidth="1"/>
    <col min="10512" max="10512" width="11.75" style="117" customWidth="1"/>
    <col min="10513" max="10753" width="9" style="117"/>
    <col min="10754" max="10754" width="16.625" style="117" customWidth="1"/>
    <col min="10755" max="10755" width="9.75" style="117" customWidth="1"/>
    <col min="10756" max="10756" width="11.5" style="117" customWidth="1"/>
    <col min="10757" max="10757" width="12.25" style="117" customWidth="1"/>
    <col min="10758" max="10759" width="10.75" style="117" customWidth="1"/>
    <col min="10760" max="10761" width="11.375" style="117" customWidth="1"/>
    <col min="10762" max="10762" width="12.25" style="117" customWidth="1"/>
    <col min="10763" max="10763" width="12.5" style="117" customWidth="1"/>
    <col min="10764" max="10764" width="11.375" style="117" customWidth="1"/>
    <col min="10765" max="10766" width="10.25" style="117" customWidth="1"/>
    <col min="10767" max="10767" width="11.375" style="117" customWidth="1"/>
    <col min="10768" max="10768" width="11.75" style="117" customWidth="1"/>
    <col min="10769" max="11009" width="9" style="117"/>
    <col min="11010" max="11010" width="16.625" style="117" customWidth="1"/>
    <col min="11011" max="11011" width="9.75" style="117" customWidth="1"/>
    <col min="11012" max="11012" width="11.5" style="117" customWidth="1"/>
    <col min="11013" max="11013" width="12.25" style="117" customWidth="1"/>
    <col min="11014" max="11015" width="10.75" style="117" customWidth="1"/>
    <col min="11016" max="11017" width="11.375" style="117" customWidth="1"/>
    <col min="11018" max="11018" width="12.25" style="117" customWidth="1"/>
    <col min="11019" max="11019" width="12.5" style="117" customWidth="1"/>
    <col min="11020" max="11020" width="11.375" style="117" customWidth="1"/>
    <col min="11021" max="11022" width="10.25" style="117" customWidth="1"/>
    <col min="11023" max="11023" width="11.375" style="117" customWidth="1"/>
    <col min="11024" max="11024" width="11.75" style="117" customWidth="1"/>
    <col min="11025" max="11265" width="9" style="117"/>
    <col min="11266" max="11266" width="16.625" style="117" customWidth="1"/>
    <col min="11267" max="11267" width="9.75" style="117" customWidth="1"/>
    <col min="11268" max="11268" width="11.5" style="117" customWidth="1"/>
    <col min="11269" max="11269" width="12.25" style="117" customWidth="1"/>
    <col min="11270" max="11271" width="10.75" style="117" customWidth="1"/>
    <col min="11272" max="11273" width="11.375" style="117" customWidth="1"/>
    <col min="11274" max="11274" width="12.25" style="117" customWidth="1"/>
    <col min="11275" max="11275" width="12.5" style="117" customWidth="1"/>
    <col min="11276" max="11276" width="11.375" style="117" customWidth="1"/>
    <col min="11277" max="11278" width="10.25" style="117" customWidth="1"/>
    <col min="11279" max="11279" width="11.375" style="117" customWidth="1"/>
    <col min="11280" max="11280" width="11.75" style="117" customWidth="1"/>
    <col min="11281" max="11521" width="9" style="117"/>
    <col min="11522" max="11522" width="16.625" style="117" customWidth="1"/>
    <col min="11523" max="11523" width="9.75" style="117" customWidth="1"/>
    <col min="11524" max="11524" width="11.5" style="117" customWidth="1"/>
    <col min="11525" max="11525" width="12.25" style="117" customWidth="1"/>
    <col min="11526" max="11527" width="10.75" style="117" customWidth="1"/>
    <col min="11528" max="11529" width="11.375" style="117" customWidth="1"/>
    <col min="11530" max="11530" width="12.25" style="117" customWidth="1"/>
    <col min="11531" max="11531" width="12.5" style="117" customWidth="1"/>
    <col min="11532" max="11532" width="11.375" style="117" customWidth="1"/>
    <col min="11533" max="11534" width="10.25" style="117" customWidth="1"/>
    <col min="11535" max="11535" width="11.375" style="117" customWidth="1"/>
    <col min="11536" max="11536" width="11.75" style="117" customWidth="1"/>
    <col min="11537" max="11777" width="9" style="117"/>
    <col min="11778" max="11778" width="16.625" style="117" customWidth="1"/>
    <col min="11779" max="11779" width="9.75" style="117" customWidth="1"/>
    <col min="11780" max="11780" width="11.5" style="117" customWidth="1"/>
    <col min="11781" max="11781" width="12.25" style="117" customWidth="1"/>
    <col min="11782" max="11783" width="10.75" style="117" customWidth="1"/>
    <col min="11784" max="11785" width="11.375" style="117" customWidth="1"/>
    <col min="11786" max="11786" width="12.25" style="117" customWidth="1"/>
    <col min="11787" max="11787" width="12.5" style="117" customWidth="1"/>
    <col min="11788" max="11788" width="11.375" style="117" customWidth="1"/>
    <col min="11789" max="11790" width="10.25" style="117" customWidth="1"/>
    <col min="11791" max="11791" width="11.375" style="117" customWidth="1"/>
    <col min="11792" max="11792" width="11.75" style="117" customWidth="1"/>
    <col min="11793" max="12033" width="9" style="117"/>
    <col min="12034" max="12034" width="16.625" style="117" customWidth="1"/>
    <col min="12035" max="12035" width="9.75" style="117" customWidth="1"/>
    <col min="12036" max="12036" width="11.5" style="117" customWidth="1"/>
    <col min="12037" max="12037" width="12.25" style="117" customWidth="1"/>
    <col min="12038" max="12039" width="10.75" style="117" customWidth="1"/>
    <col min="12040" max="12041" width="11.375" style="117" customWidth="1"/>
    <col min="12042" max="12042" width="12.25" style="117" customWidth="1"/>
    <col min="12043" max="12043" width="12.5" style="117" customWidth="1"/>
    <col min="12044" max="12044" width="11.375" style="117" customWidth="1"/>
    <col min="12045" max="12046" width="10.25" style="117" customWidth="1"/>
    <col min="12047" max="12047" width="11.375" style="117" customWidth="1"/>
    <col min="12048" max="12048" width="11.75" style="117" customWidth="1"/>
    <col min="12049" max="12289" width="9" style="117"/>
    <col min="12290" max="12290" width="16.625" style="117" customWidth="1"/>
    <col min="12291" max="12291" width="9.75" style="117" customWidth="1"/>
    <col min="12292" max="12292" width="11.5" style="117" customWidth="1"/>
    <col min="12293" max="12293" width="12.25" style="117" customWidth="1"/>
    <col min="12294" max="12295" width="10.75" style="117" customWidth="1"/>
    <col min="12296" max="12297" width="11.375" style="117" customWidth="1"/>
    <col min="12298" max="12298" width="12.25" style="117" customWidth="1"/>
    <col min="12299" max="12299" width="12.5" style="117" customWidth="1"/>
    <col min="12300" max="12300" width="11.375" style="117" customWidth="1"/>
    <col min="12301" max="12302" width="10.25" style="117" customWidth="1"/>
    <col min="12303" max="12303" width="11.375" style="117" customWidth="1"/>
    <col min="12304" max="12304" width="11.75" style="117" customWidth="1"/>
    <col min="12305" max="12545" width="9" style="117"/>
    <col min="12546" max="12546" width="16.625" style="117" customWidth="1"/>
    <col min="12547" max="12547" width="9.75" style="117" customWidth="1"/>
    <col min="12548" max="12548" width="11.5" style="117" customWidth="1"/>
    <col min="12549" max="12549" width="12.25" style="117" customWidth="1"/>
    <col min="12550" max="12551" width="10.75" style="117" customWidth="1"/>
    <col min="12552" max="12553" width="11.375" style="117" customWidth="1"/>
    <col min="12554" max="12554" width="12.25" style="117" customWidth="1"/>
    <col min="12555" max="12555" width="12.5" style="117" customWidth="1"/>
    <col min="12556" max="12556" width="11.375" style="117" customWidth="1"/>
    <col min="12557" max="12558" width="10.25" style="117" customWidth="1"/>
    <col min="12559" max="12559" width="11.375" style="117" customWidth="1"/>
    <col min="12560" max="12560" width="11.75" style="117" customWidth="1"/>
    <col min="12561" max="12801" width="9" style="117"/>
    <col min="12802" max="12802" width="16.625" style="117" customWidth="1"/>
    <col min="12803" max="12803" width="9.75" style="117" customWidth="1"/>
    <col min="12804" max="12804" width="11.5" style="117" customWidth="1"/>
    <col min="12805" max="12805" width="12.25" style="117" customWidth="1"/>
    <col min="12806" max="12807" width="10.75" style="117" customWidth="1"/>
    <col min="12808" max="12809" width="11.375" style="117" customWidth="1"/>
    <col min="12810" max="12810" width="12.25" style="117" customWidth="1"/>
    <col min="12811" max="12811" width="12.5" style="117" customWidth="1"/>
    <col min="12812" max="12812" width="11.375" style="117" customWidth="1"/>
    <col min="12813" max="12814" width="10.25" style="117" customWidth="1"/>
    <col min="12815" max="12815" width="11.375" style="117" customWidth="1"/>
    <col min="12816" max="12816" width="11.75" style="117" customWidth="1"/>
    <col min="12817" max="13057" width="9" style="117"/>
    <col min="13058" max="13058" width="16.625" style="117" customWidth="1"/>
    <col min="13059" max="13059" width="9.75" style="117" customWidth="1"/>
    <col min="13060" max="13060" width="11.5" style="117" customWidth="1"/>
    <col min="13061" max="13061" width="12.25" style="117" customWidth="1"/>
    <col min="13062" max="13063" width="10.75" style="117" customWidth="1"/>
    <col min="13064" max="13065" width="11.375" style="117" customWidth="1"/>
    <col min="13066" max="13066" width="12.25" style="117" customWidth="1"/>
    <col min="13067" max="13067" width="12.5" style="117" customWidth="1"/>
    <col min="13068" max="13068" width="11.375" style="117" customWidth="1"/>
    <col min="13069" max="13070" width="10.25" style="117" customWidth="1"/>
    <col min="13071" max="13071" width="11.375" style="117" customWidth="1"/>
    <col min="13072" max="13072" width="11.75" style="117" customWidth="1"/>
    <col min="13073" max="13313" width="9" style="117"/>
    <col min="13314" max="13314" width="16.625" style="117" customWidth="1"/>
    <col min="13315" max="13315" width="9.75" style="117" customWidth="1"/>
    <col min="13316" max="13316" width="11.5" style="117" customWidth="1"/>
    <col min="13317" max="13317" width="12.25" style="117" customWidth="1"/>
    <col min="13318" max="13319" width="10.75" style="117" customWidth="1"/>
    <col min="13320" max="13321" width="11.375" style="117" customWidth="1"/>
    <col min="13322" max="13322" width="12.25" style="117" customWidth="1"/>
    <col min="13323" max="13323" width="12.5" style="117" customWidth="1"/>
    <col min="13324" max="13324" width="11.375" style="117" customWidth="1"/>
    <col min="13325" max="13326" width="10.25" style="117" customWidth="1"/>
    <col min="13327" max="13327" width="11.375" style="117" customWidth="1"/>
    <col min="13328" max="13328" width="11.75" style="117" customWidth="1"/>
    <col min="13329" max="13569" width="9" style="117"/>
    <col min="13570" max="13570" width="16.625" style="117" customWidth="1"/>
    <col min="13571" max="13571" width="9.75" style="117" customWidth="1"/>
    <col min="13572" max="13572" width="11.5" style="117" customWidth="1"/>
    <col min="13573" max="13573" width="12.25" style="117" customWidth="1"/>
    <col min="13574" max="13575" width="10.75" style="117" customWidth="1"/>
    <col min="13576" max="13577" width="11.375" style="117" customWidth="1"/>
    <col min="13578" max="13578" width="12.25" style="117" customWidth="1"/>
    <col min="13579" max="13579" width="12.5" style="117" customWidth="1"/>
    <col min="13580" max="13580" width="11.375" style="117" customWidth="1"/>
    <col min="13581" max="13582" width="10.25" style="117" customWidth="1"/>
    <col min="13583" max="13583" width="11.375" style="117" customWidth="1"/>
    <col min="13584" max="13584" width="11.75" style="117" customWidth="1"/>
    <col min="13585" max="13825" width="9" style="117"/>
    <col min="13826" max="13826" width="16.625" style="117" customWidth="1"/>
    <col min="13827" max="13827" width="9.75" style="117" customWidth="1"/>
    <col min="13828" max="13828" width="11.5" style="117" customWidth="1"/>
    <col min="13829" max="13829" width="12.25" style="117" customWidth="1"/>
    <col min="13830" max="13831" width="10.75" style="117" customWidth="1"/>
    <col min="13832" max="13833" width="11.375" style="117" customWidth="1"/>
    <col min="13834" max="13834" width="12.25" style="117" customWidth="1"/>
    <col min="13835" max="13835" width="12.5" style="117" customWidth="1"/>
    <col min="13836" max="13836" width="11.375" style="117" customWidth="1"/>
    <col min="13837" max="13838" width="10.25" style="117" customWidth="1"/>
    <col min="13839" max="13839" width="11.375" style="117" customWidth="1"/>
    <col min="13840" max="13840" width="11.75" style="117" customWidth="1"/>
    <col min="13841" max="14081" width="9" style="117"/>
    <col min="14082" max="14082" width="16.625" style="117" customWidth="1"/>
    <col min="14083" max="14083" width="9.75" style="117" customWidth="1"/>
    <col min="14084" max="14084" width="11.5" style="117" customWidth="1"/>
    <col min="14085" max="14085" width="12.25" style="117" customWidth="1"/>
    <col min="14086" max="14087" width="10.75" style="117" customWidth="1"/>
    <col min="14088" max="14089" width="11.375" style="117" customWidth="1"/>
    <col min="14090" max="14090" width="12.25" style="117" customWidth="1"/>
    <col min="14091" max="14091" width="12.5" style="117" customWidth="1"/>
    <col min="14092" max="14092" width="11.375" style="117" customWidth="1"/>
    <col min="14093" max="14094" width="10.25" style="117" customWidth="1"/>
    <col min="14095" max="14095" width="11.375" style="117" customWidth="1"/>
    <col min="14096" max="14096" width="11.75" style="117" customWidth="1"/>
    <col min="14097" max="14337" width="9" style="117"/>
    <col min="14338" max="14338" width="16.625" style="117" customWidth="1"/>
    <col min="14339" max="14339" width="9.75" style="117" customWidth="1"/>
    <col min="14340" max="14340" width="11.5" style="117" customWidth="1"/>
    <col min="14341" max="14341" width="12.25" style="117" customWidth="1"/>
    <col min="14342" max="14343" width="10.75" style="117" customWidth="1"/>
    <col min="14344" max="14345" width="11.375" style="117" customWidth="1"/>
    <col min="14346" max="14346" width="12.25" style="117" customWidth="1"/>
    <col min="14347" max="14347" width="12.5" style="117" customWidth="1"/>
    <col min="14348" max="14348" width="11.375" style="117" customWidth="1"/>
    <col min="14349" max="14350" width="10.25" style="117" customWidth="1"/>
    <col min="14351" max="14351" width="11.375" style="117" customWidth="1"/>
    <col min="14352" max="14352" width="11.75" style="117" customWidth="1"/>
    <col min="14353" max="14593" width="9" style="117"/>
    <col min="14594" max="14594" width="16.625" style="117" customWidth="1"/>
    <col min="14595" max="14595" width="9.75" style="117" customWidth="1"/>
    <col min="14596" max="14596" width="11.5" style="117" customWidth="1"/>
    <col min="14597" max="14597" width="12.25" style="117" customWidth="1"/>
    <col min="14598" max="14599" width="10.75" style="117" customWidth="1"/>
    <col min="14600" max="14601" width="11.375" style="117" customWidth="1"/>
    <col min="14602" max="14602" width="12.25" style="117" customWidth="1"/>
    <col min="14603" max="14603" width="12.5" style="117" customWidth="1"/>
    <col min="14604" max="14604" width="11.375" style="117" customWidth="1"/>
    <col min="14605" max="14606" width="10.25" style="117" customWidth="1"/>
    <col min="14607" max="14607" width="11.375" style="117" customWidth="1"/>
    <col min="14608" max="14608" width="11.75" style="117" customWidth="1"/>
    <col min="14609" max="14849" width="9" style="117"/>
    <col min="14850" max="14850" width="16.625" style="117" customWidth="1"/>
    <col min="14851" max="14851" width="9.75" style="117" customWidth="1"/>
    <col min="14852" max="14852" width="11.5" style="117" customWidth="1"/>
    <col min="14853" max="14853" width="12.25" style="117" customWidth="1"/>
    <col min="14854" max="14855" width="10.75" style="117" customWidth="1"/>
    <col min="14856" max="14857" width="11.375" style="117" customWidth="1"/>
    <col min="14858" max="14858" width="12.25" style="117" customWidth="1"/>
    <col min="14859" max="14859" width="12.5" style="117" customWidth="1"/>
    <col min="14860" max="14860" width="11.375" style="117" customWidth="1"/>
    <col min="14861" max="14862" width="10.25" style="117" customWidth="1"/>
    <col min="14863" max="14863" width="11.375" style="117" customWidth="1"/>
    <col min="14864" max="14864" width="11.75" style="117" customWidth="1"/>
    <col min="14865" max="15105" width="9" style="117"/>
    <col min="15106" max="15106" width="16.625" style="117" customWidth="1"/>
    <col min="15107" max="15107" width="9.75" style="117" customWidth="1"/>
    <col min="15108" max="15108" width="11.5" style="117" customWidth="1"/>
    <col min="15109" max="15109" width="12.25" style="117" customWidth="1"/>
    <col min="15110" max="15111" width="10.75" style="117" customWidth="1"/>
    <col min="15112" max="15113" width="11.375" style="117" customWidth="1"/>
    <col min="15114" max="15114" width="12.25" style="117" customWidth="1"/>
    <col min="15115" max="15115" width="12.5" style="117" customWidth="1"/>
    <col min="15116" max="15116" width="11.375" style="117" customWidth="1"/>
    <col min="15117" max="15118" width="10.25" style="117" customWidth="1"/>
    <col min="15119" max="15119" width="11.375" style="117" customWidth="1"/>
    <col min="15120" max="15120" width="11.75" style="117" customWidth="1"/>
    <col min="15121" max="15361" width="9" style="117"/>
    <col min="15362" max="15362" width="16.625" style="117" customWidth="1"/>
    <col min="15363" max="15363" width="9.75" style="117" customWidth="1"/>
    <col min="15364" max="15364" width="11.5" style="117" customWidth="1"/>
    <col min="15365" max="15365" width="12.25" style="117" customWidth="1"/>
    <col min="15366" max="15367" width="10.75" style="117" customWidth="1"/>
    <col min="15368" max="15369" width="11.375" style="117" customWidth="1"/>
    <col min="15370" max="15370" width="12.25" style="117" customWidth="1"/>
    <col min="15371" max="15371" width="12.5" style="117" customWidth="1"/>
    <col min="15372" max="15372" width="11.375" style="117" customWidth="1"/>
    <col min="15373" max="15374" width="10.25" style="117" customWidth="1"/>
    <col min="15375" max="15375" width="11.375" style="117" customWidth="1"/>
    <col min="15376" max="15376" width="11.75" style="117" customWidth="1"/>
    <col min="15377" max="15617" width="9" style="117"/>
    <col min="15618" max="15618" width="16.625" style="117" customWidth="1"/>
    <col min="15619" max="15619" width="9.75" style="117" customWidth="1"/>
    <col min="15620" max="15620" width="11.5" style="117" customWidth="1"/>
    <col min="15621" max="15621" width="12.25" style="117" customWidth="1"/>
    <col min="15622" max="15623" width="10.75" style="117" customWidth="1"/>
    <col min="15624" max="15625" width="11.375" style="117" customWidth="1"/>
    <col min="15626" max="15626" width="12.25" style="117" customWidth="1"/>
    <col min="15627" max="15627" width="12.5" style="117" customWidth="1"/>
    <col min="15628" max="15628" width="11.375" style="117" customWidth="1"/>
    <col min="15629" max="15630" width="10.25" style="117" customWidth="1"/>
    <col min="15631" max="15631" width="11.375" style="117" customWidth="1"/>
    <col min="15632" max="15632" width="11.75" style="117" customWidth="1"/>
    <col min="15633" max="15873" width="9" style="117"/>
    <col min="15874" max="15874" width="16.625" style="117" customWidth="1"/>
    <col min="15875" max="15875" width="9.75" style="117" customWidth="1"/>
    <col min="15876" max="15876" width="11.5" style="117" customWidth="1"/>
    <col min="15877" max="15877" width="12.25" style="117" customWidth="1"/>
    <col min="15878" max="15879" width="10.75" style="117" customWidth="1"/>
    <col min="15880" max="15881" width="11.375" style="117" customWidth="1"/>
    <col min="15882" max="15882" width="12.25" style="117" customWidth="1"/>
    <col min="15883" max="15883" width="12.5" style="117" customWidth="1"/>
    <col min="15884" max="15884" width="11.375" style="117" customWidth="1"/>
    <col min="15885" max="15886" width="10.25" style="117" customWidth="1"/>
    <col min="15887" max="15887" width="11.375" style="117" customWidth="1"/>
    <col min="15888" max="15888" width="11.75" style="117" customWidth="1"/>
    <col min="15889" max="16129" width="9" style="117"/>
    <col min="16130" max="16130" width="16.625" style="117" customWidth="1"/>
    <col min="16131" max="16131" width="9.75" style="117" customWidth="1"/>
    <col min="16132" max="16132" width="11.5" style="117" customWidth="1"/>
    <col min="16133" max="16133" width="12.25" style="117" customWidth="1"/>
    <col min="16134" max="16135" width="10.75" style="117" customWidth="1"/>
    <col min="16136" max="16137" width="11.375" style="117" customWidth="1"/>
    <col min="16138" max="16138" width="12.25" style="117" customWidth="1"/>
    <col min="16139" max="16139" width="12.5" style="117" customWidth="1"/>
    <col min="16140" max="16140" width="11.375" style="117" customWidth="1"/>
    <col min="16141" max="16142" width="10.25" style="117" customWidth="1"/>
    <col min="16143" max="16143" width="11.375" style="117" customWidth="1"/>
    <col min="16144" max="16144" width="11.75" style="117" customWidth="1"/>
    <col min="16145" max="16384" width="9" style="117"/>
  </cols>
  <sheetData>
    <row r="1" spans="1:17" ht="20.25">
      <c r="A1" s="126" t="s">
        <v>255</v>
      </c>
    </row>
    <row r="2" spans="1:17" ht="45.75" customHeight="1">
      <c r="A2" s="191" t="s">
        <v>256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19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54"/>
      <c r="N3" s="154"/>
      <c r="O3" s="154"/>
      <c r="P3" s="155" t="s">
        <v>257</v>
      </c>
    </row>
    <row r="4" spans="1:17" ht="29.25" customHeight="1">
      <c r="A4" s="190" t="s">
        <v>220</v>
      </c>
      <c r="B4" s="190" t="s">
        <v>258</v>
      </c>
      <c r="C4" s="190"/>
      <c r="D4" s="190"/>
      <c r="E4" s="190"/>
      <c r="F4" s="190"/>
      <c r="G4" s="190"/>
      <c r="H4" s="190" t="s">
        <v>259</v>
      </c>
      <c r="I4" s="190"/>
      <c r="J4" s="190"/>
      <c r="K4" s="190"/>
      <c r="L4" s="190"/>
      <c r="M4" s="192" t="s">
        <v>260</v>
      </c>
      <c r="N4" s="192"/>
      <c r="O4" s="192"/>
      <c r="P4" s="192"/>
      <c r="Q4" s="192"/>
    </row>
    <row r="5" spans="1:17" ht="29.25" customHeight="1">
      <c r="A5" s="190"/>
      <c r="B5" s="190" t="s">
        <v>261</v>
      </c>
      <c r="C5" s="190" t="s">
        <v>290</v>
      </c>
      <c r="D5" s="190"/>
      <c r="E5" s="190" t="s">
        <v>263</v>
      </c>
      <c r="F5" s="190" t="s">
        <v>264</v>
      </c>
      <c r="G5" s="190" t="s">
        <v>265</v>
      </c>
      <c r="H5" s="190" t="s">
        <v>266</v>
      </c>
      <c r="I5" s="190" t="s">
        <v>267</v>
      </c>
      <c r="J5" s="190" t="s">
        <v>263</v>
      </c>
      <c r="K5" s="190" t="s">
        <v>264</v>
      </c>
      <c r="L5" s="190" t="s">
        <v>265</v>
      </c>
      <c r="M5" s="192" t="s">
        <v>266</v>
      </c>
      <c r="N5" s="190" t="s">
        <v>267</v>
      </c>
      <c r="O5" s="190" t="s">
        <v>263</v>
      </c>
      <c r="P5" s="190" t="s">
        <v>264</v>
      </c>
      <c r="Q5" s="190" t="s">
        <v>265</v>
      </c>
    </row>
    <row r="6" spans="1:17" ht="59.25" customHeight="1">
      <c r="A6" s="190"/>
      <c r="B6" s="190"/>
      <c r="C6" s="180" t="s">
        <v>291</v>
      </c>
      <c r="D6" s="156" t="s">
        <v>262</v>
      </c>
      <c r="E6" s="190"/>
      <c r="F6" s="190"/>
      <c r="G6" s="190"/>
      <c r="H6" s="190"/>
      <c r="I6" s="190"/>
      <c r="J6" s="190"/>
      <c r="K6" s="190"/>
      <c r="L6" s="190"/>
      <c r="M6" s="192"/>
      <c r="N6" s="190"/>
      <c r="O6" s="190"/>
      <c r="P6" s="190"/>
      <c r="Q6" s="190"/>
    </row>
    <row r="7" spans="1:17" s="159" customFormat="1" ht="27.75" customHeight="1">
      <c r="A7" s="157" t="s">
        <v>22</v>
      </c>
      <c r="B7" s="158">
        <f>C7+E7+F7+G7</f>
        <v>234021</v>
      </c>
      <c r="C7" s="158">
        <v>141228</v>
      </c>
      <c r="D7" s="158">
        <v>2188</v>
      </c>
      <c r="E7" s="158">
        <v>33409</v>
      </c>
      <c r="F7" s="158">
        <v>42883</v>
      </c>
      <c r="G7" s="158">
        <v>16501</v>
      </c>
      <c r="H7" s="158">
        <v>224508</v>
      </c>
      <c r="I7" s="158">
        <v>147174</v>
      </c>
      <c r="J7" s="158">
        <v>29909</v>
      </c>
      <c r="K7" s="158">
        <v>39477</v>
      </c>
      <c r="L7" s="158">
        <v>7948</v>
      </c>
      <c r="M7" s="158">
        <v>9513</v>
      </c>
      <c r="N7" s="158">
        <v>-5946</v>
      </c>
      <c r="O7" s="158">
        <v>3500</v>
      </c>
      <c r="P7" s="158">
        <v>3406</v>
      </c>
      <c r="Q7" s="158">
        <v>8553</v>
      </c>
    </row>
    <row r="8" spans="1:17" s="135" customFormat="1" ht="21" customHeight="1">
      <c r="A8" s="1" t="s">
        <v>23</v>
      </c>
      <c r="B8" s="158">
        <f t="shared" ref="B8:B71" si="0">C8+E8+F8+G8</f>
        <v>15138</v>
      </c>
      <c r="C8" s="158">
        <v>10193</v>
      </c>
      <c r="D8" s="158">
        <v>100</v>
      </c>
      <c r="E8" s="158">
        <v>971</v>
      </c>
      <c r="F8" s="158">
        <v>3974</v>
      </c>
      <c r="G8" s="158">
        <v>0</v>
      </c>
      <c r="H8" s="158">
        <v>14082</v>
      </c>
      <c r="I8" s="158">
        <v>10121</v>
      </c>
      <c r="J8" s="158">
        <v>773</v>
      </c>
      <c r="K8" s="158">
        <v>3188</v>
      </c>
      <c r="L8" s="158">
        <v>0</v>
      </c>
      <c r="M8" s="158">
        <v>1056</v>
      </c>
      <c r="N8" s="158">
        <v>72</v>
      </c>
      <c r="O8" s="158">
        <v>198</v>
      </c>
      <c r="P8" s="158">
        <v>786</v>
      </c>
      <c r="Q8" s="158">
        <v>0</v>
      </c>
    </row>
    <row r="9" spans="1:17" s="160" customFormat="1" ht="22.5" customHeight="1">
      <c r="A9" s="1" t="s">
        <v>24</v>
      </c>
      <c r="B9" s="158">
        <f t="shared" si="0"/>
        <v>7044</v>
      </c>
      <c r="C9" s="158">
        <v>4501</v>
      </c>
      <c r="D9" s="158">
        <v>10</v>
      </c>
      <c r="E9" s="158">
        <v>366</v>
      </c>
      <c r="F9" s="158">
        <v>2177</v>
      </c>
      <c r="G9" s="158">
        <v>0</v>
      </c>
      <c r="H9" s="158">
        <v>5989</v>
      </c>
      <c r="I9" s="158">
        <v>4307</v>
      </c>
      <c r="J9" s="158">
        <v>248</v>
      </c>
      <c r="K9" s="158">
        <v>1835</v>
      </c>
      <c r="L9" s="158">
        <v>0</v>
      </c>
      <c r="M9" s="158">
        <v>654</v>
      </c>
      <c r="N9" s="158">
        <v>194</v>
      </c>
      <c r="O9" s="158">
        <v>118</v>
      </c>
      <c r="P9" s="158">
        <v>342</v>
      </c>
      <c r="Q9" s="158">
        <v>0</v>
      </c>
    </row>
    <row r="10" spans="1:17" s="160" customFormat="1" ht="24.75" customHeight="1">
      <c r="A10" s="67" t="s">
        <v>25</v>
      </c>
      <c r="B10" s="158">
        <f t="shared" si="0"/>
        <v>1104</v>
      </c>
      <c r="C10" s="148">
        <v>855</v>
      </c>
      <c r="D10" s="148">
        <v>4</v>
      </c>
      <c r="E10" s="161">
        <v>78</v>
      </c>
      <c r="F10" s="161">
        <v>171</v>
      </c>
      <c r="G10" s="161">
        <v>0</v>
      </c>
      <c r="H10" s="158">
        <v>992</v>
      </c>
      <c r="I10" s="67">
        <v>833</v>
      </c>
      <c r="J10" s="67">
        <v>66</v>
      </c>
      <c r="K10" s="67">
        <v>156</v>
      </c>
      <c r="L10" s="67"/>
      <c r="M10" s="158">
        <v>49</v>
      </c>
      <c r="N10" s="162">
        <v>22</v>
      </c>
      <c r="O10" s="162">
        <v>12</v>
      </c>
      <c r="P10" s="162">
        <v>15</v>
      </c>
      <c r="Q10" s="162">
        <v>0</v>
      </c>
    </row>
    <row r="11" spans="1:17" ht="15.75" customHeight="1">
      <c r="A11" s="67" t="s">
        <v>27</v>
      </c>
      <c r="B11" s="158">
        <f t="shared" si="0"/>
        <v>883</v>
      </c>
      <c r="C11" s="148">
        <v>567</v>
      </c>
      <c r="D11" s="148">
        <v>1</v>
      </c>
      <c r="E11" s="161">
        <v>54</v>
      </c>
      <c r="F11" s="161">
        <v>262</v>
      </c>
      <c r="G11" s="161">
        <v>0</v>
      </c>
      <c r="H11" s="158">
        <v>694</v>
      </c>
      <c r="I11" s="67">
        <v>525</v>
      </c>
      <c r="J11" s="67">
        <v>46</v>
      </c>
      <c r="K11" s="67">
        <v>211</v>
      </c>
      <c r="L11" s="67"/>
      <c r="M11" s="158">
        <v>101</v>
      </c>
      <c r="N11" s="162">
        <v>42</v>
      </c>
      <c r="O11" s="162">
        <v>8</v>
      </c>
      <c r="P11" s="162">
        <v>51</v>
      </c>
      <c r="Q11" s="162">
        <v>0</v>
      </c>
    </row>
    <row r="12" spans="1:17" ht="15.75" customHeight="1">
      <c r="A12" s="67" t="s">
        <v>28</v>
      </c>
      <c r="B12" s="158">
        <f t="shared" si="0"/>
        <v>1367</v>
      </c>
      <c r="C12" s="148">
        <v>837</v>
      </c>
      <c r="D12" s="148">
        <v>1</v>
      </c>
      <c r="E12" s="161">
        <v>67</v>
      </c>
      <c r="F12" s="161">
        <v>463</v>
      </c>
      <c r="G12" s="161">
        <v>0</v>
      </c>
      <c r="H12" s="158">
        <v>1240</v>
      </c>
      <c r="I12" s="67">
        <v>813</v>
      </c>
      <c r="J12" s="67">
        <v>56</v>
      </c>
      <c r="K12" s="67">
        <v>414</v>
      </c>
      <c r="L12" s="67"/>
      <c r="M12" s="158">
        <v>84</v>
      </c>
      <c r="N12" s="162">
        <v>24</v>
      </c>
      <c r="O12" s="162">
        <v>11</v>
      </c>
      <c r="P12" s="162">
        <v>49</v>
      </c>
      <c r="Q12" s="162">
        <v>0</v>
      </c>
    </row>
    <row r="13" spans="1:17" ht="15.75" customHeight="1">
      <c r="A13" s="67" t="s">
        <v>29</v>
      </c>
      <c r="B13" s="158">
        <f t="shared" si="0"/>
        <v>567</v>
      </c>
      <c r="C13" s="148">
        <v>315</v>
      </c>
      <c r="D13" s="148">
        <v>0</v>
      </c>
      <c r="E13" s="161">
        <v>19</v>
      </c>
      <c r="F13" s="161">
        <v>233</v>
      </c>
      <c r="G13" s="161">
        <v>0</v>
      </c>
      <c r="H13" s="158">
        <v>482</v>
      </c>
      <c r="I13" s="67">
        <v>311</v>
      </c>
      <c r="J13" s="67">
        <v>15</v>
      </c>
      <c r="K13" s="67">
        <v>222</v>
      </c>
      <c r="L13" s="67"/>
      <c r="M13" s="158">
        <v>19</v>
      </c>
      <c r="N13" s="162">
        <v>4</v>
      </c>
      <c r="O13" s="162">
        <v>4</v>
      </c>
      <c r="P13" s="162">
        <v>11</v>
      </c>
      <c r="Q13" s="162">
        <v>0</v>
      </c>
    </row>
    <row r="14" spans="1:17" ht="15.75" customHeight="1">
      <c r="A14" s="67" t="s">
        <v>30</v>
      </c>
      <c r="B14" s="158">
        <f t="shared" si="0"/>
        <v>699</v>
      </c>
      <c r="C14" s="148">
        <v>427</v>
      </c>
      <c r="D14" s="148">
        <v>1</v>
      </c>
      <c r="E14" s="161">
        <v>29</v>
      </c>
      <c r="F14" s="161">
        <v>243</v>
      </c>
      <c r="G14" s="161">
        <v>0</v>
      </c>
      <c r="H14" s="158">
        <v>590</v>
      </c>
      <c r="I14" s="67">
        <v>406</v>
      </c>
      <c r="J14" s="67">
        <v>24</v>
      </c>
      <c r="K14" s="67">
        <v>213</v>
      </c>
      <c r="L14" s="67"/>
      <c r="M14" s="158">
        <v>56</v>
      </c>
      <c r="N14" s="162">
        <v>21</v>
      </c>
      <c r="O14" s="162">
        <v>5</v>
      </c>
      <c r="P14" s="162">
        <v>30</v>
      </c>
      <c r="Q14" s="162">
        <v>0</v>
      </c>
    </row>
    <row r="15" spans="1:17" ht="15.75" customHeight="1">
      <c r="A15" s="67" t="s">
        <v>31</v>
      </c>
      <c r="B15" s="158">
        <f t="shared" si="0"/>
        <v>1664</v>
      </c>
      <c r="C15" s="148">
        <v>1033</v>
      </c>
      <c r="D15" s="148">
        <v>2</v>
      </c>
      <c r="E15" s="161">
        <v>82</v>
      </c>
      <c r="F15" s="161">
        <v>549</v>
      </c>
      <c r="G15" s="161">
        <v>0</v>
      </c>
      <c r="H15" s="158">
        <v>1330</v>
      </c>
      <c r="I15" s="67">
        <v>966</v>
      </c>
      <c r="J15" s="67">
        <v>15</v>
      </c>
      <c r="K15" s="67">
        <v>401</v>
      </c>
      <c r="L15" s="67"/>
      <c r="M15" s="158">
        <v>282</v>
      </c>
      <c r="N15" s="162">
        <v>67</v>
      </c>
      <c r="O15" s="162">
        <v>67</v>
      </c>
      <c r="P15" s="162">
        <v>148</v>
      </c>
      <c r="Q15" s="162">
        <v>0</v>
      </c>
    </row>
    <row r="16" spans="1:17" ht="15.75" customHeight="1">
      <c r="A16" s="67" t="s">
        <v>32</v>
      </c>
      <c r="B16" s="158">
        <f t="shared" si="0"/>
        <v>760</v>
      </c>
      <c r="C16" s="148">
        <v>467</v>
      </c>
      <c r="D16" s="148">
        <v>1</v>
      </c>
      <c r="E16" s="161">
        <v>37</v>
      </c>
      <c r="F16" s="161">
        <v>256</v>
      </c>
      <c r="G16" s="161">
        <v>0</v>
      </c>
      <c r="H16" s="158">
        <v>661</v>
      </c>
      <c r="I16" s="67">
        <v>453</v>
      </c>
      <c r="J16" s="67">
        <v>26</v>
      </c>
      <c r="K16" s="67">
        <v>218</v>
      </c>
      <c r="L16" s="67"/>
      <c r="M16" s="158">
        <v>63</v>
      </c>
      <c r="N16" s="162">
        <v>14</v>
      </c>
      <c r="O16" s="162">
        <v>11</v>
      </c>
      <c r="P16" s="162">
        <v>38</v>
      </c>
      <c r="Q16" s="162">
        <v>0</v>
      </c>
    </row>
    <row r="17" spans="1:17" ht="15.75" customHeight="1">
      <c r="A17" s="149" t="s">
        <v>33</v>
      </c>
      <c r="B17" s="158">
        <f t="shared" si="0"/>
        <v>4439</v>
      </c>
      <c r="C17" s="148">
        <v>3190</v>
      </c>
      <c r="D17" s="148">
        <v>17</v>
      </c>
      <c r="E17" s="161">
        <v>329</v>
      </c>
      <c r="F17" s="161">
        <v>920</v>
      </c>
      <c r="G17" s="161">
        <v>0</v>
      </c>
      <c r="H17" s="158">
        <v>4052</v>
      </c>
      <c r="I17" s="67">
        <v>3256</v>
      </c>
      <c r="J17" s="67">
        <v>289</v>
      </c>
      <c r="K17" s="67">
        <v>739</v>
      </c>
      <c r="L17" s="67"/>
      <c r="M17" s="158">
        <v>155</v>
      </c>
      <c r="N17" s="162">
        <v>-66</v>
      </c>
      <c r="O17" s="162">
        <v>40</v>
      </c>
      <c r="P17" s="162">
        <v>181</v>
      </c>
      <c r="Q17" s="162">
        <v>0</v>
      </c>
    </row>
    <row r="18" spans="1:17" ht="15.75" customHeight="1">
      <c r="A18" s="149" t="s">
        <v>34</v>
      </c>
      <c r="B18" s="158">
        <f t="shared" si="0"/>
        <v>3655</v>
      </c>
      <c r="C18" s="148">
        <v>2502</v>
      </c>
      <c r="D18" s="148">
        <v>73</v>
      </c>
      <c r="E18" s="161">
        <v>276</v>
      </c>
      <c r="F18" s="161">
        <v>877</v>
      </c>
      <c r="G18" s="161">
        <v>0</v>
      </c>
      <c r="H18" s="158">
        <v>3252</v>
      </c>
      <c r="I18" s="67">
        <v>2558</v>
      </c>
      <c r="J18" s="67">
        <v>236</v>
      </c>
      <c r="K18" s="67">
        <v>614</v>
      </c>
      <c r="L18" s="67"/>
      <c r="M18" s="158">
        <v>247</v>
      </c>
      <c r="N18" s="162">
        <v>-56</v>
      </c>
      <c r="O18" s="162">
        <v>40</v>
      </c>
      <c r="P18" s="162">
        <v>263</v>
      </c>
      <c r="Q18" s="162">
        <v>0</v>
      </c>
    </row>
    <row r="19" spans="1:17" ht="15.75" customHeight="1">
      <c r="A19" s="1" t="s">
        <v>35</v>
      </c>
      <c r="B19" s="158">
        <f t="shared" si="0"/>
        <v>10399</v>
      </c>
      <c r="C19" s="158">
        <v>6971</v>
      </c>
      <c r="D19" s="158">
        <v>45</v>
      </c>
      <c r="E19" s="158">
        <v>1236</v>
      </c>
      <c r="F19" s="158">
        <v>2192</v>
      </c>
      <c r="G19" s="158">
        <v>0</v>
      </c>
      <c r="H19" s="158">
        <v>9838</v>
      </c>
      <c r="I19" s="158">
        <v>7171</v>
      </c>
      <c r="J19" s="158">
        <v>1107</v>
      </c>
      <c r="K19" s="158">
        <v>1902</v>
      </c>
      <c r="L19" s="158">
        <v>0</v>
      </c>
      <c r="M19" s="158">
        <v>219</v>
      </c>
      <c r="N19" s="158">
        <v>-200</v>
      </c>
      <c r="O19" s="158">
        <v>129</v>
      </c>
      <c r="P19" s="158">
        <v>290</v>
      </c>
      <c r="Q19" s="158">
        <v>0</v>
      </c>
    </row>
    <row r="20" spans="1:17" s="160" customFormat="1" ht="15.75" customHeight="1">
      <c r="A20" s="1" t="s">
        <v>24</v>
      </c>
      <c r="B20" s="158">
        <f t="shared" si="0"/>
        <v>1926</v>
      </c>
      <c r="C20" s="158">
        <v>1211</v>
      </c>
      <c r="D20" s="158">
        <v>1</v>
      </c>
      <c r="E20" s="158">
        <v>102</v>
      </c>
      <c r="F20" s="158">
        <v>613</v>
      </c>
      <c r="G20" s="158">
        <v>0</v>
      </c>
      <c r="H20" s="158">
        <v>1678</v>
      </c>
      <c r="I20" s="158">
        <v>1189</v>
      </c>
      <c r="J20" s="158">
        <v>90</v>
      </c>
      <c r="K20" s="158">
        <v>491</v>
      </c>
      <c r="L20" s="158">
        <v>0</v>
      </c>
      <c r="M20" s="158">
        <v>156</v>
      </c>
      <c r="N20" s="158">
        <v>22</v>
      </c>
      <c r="O20" s="158">
        <v>12</v>
      </c>
      <c r="P20" s="158">
        <v>122</v>
      </c>
      <c r="Q20" s="158">
        <v>0</v>
      </c>
    </row>
    <row r="21" spans="1:17" s="160" customFormat="1" ht="15.75" customHeight="1">
      <c r="A21" s="67" t="s">
        <v>36</v>
      </c>
      <c r="B21" s="158">
        <f t="shared" si="0"/>
        <v>662</v>
      </c>
      <c r="C21" s="148">
        <v>413</v>
      </c>
      <c r="D21" s="148">
        <v>0</v>
      </c>
      <c r="E21" s="161">
        <v>33</v>
      </c>
      <c r="F21" s="161">
        <v>216</v>
      </c>
      <c r="G21" s="161">
        <v>0</v>
      </c>
      <c r="H21" s="158">
        <v>483</v>
      </c>
      <c r="I21" s="67">
        <v>383</v>
      </c>
      <c r="J21" s="67">
        <v>28</v>
      </c>
      <c r="K21" s="67">
        <v>120</v>
      </c>
      <c r="L21" s="67"/>
      <c r="M21" s="158">
        <v>131</v>
      </c>
      <c r="N21" s="162">
        <v>30</v>
      </c>
      <c r="O21" s="162">
        <v>5</v>
      </c>
      <c r="P21" s="162">
        <v>96</v>
      </c>
      <c r="Q21" s="162">
        <v>0</v>
      </c>
    </row>
    <row r="22" spans="1:17" ht="15.75" customHeight="1">
      <c r="A22" s="67" t="s">
        <v>37</v>
      </c>
      <c r="B22" s="158">
        <f t="shared" si="0"/>
        <v>416</v>
      </c>
      <c r="C22" s="148">
        <v>260</v>
      </c>
      <c r="D22" s="148">
        <v>0</v>
      </c>
      <c r="E22" s="161">
        <v>24</v>
      </c>
      <c r="F22" s="161">
        <v>132</v>
      </c>
      <c r="G22" s="161">
        <v>0</v>
      </c>
      <c r="H22" s="158">
        <v>407</v>
      </c>
      <c r="I22" s="67">
        <v>262</v>
      </c>
      <c r="J22" s="67">
        <v>19</v>
      </c>
      <c r="K22" s="67">
        <v>127</v>
      </c>
      <c r="L22" s="67"/>
      <c r="M22" s="158">
        <v>8</v>
      </c>
      <c r="N22" s="162">
        <v>-2</v>
      </c>
      <c r="O22" s="162">
        <v>5</v>
      </c>
      <c r="P22" s="162">
        <v>5</v>
      </c>
      <c r="Q22" s="162">
        <v>0</v>
      </c>
    </row>
    <row r="23" spans="1:17" ht="15.75" customHeight="1">
      <c r="A23" s="67" t="s">
        <v>38</v>
      </c>
      <c r="B23" s="158">
        <f t="shared" si="0"/>
        <v>550</v>
      </c>
      <c r="C23" s="148">
        <v>340</v>
      </c>
      <c r="D23" s="148">
        <v>1</v>
      </c>
      <c r="E23" s="161">
        <v>30</v>
      </c>
      <c r="F23" s="161">
        <v>180</v>
      </c>
      <c r="G23" s="161">
        <v>0</v>
      </c>
      <c r="H23" s="158">
        <v>526</v>
      </c>
      <c r="I23" s="67">
        <v>356</v>
      </c>
      <c r="J23" s="67">
        <v>30</v>
      </c>
      <c r="K23" s="67">
        <v>164</v>
      </c>
      <c r="L23" s="67"/>
      <c r="M23" s="158">
        <v>0</v>
      </c>
      <c r="N23" s="162">
        <v>-16</v>
      </c>
      <c r="O23" s="162">
        <v>0</v>
      </c>
      <c r="P23" s="162">
        <v>16</v>
      </c>
      <c r="Q23" s="162">
        <v>0</v>
      </c>
    </row>
    <row r="24" spans="1:17" ht="15.75" customHeight="1">
      <c r="A24" s="67" t="s">
        <v>39</v>
      </c>
      <c r="B24" s="158">
        <f t="shared" si="0"/>
        <v>298</v>
      </c>
      <c r="C24" s="148">
        <v>198</v>
      </c>
      <c r="D24" s="148">
        <v>0</v>
      </c>
      <c r="E24" s="161">
        <v>15</v>
      </c>
      <c r="F24" s="161">
        <v>85</v>
      </c>
      <c r="G24" s="161">
        <v>0</v>
      </c>
      <c r="H24" s="158">
        <v>262</v>
      </c>
      <c r="I24" s="67">
        <v>188</v>
      </c>
      <c r="J24" s="67">
        <v>13</v>
      </c>
      <c r="K24" s="67">
        <v>80</v>
      </c>
      <c r="L24" s="67"/>
      <c r="M24" s="158">
        <v>17</v>
      </c>
      <c r="N24" s="162">
        <v>10</v>
      </c>
      <c r="O24" s="162">
        <v>2</v>
      </c>
      <c r="P24" s="162">
        <v>5</v>
      </c>
      <c r="Q24" s="162">
        <v>0</v>
      </c>
    </row>
    <row r="25" spans="1:17" ht="15.75" customHeight="1">
      <c r="A25" s="149" t="s">
        <v>40</v>
      </c>
      <c r="B25" s="158">
        <f t="shared" si="0"/>
        <v>644</v>
      </c>
      <c r="C25" s="148">
        <v>444</v>
      </c>
      <c r="D25" s="148">
        <v>21</v>
      </c>
      <c r="E25" s="161">
        <v>41</v>
      </c>
      <c r="F25" s="161">
        <v>159</v>
      </c>
      <c r="G25" s="161">
        <v>0</v>
      </c>
      <c r="H25" s="158">
        <v>637</v>
      </c>
      <c r="I25" s="67">
        <v>455</v>
      </c>
      <c r="J25" s="67">
        <v>37</v>
      </c>
      <c r="K25" s="67">
        <v>145</v>
      </c>
      <c r="L25" s="67"/>
      <c r="M25" s="158">
        <v>7</v>
      </c>
      <c r="N25" s="162">
        <v>-11</v>
      </c>
      <c r="O25" s="162">
        <v>4</v>
      </c>
      <c r="P25" s="162">
        <v>14</v>
      </c>
      <c r="Q25" s="162">
        <v>0</v>
      </c>
    </row>
    <row r="26" spans="1:17" ht="15.75" customHeight="1">
      <c r="A26" s="149" t="s">
        <v>41</v>
      </c>
      <c r="B26" s="158">
        <f t="shared" si="0"/>
        <v>3183</v>
      </c>
      <c r="C26" s="148">
        <v>2226</v>
      </c>
      <c r="D26" s="148">
        <v>0</v>
      </c>
      <c r="E26" s="161">
        <v>257</v>
      </c>
      <c r="F26" s="161">
        <v>700</v>
      </c>
      <c r="G26" s="161">
        <v>0</v>
      </c>
      <c r="H26" s="158">
        <v>2882</v>
      </c>
      <c r="I26" s="67">
        <v>2286</v>
      </c>
      <c r="J26" s="67">
        <v>226</v>
      </c>
      <c r="K26" s="67">
        <v>556</v>
      </c>
      <c r="L26" s="67"/>
      <c r="M26" s="158">
        <v>115</v>
      </c>
      <c r="N26" s="162">
        <v>-60</v>
      </c>
      <c r="O26" s="162">
        <v>31</v>
      </c>
      <c r="P26" s="162">
        <v>144</v>
      </c>
      <c r="Q26" s="162">
        <v>0</v>
      </c>
    </row>
    <row r="27" spans="1:17" ht="15.75" customHeight="1">
      <c r="A27" s="149" t="s">
        <v>42</v>
      </c>
      <c r="B27" s="158">
        <f t="shared" si="0"/>
        <v>2451</v>
      </c>
      <c r="C27" s="148">
        <v>1864</v>
      </c>
      <c r="D27" s="148">
        <v>12</v>
      </c>
      <c r="E27" s="161">
        <v>289</v>
      </c>
      <c r="F27" s="161">
        <v>298</v>
      </c>
      <c r="G27" s="161">
        <v>0</v>
      </c>
      <c r="H27" s="158">
        <v>2403</v>
      </c>
      <c r="I27" s="67">
        <v>1942</v>
      </c>
      <c r="J27" s="67">
        <v>255</v>
      </c>
      <c r="K27" s="67">
        <v>293</v>
      </c>
      <c r="L27" s="67"/>
      <c r="M27" s="158">
        <v>-39</v>
      </c>
      <c r="N27" s="162">
        <v>-78</v>
      </c>
      <c r="O27" s="162">
        <v>34</v>
      </c>
      <c r="P27" s="162">
        <v>5</v>
      </c>
      <c r="Q27" s="162">
        <v>0</v>
      </c>
    </row>
    <row r="28" spans="1:17" ht="15.75" customHeight="1">
      <c r="A28" s="149" t="s">
        <v>43</v>
      </c>
      <c r="B28" s="158">
        <f t="shared" si="0"/>
        <v>1735</v>
      </c>
      <c r="C28" s="148">
        <v>968</v>
      </c>
      <c r="D28" s="148">
        <v>7</v>
      </c>
      <c r="E28" s="161">
        <v>432</v>
      </c>
      <c r="F28" s="161">
        <v>335</v>
      </c>
      <c r="G28" s="161">
        <v>0</v>
      </c>
      <c r="H28" s="158">
        <v>1752</v>
      </c>
      <c r="I28" s="67">
        <v>1021</v>
      </c>
      <c r="J28" s="67">
        <v>392</v>
      </c>
      <c r="K28" s="67">
        <v>330</v>
      </c>
      <c r="L28" s="67">
        <v>0</v>
      </c>
      <c r="M28" s="158">
        <v>-8</v>
      </c>
      <c r="N28" s="162">
        <v>-53</v>
      </c>
      <c r="O28" s="162">
        <v>40</v>
      </c>
      <c r="P28" s="162">
        <v>5</v>
      </c>
      <c r="Q28" s="162">
        <v>0</v>
      </c>
    </row>
    <row r="29" spans="1:17" ht="15.75" customHeight="1">
      <c r="A29" s="149" t="s">
        <v>45</v>
      </c>
      <c r="B29" s="158">
        <f t="shared" si="0"/>
        <v>460</v>
      </c>
      <c r="C29" s="148">
        <v>258</v>
      </c>
      <c r="D29" s="148">
        <v>4</v>
      </c>
      <c r="E29" s="161">
        <v>115</v>
      </c>
      <c r="F29" s="161">
        <v>87</v>
      </c>
      <c r="G29" s="161">
        <v>0</v>
      </c>
      <c r="H29" s="158">
        <v>486</v>
      </c>
      <c r="I29" s="67">
        <v>278</v>
      </c>
      <c r="J29" s="67">
        <v>107</v>
      </c>
      <c r="K29" s="67">
        <v>87</v>
      </c>
      <c r="L29" s="67">
        <v>0</v>
      </c>
      <c r="M29" s="158">
        <v>-12</v>
      </c>
      <c r="N29" s="162">
        <v>-20</v>
      </c>
      <c r="O29" s="162">
        <v>8</v>
      </c>
      <c r="P29" s="162">
        <v>0</v>
      </c>
      <c r="Q29" s="162">
        <v>0</v>
      </c>
    </row>
    <row r="30" spans="1:17" ht="15.75" customHeight="1">
      <c r="A30" s="1" t="s">
        <v>46</v>
      </c>
      <c r="B30" s="158">
        <f t="shared" si="0"/>
        <v>7307</v>
      </c>
      <c r="C30" s="158">
        <v>5057</v>
      </c>
      <c r="D30" s="158">
        <v>26</v>
      </c>
      <c r="E30" s="158">
        <v>786</v>
      </c>
      <c r="F30" s="158">
        <v>1464</v>
      </c>
      <c r="G30" s="158">
        <v>0</v>
      </c>
      <c r="H30" s="158">
        <v>6937</v>
      </c>
      <c r="I30" s="158">
        <v>5204</v>
      </c>
      <c r="J30" s="158">
        <v>690</v>
      </c>
      <c r="K30" s="158">
        <v>1322</v>
      </c>
      <c r="L30" s="158">
        <v>0</v>
      </c>
      <c r="M30" s="158">
        <v>91</v>
      </c>
      <c r="N30" s="158">
        <v>-147</v>
      </c>
      <c r="O30" s="158">
        <v>96</v>
      </c>
      <c r="P30" s="158">
        <v>142</v>
      </c>
      <c r="Q30" s="158">
        <v>0</v>
      </c>
    </row>
    <row r="31" spans="1:17" s="160" customFormat="1" ht="15.75" customHeight="1">
      <c r="A31" s="1" t="s">
        <v>24</v>
      </c>
      <c r="B31" s="158">
        <f t="shared" si="0"/>
        <v>1590</v>
      </c>
      <c r="C31" s="158">
        <v>1033</v>
      </c>
      <c r="D31" s="158">
        <v>0</v>
      </c>
      <c r="E31" s="158">
        <v>114</v>
      </c>
      <c r="F31" s="158">
        <v>443</v>
      </c>
      <c r="G31" s="158">
        <v>0</v>
      </c>
      <c r="H31" s="158">
        <v>1453</v>
      </c>
      <c r="I31" s="158">
        <v>1009</v>
      </c>
      <c r="J31" s="158">
        <v>94</v>
      </c>
      <c r="K31" s="158">
        <v>387</v>
      </c>
      <c r="L31" s="158">
        <v>0</v>
      </c>
      <c r="M31" s="158">
        <v>100</v>
      </c>
      <c r="N31" s="158">
        <v>24</v>
      </c>
      <c r="O31" s="158">
        <v>20</v>
      </c>
      <c r="P31" s="158">
        <v>56</v>
      </c>
      <c r="Q31" s="158">
        <v>0</v>
      </c>
    </row>
    <row r="32" spans="1:17" s="160" customFormat="1" ht="15.75" customHeight="1">
      <c r="A32" s="67" t="s">
        <v>47</v>
      </c>
      <c r="B32" s="158">
        <f t="shared" si="0"/>
        <v>861</v>
      </c>
      <c r="C32" s="148">
        <v>570</v>
      </c>
      <c r="D32" s="148">
        <v>0</v>
      </c>
      <c r="E32" s="161">
        <v>64</v>
      </c>
      <c r="F32" s="161">
        <v>227</v>
      </c>
      <c r="G32" s="161">
        <v>0</v>
      </c>
      <c r="H32" s="158">
        <v>795</v>
      </c>
      <c r="I32" s="67">
        <v>557</v>
      </c>
      <c r="J32" s="67">
        <v>52</v>
      </c>
      <c r="K32" s="67">
        <v>195</v>
      </c>
      <c r="L32" s="67"/>
      <c r="M32" s="158">
        <v>57</v>
      </c>
      <c r="N32" s="162">
        <v>13</v>
      </c>
      <c r="O32" s="162">
        <v>12</v>
      </c>
      <c r="P32" s="162">
        <v>32</v>
      </c>
      <c r="Q32" s="162">
        <v>0</v>
      </c>
    </row>
    <row r="33" spans="1:17" ht="15.75" customHeight="1">
      <c r="A33" s="67" t="s">
        <v>49</v>
      </c>
      <c r="B33" s="158">
        <f t="shared" si="0"/>
        <v>729</v>
      </c>
      <c r="C33" s="148">
        <v>463</v>
      </c>
      <c r="D33" s="148">
        <v>0</v>
      </c>
      <c r="E33" s="161">
        <v>50</v>
      </c>
      <c r="F33" s="161">
        <v>216</v>
      </c>
      <c r="G33" s="161">
        <v>0</v>
      </c>
      <c r="H33" s="158">
        <v>658</v>
      </c>
      <c r="I33" s="67">
        <v>452</v>
      </c>
      <c r="J33" s="67">
        <v>42</v>
      </c>
      <c r="K33" s="67">
        <v>192</v>
      </c>
      <c r="L33" s="67"/>
      <c r="M33" s="158">
        <v>43</v>
      </c>
      <c r="N33" s="162">
        <v>11</v>
      </c>
      <c r="O33" s="162">
        <v>8</v>
      </c>
      <c r="P33" s="162">
        <v>24</v>
      </c>
      <c r="Q33" s="162">
        <v>0</v>
      </c>
    </row>
    <row r="34" spans="1:17" ht="15.75" customHeight="1">
      <c r="A34" s="149" t="s">
        <v>50</v>
      </c>
      <c r="B34" s="158">
        <f t="shared" si="0"/>
        <v>2807</v>
      </c>
      <c r="C34" s="148">
        <v>2098</v>
      </c>
      <c r="D34" s="148">
        <v>25</v>
      </c>
      <c r="E34" s="161">
        <v>348</v>
      </c>
      <c r="F34" s="161">
        <v>361</v>
      </c>
      <c r="G34" s="161">
        <v>0</v>
      </c>
      <c r="H34" s="158">
        <v>2863</v>
      </c>
      <c r="I34" s="67">
        <v>2191</v>
      </c>
      <c r="J34" s="67">
        <v>308</v>
      </c>
      <c r="K34" s="67">
        <v>353</v>
      </c>
      <c r="L34" s="67"/>
      <c r="M34" s="158">
        <v>-45</v>
      </c>
      <c r="N34" s="162">
        <v>-93</v>
      </c>
      <c r="O34" s="162">
        <v>40</v>
      </c>
      <c r="P34" s="162">
        <v>8</v>
      </c>
      <c r="Q34" s="162">
        <v>0</v>
      </c>
    </row>
    <row r="35" spans="1:17" ht="21.75" customHeight="1">
      <c r="A35" s="149" t="s">
        <v>51</v>
      </c>
      <c r="B35" s="158">
        <f t="shared" si="0"/>
        <v>2709</v>
      </c>
      <c r="C35" s="148">
        <v>1830</v>
      </c>
      <c r="D35" s="148">
        <v>0</v>
      </c>
      <c r="E35" s="161">
        <v>298</v>
      </c>
      <c r="F35" s="161">
        <v>581</v>
      </c>
      <c r="G35" s="161">
        <v>0</v>
      </c>
      <c r="H35" s="158">
        <v>2488</v>
      </c>
      <c r="I35" s="67">
        <v>1919</v>
      </c>
      <c r="J35" s="67">
        <v>272</v>
      </c>
      <c r="K35" s="67">
        <v>516</v>
      </c>
      <c r="L35" s="67"/>
      <c r="M35" s="158">
        <v>2</v>
      </c>
      <c r="N35" s="162">
        <v>-89</v>
      </c>
      <c r="O35" s="162">
        <v>26</v>
      </c>
      <c r="P35" s="162">
        <v>65</v>
      </c>
      <c r="Q35" s="162">
        <v>0</v>
      </c>
    </row>
    <row r="36" spans="1:17" ht="15.75" customHeight="1">
      <c r="A36" s="149" t="s">
        <v>52</v>
      </c>
      <c r="B36" s="158">
        <f t="shared" si="0"/>
        <v>201</v>
      </c>
      <c r="C36" s="148">
        <v>96</v>
      </c>
      <c r="D36" s="148">
        <v>1</v>
      </c>
      <c r="E36" s="161">
        <v>26</v>
      </c>
      <c r="F36" s="161">
        <v>79</v>
      </c>
      <c r="G36" s="161">
        <v>0</v>
      </c>
      <c r="H36" s="158">
        <v>133</v>
      </c>
      <c r="I36" s="67">
        <v>85</v>
      </c>
      <c r="J36" s="67">
        <v>16</v>
      </c>
      <c r="K36" s="67">
        <v>66</v>
      </c>
      <c r="L36" s="67"/>
      <c r="M36" s="158">
        <v>34</v>
      </c>
      <c r="N36" s="162">
        <v>11</v>
      </c>
      <c r="O36" s="162">
        <v>10</v>
      </c>
      <c r="P36" s="162">
        <v>13</v>
      </c>
      <c r="Q36" s="162">
        <v>0</v>
      </c>
    </row>
    <row r="37" spans="1:17" ht="15.75" customHeight="1">
      <c r="A37" s="1" t="s">
        <v>53</v>
      </c>
      <c r="B37" s="158">
        <f t="shared" si="0"/>
        <v>29668</v>
      </c>
      <c r="C37" s="158">
        <v>17912</v>
      </c>
      <c r="D37" s="158">
        <v>116</v>
      </c>
      <c r="E37" s="158">
        <v>4316</v>
      </c>
      <c r="F37" s="158">
        <v>5313</v>
      </c>
      <c r="G37" s="158">
        <v>2127</v>
      </c>
      <c r="H37" s="158">
        <v>27273</v>
      </c>
      <c r="I37" s="158">
        <v>19075</v>
      </c>
      <c r="J37" s="158">
        <v>3908</v>
      </c>
      <c r="K37" s="158">
        <v>4902</v>
      </c>
      <c r="L37" s="158">
        <v>1073</v>
      </c>
      <c r="M37" s="158">
        <v>710</v>
      </c>
      <c r="N37" s="158">
        <v>-1163</v>
      </c>
      <c r="O37" s="158">
        <v>408</v>
      </c>
      <c r="P37" s="158">
        <v>411</v>
      </c>
      <c r="Q37" s="158">
        <v>1054</v>
      </c>
    </row>
    <row r="38" spans="1:17" s="160" customFormat="1" ht="15.75" customHeight="1">
      <c r="A38" s="1" t="s">
        <v>24</v>
      </c>
      <c r="B38" s="158">
        <f t="shared" si="0"/>
        <v>3387</v>
      </c>
      <c r="C38" s="158">
        <v>2180</v>
      </c>
      <c r="D38" s="158">
        <v>6</v>
      </c>
      <c r="E38" s="158">
        <v>331</v>
      </c>
      <c r="F38" s="158">
        <v>876</v>
      </c>
      <c r="G38" s="158">
        <v>0</v>
      </c>
      <c r="H38" s="158">
        <v>3037</v>
      </c>
      <c r="I38" s="158">
        <v>2142</v>
      </c>
      <c r="J38" s="158">
        <v>274</v>
      </c>
      <c r="K38" s="158">
        <v>738</v>
      </c>
      <c r="L38" s="158">
        <v>0</v>
      </c>
      <c r="M38" s="158">
        <v>233</v>
      </c>
      <c r="N38" s="158">
        <v>38</v>
      </c>
      <c r="O38" s="158">
        <v>57</v>
      </c>
      <c r="P38" s="158">
        <v>138</v>
      </c>
      <c r="Q38" s="158">
        <v>0</v>
      </c>
    </row>
    <row r="39" spans="1:17" s="160" customFormat="1" ht="15.75" customHeight="1">
      <c r="A39" s="148" t="s">
        <v>54</v>
      </c>
      <c r="B39" s="158">
        <f t="shared" si="0"/>
        <v>251</v>
      </c>
      <c r="C39" s="148">
        <v>162</v>
      </c>
      <c r="D39" s="148">
        <v>0</v>
      </c>
      <c r="E39" s="161">
        <v>26</v>
      </c>
      <c r="F39" s="161">
        <v>63</v>
      </c>
      <c r="G39" s="161">
        <v>0</v>
      </c>
      <c r="H39" s="158">
        <v>245</v>
      </c>
      <c r="I39" s="67">
        <v>172</v>
      </c>
      <c r="J39" s="67">
        <v>23</v>
      </c>
      <c r="K39" s="67">
        <v>54</v>
      </c>
      <c r="L39" s="67"/>
      <c r="M39" s="158">
        <v>2</v>
      </c>
      <c r="N39" s="162">
        <v>-10</v>
      </c>
      <c r="O39" s="162">
        <v>3</v>
      </c>
      <c r="P39" s="162">
        <v>9</v>
      </c>
      <c r="Q39" s="162">
        <v>0</v>
      </c>
    </row>
    <row r="40" spans="1:17" ht="15.75" customHeight="1">
      <c r="A40" s="148" t="s">
        <v>55</v>
      </c>
      <c r="B40" s="158">
        <f t="shared" si="0"/>
        <v>646</v>
      </c>
      <c r="C40" s="148">
        <v>409</v>
      </c>
      <c r="D40" s="148">
        <v>0</v>
      </c>
      <c r="E40" s="161">
        <v>60</v>
      </c>
      <c r="F40" s="161">
        <v>177</v>
      </c>
      <c r="G40" s="161">
        <v>0</v>
      </c>
      <c r="H40" s="158">
        <v>546</v>
      </c>
      <c r="I40" s="67">
        <v>397</v>
      </c>
      <c r="J40" s="67">
        <v>48</v>
      </c>
      <c r="K40" s="67">
        <v>140</v>
      </c>
      <c r="L40" s="67"/>
      <c r="M40" s="158">
        <v>61</v>
      </c>
      <c r="N40" s="162">
        <v>12</v>
      </c>
      <c r="O40" s="162">
        <v>12</v>
      </c>
      <c r="P40" s="162">
        <v>37</v>
      </c>
      <c r="Q40" s="162">
        <v>0</v>
      </c>
    </row>
    <row r="41" spans="1:17" ht="15.75" customHeight="1">
      <c r="A41" s="67" t="s">
        <v>56</v>
      </c>
      <c r="B41" s="158">
        <f t="shared" si="0"/>
        <v>838</v>
      </c>
      <c r="C41" s="148">
        <v>521</v>
      </c>
      <c r="D41" s="148">
        <v>5</v>
      </c>
      <c r="E41" s="161">
        <v>86</v>
      </c>
      <c r="F41" s="161">
        <v>231</v>
      </c>
      <c r="G41" s="161">
        <v>0</v>
      </c>
      <c r="H41" s="158">
        <v>752</v>
      </c>
      <c r="I41" s="67">
        <v>514</v>
      </c>
      <c r="J41" s="67">
        <v>72</v>
      </c>
      <c r="K41" s="67">
        <v>205</v>
      </c>
      <c r="L41" s="67"/>
      <c r="M41" s="158">
        <v>47</v>
      </c>
      <c r="N41" s="162">
        <v>7</v>
      </c>
      <c r="O41" s="162">
        <v>14</v>
      </c>
      <c r="P41" s="162">
        <v>26</v>
      </c>
      <c r="Q41" s="162">
        <v>0</v>
      </c>
    </row>
    <row r="42" spans="1:17" ht="15.75" customHeight="1">
      <c r="A42" s="67" t="s">
        <v>57</v>
      </c>
      <c r="B42" s="158">
        <f t="shared" si="0"/>
        <v>487</v>
      </c>
      <c r="C42" s="148">
        <v>306</v>
      </c>
      <c r="D42" s="148">
        <v>0</v>
      </c>
      <c r="E42" s="161">
        <v>39</v>
      </c>
      <c r="F42" s="161">
        <v>142</v>
      </c>
      <c r="G42" s="161">
        <v>0</v>
      </c>
      <c r="H42" s="158">
        <v>468</v>
      </c>
      <c r="I42" s="67">
        <v>309</v>
      </c>
      <c r="J42" s="67">
        <v>34</v>
      </c>
      <c r="K42" s="67">
        <v>127</v>
      </c>
      <c r="L42" s="67"/>
      <c r="M42" s="158">
        <v>17</v>
      </c>
      <c r="N42" s="162">
        <v>-3</v>
      </c>
      <c r="O42" s="162">
        <v>5</v>
      </c>
      <c r="P42" s="162">
        <v>15</v>
      </c>
      <c r="Q42" s="162">
        <v>0</v>
      </c>
    </row>
    <row r="43" spans="1:17" ht="15.75" customHeight="1">
      <c r="A43" s="148" t="s">
        <v>58</v>
      </c>
      <c r="B43" s="158">
        <f t="shared" si="0"/>
        <v>1165</v>
      </c>
      <c r="C43" s="148">
        <v>782</v>
      </c>
      <c r="D43" s="148">
        <v>1</v>
      </c>
      <c r="E43" s="161">
        <v>120</v>
      </c>
      <c r="F43" s="161">
        <v>263</v>
      </c>
      <c r="G43" s="161">
        <v>0</v>
      </c>
      <c r="H43" s="158">
        <v>1026</v>
      </c>
      <c r="I43" s="67">
        <v>750</v>
      </c>
      <c r="J43" s="67">
        <v>97</v>
      </c>
      <c r="K43" s="67">
        <v>212</v>
      </c>
      <c r="L43" s="67"/>
      <c r="M43" s="158">
        <v>106</v>
      </c>
      <c r="N43" s="162">
        <v>32</v>
      </c>
      <c r="O43" s="162">
        <v>23</v>
      </c>
      <c r="P43" s="162">
        <v>51</v>
      </c>
      <c r="Q43" s="162">
        <v>0</v>
      </c>
    </row>
    <row r="44" spans="1:17" ht="15.75" customHeight="1">
      <c r="A44" s="150" t="s">
        <v>59</v>
      </c>
      <c r="B44" s="158">
        <f t="shared" si="0"/>
        <v>4158</v>
      </c>
      <c r="C44" s="148">
        <v>3043</v>
      </c>
      <c r="D44" s="148">
        <v>35</v>
      </c>
      <c r="E44" s="161">
        <v>636</v>
      </c>
      <c r="F44" s="161">
        <v>479</v>
      </c>
      <c r="G44" s="161">
        <v>0</v>
      </c>
      <c r="H44" s="158">
        <v>4223</v>
      </c>
      <c r="I44" s="67">
        <v>3463</v>
      </c>
      <c r="J44" s="67">
        <v>603</v>
      </c>
      <c r="K44" s="67">
        <v>455</v>
      </c>
      <c r="L44" s="67"/>
      <c r="M44" s="158">
        <v>-363</v>
      </c>
      <c r="N44" s="162">
        <v>-420</v>
      </c>
      <c r="O44" s="162">
        <v>33</v>
      </c>
      <c r="P44" s="162">
        <v>24</v>
      </c>
      <c r="Q44" s="162">
        <v>0</v>
      </c>
    </row>
    <row r="45" spans="1:17" ht="15.75" customHeight="1">
      <c r="A45" s="149" t="s">
        <v>60</v>
      </c>
      <c r="B45" s="158">
        <f t="shared" si="0"/>
        <v>4168</v>
      </c>
      <c r="C45" s="148">
        <v>3106</v>
      </c>
      <c r="D45" s="148">
        <v>10</v>
      </c>
      <c r="E45" s="161">
        <v>633</v>
      </c>
      <c r="F45" s="161">
        <v>429</v>
      </c>
      <c r="G45" s="161">
        <v>0</v>
      </c>
      <c r="H45" s="158">
        <v>4381</v>
      </c>
      <c r="I45" s="67">
        <v>3307</v>
      </c>
      <c r="J45" s="67">
        <v>563</v>
      </c>
      <c r="K45" s="67">
        <v>438</v>
      </c>
      <c r="L45" s="67"/>
      <c r="M45" s="158">
        <v>-140</v>
      </c>
      <c r="N45" s="162">
        <v>-201</v>
      </c>
      <c r="O45" s="162">
        <v>70</v>
      </c>
      <c r="P45" s="162">
        <v>-9</v>
      </c>
      <c r="Q45" s="162">
        <v>0</v>
      </c>
    </row>
    <row r="46" spans="1:17" ht="15.75" customHeight="1">
      <c r="A46" s="150" t="s">
        <v>61</v>
      </c>
      <c r="B46" s="158">
        <f t="shared" si="0"/>
        <v>1009</v>
      </c>
      <c r="C46" s="148">
        <v>622</v>
      </c>
      <c r="D46" s="148">
        <v>0</v>
      </c>
      <c r="E46" s="161">
        <v>207</v>
      </c>
      <c r="F46" s="161">
        <v>180</v>
      </c>
      <c r="G46" s="161">
        <v>0</v>
      </c>
      <c r="H46" s="158">
        <v>1009</v>
      </c>
      <c r="I46" s="67">
        <v>644</v>
      </c>
      <c r="J46" s="67">
        <v>183</v>
      </c>
      <c r="K46" s="67">
        <v>175</v>
      </c>
      <c r="L46" s="67"/>
      <c r="M46" s="158">
        <v>7</v>
      </c>
      <c r="N46" s="162">
        <v>-22</v>
      </c>
      <c r="O46" s="162">
        <v>24</v>
      </c>
      <c r="P46" s="162">
        <v>5</v>
      </c>
      <c r="Q46" s="162">
        <v>0</v>
      </c>
    </row>
    <row r="47" spans="1:17" ht="15.75" customHeight="1">
      <c r="A47" s="150" t="s">
        <v>62</v>
      </c>
      <c r="B47" s="158">
        <f t="shared" si="0"/>
        <v>2609</v>
      </c>
      <c r="C47" s="148">
        <v>1942</v>
      </c>
      <c r="D47" s="148">
        <v>6</v>
      </c>
      <c r="E47" s="161">
        <v>340</v>
      </c>
      <c r="F47" s="161">
        <v>327</v>
      </c>
      <c r="G47" s="161">
        <v>0</v>
      </c>
      <c r="H47" s="158">
        <v>2609</v>
      </c>
      <c r="I47" s="67">
        <v>2017</v>
      </c>
      <c r="J47" s="67">
        <v>296</v>
      </c>
      <c r="K47" s="67">
        <v>320</v>
      </c>
      <c r="L47" s="67"/>
      <c r="M47" s="158">
        <v>-24</v>
      </c>
      <c r="N47" s="162">
        <v>-75</v>
      </c>
      <c r="O47" s="162">
        <v>44</v>
      </c>
      <c r="P47" s="162">
        <v>7</v>
      </c>
      <c r="Q47" s="162">
        <v>0</v>
      </c>
    </row>
    <row r="48" spans="1:17" ht="15.75" customHeight="1">
      <c r="A48" s="149" t="s">
        <v>63</v>
      </c>
      <c r="B48" s="158">
        <f t="shared" si="0"/>
        <v>3978</v>
      </c>
      <c r="C48" s="148">
        <v>2644</v>
      </c>
      <c r="D48" s="148">
        <v>0</v>
      </c>
      <c r="E48" s="161">
        <v>500</v>
      </c>
      <c r="F48" s="161">
        <v>834</v>
      </c>
      <c r="G48" s="161">
        <v>0</v>
      </c>
      <c r="H48" s="158">
        <v>3752</v>
      </c>
      <c r="I48" s="67">
        <v>2815</v>
      </c>
      <c r="J48" s="67">
        <v>448</v>
      </c>
      <c r="K48" s="67">
        <v>693</v>
      </c>
      <c r="L48" s="67"/>
      <c r="M48" s="158">
        <v>22</v>
      </c>
      <c r="N48" s="162">
        <v>-171</v>
      </c>
      <c r="O48" s="162">
        <v>52</v>
      </c>
      <c r="P48" s="162">
        <v>141</v>
      </c>
      <c r="Q48" s="162">
        <v>0</v>
      </c>
    </row>
    <row r="49" spans="1:17" ht="15.75" customHeight="1">
      <c r="A49" s="150" t="s">
        <v>64</v>
      </c>
      <c r="B49" s="158">
        <f t="shared" si="0"/>
        <v>5401</v>
      </c>
      <c r="C49" s="148">
        <v>1826</v>
      </c>
      <c r="D49" s="148">
        <v>10</v>
      </c>
      <c r="E49" s="161">
        <v>955</v>
      </c>
      <c r="F49" s="161">
        <v>493</v>
      </c>
      <c r="G49" s="161">
        <v>2127</v>
      </c>
      <c r="H49" s="158">
        <v>4078</v>
      </c>
      <c r="I49" s="67">
        <v>1968</v>
      </c>
      <c r="J49" s="67">
        <v>884</v>
      </c>
      <c r="K49" s="67">
        <v>495</v>
      </c>
      <c r="L49" s="67">
        <v>1073</v>
      </c>
      <c r="M49" s="158">
        <v>981</v>
      </c>
      <c r="N49" s="162">
        <v>-142</v>
      </c>
      <c r="O49" s="162">
        <v>71</v>
      </c>
      <c r="P49" s="162">
        <v>-2</v>
      </c>
      <c r="Q49" s="162">
        <v>1054</v>
      </c>
    </row>
    <row r="50" spans="1:17" ht="15.75" customHeight="1">
      <c r="A50" s="149" t="s">
        <v>65</v>
      </c>
      <c r="B50" s="158">
        <f t="shared" si="0"/>
        <v>4958</v>
      </c>
      <c r="C50" s="148">
        <v>2549</v>
      </c>
      <c r="D50" s="148">
        <v>49</v>
      </c>
      <c r="E50" s="161">
        <v>714</v>
      </c>
      <c r="F50" s="161">
        <v>1695</v>
      </c>
      <c r="G50" s="161">
        <v>0</v>
      </c>
      <c r="H50" s="158">
        <v>4184</v>
      </c>
      <c r="I50" s="67">
        <v>2719</v>
      </c>
      <c r="J50" s="67">
        <v>657</v>
      </c>
      <c r="K50" s="67">
        <v>1588</v>
      </c>
      <c r="L50" s="67"/>
      <c r="M50" s="158">
        <v>-6</v>
      </c>
      <c r="N50" s="162">
        <v>-170</v>
      </c>
      <c r="O50" s="162">
        <v>57</v>
      </c>
      <c r="P50" s="162">
        <v>107</v>
      </c>
      <c r="Q50" s="162">
        <v>0</v>
      </c>
    </row>
    <row r="51" spans="1:17" ht="15.75" customHeight="1">
      <c r="A51" s="1" t="s">
        <v>66</v>
      </c>
      <c r="B51" s="158">
        <f t="shared" si="0"/>
        <v>26787</v>
      </c>
      <c r="C51" s="158">
        <v>16606</v>
      </c>
      <c r="D51" s="158">
        <v>135</v>
      </c>
      <c r="E51" s="158">
        <v>4745</v>
      </c>
      <c r="F51" s="158">
        <v>5436</v>
      </c>
      <c r="G51" s="158">
        <v>0</v>
      </c>
      <c r="H51" s="158">
        <v>27144</v>
      </c>
      <c r="I51" s="158">
        <v>17550</v>
      </c>
      <c r="J51" s="158">
        <v>4245</v>
      </c>
      <c r="K51" s="158">
        <v>5200</v>
      </c>
      <c r="L51" s="158">
        <v>0</v>
      </c>
      <c r="M51" s="158">
        <v>-208</v>
      </c>
      <c r="N51" s="158">
        <v>-944</v>
      </c>
      <c r="O51" s="158">
        <v>500</v>
      </c>
      <c r="P51" s="158">
        <v>236</v>
      </c>
      <c r="Q51" s="158">
        <v>0</v>
      </c>
    </row>
    <row r="52" spans="1:17" s="160" customFormat="1" ht="15.75" customHeight="1">
      <c r="A52" s="1" t="s">
        <v>24</v>
      </c>
      <c r="B52" s="158">
        <f t="shared" si="0"/>
        <v>1952</v>
      </c>
      <c r="C52" s="158">
        <v>1227</v>
      </c>
      <c r="D52" s="158">
        <v>0</v>
      </c>
      <c r="E52" s="158">
        <v>124</v>
      </c>
      <c r="F52" s="158">
        <v>601</v>
      </c>
      <c r="G52" s="158">
        <v>0</v>
      </c>
      <c r="H52" s="158">
        <v>1877</v>
      </c>
      <c r="I52" s="158">
        <v>1245</v>
      </c>
      <c r="J52" s="158">
        <v>108</v>
      </c>
      <c r="K52" s="158">
        <v>543</v>
      </c>
      <c r="L52" s="158">
        <v>0</v>
      </c>
      <c r="M52" s="158">
        <v>56</v>
      </c>
      <c r="N52" s="158">
        <v>-18</v>
      </c>
      <c r="O52" s="158">
        <v>16</v>
      </c>
      <c r="P52" s="158">
        <v>58</v>
      </c>
      <c r="Q52" s="158">
        <v>0</v>
      </c>
    </row>
    <row r="53" spans="1:17" s="160" customFormat="1" ht="15.75" customHeight="1">
      <c r="A53" s="67" t="s">
        <v>67</v>
      </c>
      <c r="B53" s="158">
        <f t="shared" si="0"/>
        <v>658</v>
      </c>
      <c r="C53" s="148">
        <v>407</v>
      </c>
      <c r="D53" s="148">
        <v>0</v>
      </c>
      <c r="E53" s="161">
        <v>38</v>
      </c>
      <c r="F53" s="161">
        <v>213</v>
      </c>
      <c r="G53" s="161">
        <v>0</v>
      </c>
      <c r="H53" s="158">
        <v>628</v>
      </c>
      <c r="I53" s="67">
        <v>411</v>
      </c>
      <c r="J53" s="67">
        <v>32</v>
      </c>
      <c r="K53" s="67">
        <v>189</v>
      </c>
      <c r="L53" s="67"/>
      <c r="M53" s="158">
        <v>26</v>
      </c>
      <c r="N53" s="162">
        <v>-4</v>
      </c>
      <c r="O53" s="162">
        <v>6</v>
      </c>
      <c r="P53" s="162">
        <v>24</v>
      </c>
      <c r="Q53" s="162">
        <v>0</v>
      </c>
    </row>
    <row r="54" spans="1:17" ht="15.75" customHeight="1">
      <c r="A54" s="67" t="s">
        <v>68</v>
      </c>
      <c r="B54" s="158">
        <f t="shared" si="0"/>
        <v>961</v>
      </c>
      <c r="C54" s="148">
        <v>607</v>
      </c>
      <c r="D54" s="148">
        <v>0</v>
      </c>
      <c r="E54" s="161">
        <v>54</v>
      </c>
      <c r="F54" s="161">
        <v>300</v>
      </c>
      <c r="G54" s="161">
        <v>0</v>
      </c>
      <c r="H54" s="158">
        <v>948</v>
      </c>
      <c r="I54" s="67">
        <v>619</v>
      </c>
      <c r="J54" s="67">
        <v>48</v>
      </c>
      <c r="K54" s="67">
        <v>289</v>
      </c>
      <c r="L54" s="67"/>
      <c r="M54" s="158">
        <v>5</v>
      </c>
      <c r="N54" s="162">
        <v>-12</v>
      </c>
      <c r="O54" s="162">
        <v>6</v>
      </c>
      <c r="P54" s="162">
        <v>11</v>
      </c>
      <c r="Q54" s="162">
        <v>0</v>
      </c>
    </row>
    <row r="55" spans="1:17" ht="15.75" customHeight="1">
      <c r="A55" s="148" t="s">
        <v>69</v>
      </c>
      <c r="B55" s="158">
        <f t="shared" si="0"/>
        <v>333</v>
      </c>
      <c r="C55" s="148">
        <v>213</v>
      </c>
      <c r="D55" s="148">
        <v>0</v>
      </c>
      <c r="E55" s="161">
        <v>32</v>
      </c>
      <c r="F55" s="161">
        <v>88</v>
      </c>
      <c r="G55" s="161">
        <v>0</v>
      </c>
      <c r="H55" s="158">
        <v>301</v>
      </c>
      <c r="I55" s="67">
        <v>215</v>
      </c>
      <c r="J55" s="67">
        <v>28</v>
      </c>
      <c r="K55" s="67">
        <v>65</v>
      </c>
      <c r="L55" s="67"/>
      <c r="M55" s="158">
        <v>25</v>
      </c>
      <c r="N55" s="162">
        <v>-2</v>
      </c>
      <c r="O55" s="162">
        <v>4</v>
      </c>
      <c r="P55" s="162">
        <v>23</v>
      </c>
      <c r="Q55" s="162">
        <v>0</v>
      </c>
    </row>
    <row r="56" spans="1:17" ht="15.75" customHeight="1">
      <c r="A56" s="150" t="s">
        <v>268</v>
      </c>
      <c r="B56" s="158">
        <f t="shared" si="0"/>
        <v>4774</v>
      </c>
      <c r="C56" s="148">
        <v>3240</v>
      </c>
      <c r="D56" s="148">
        <v>0</v>
      </c>
      <c r="E56" s="161">
        <v>366</v>
      </c>
      <c r="F56" s="161">
        <v>1168</v>
      </c>
      <c r="G56" s="161">
        <v>0</v>
      </c>
      <c r="H56" s="158">
        <v>4505</v>
      </c>
      <c r="I56" s="67">
        <v>3462</v>
      </c>
      <c r="J56" s="67">
        <v>344</v>
      </c>
      <c r="K56" s="67">
        <v>1125</v>
      </c>
      <c r="L56" s="67"/>
      <c r="M56" s="158">
        <v>-157</v>
      </c>
      <c r="N56" s="162">
        <v>-222</v>
      </c>
      <c r="O56" s="162">
        <v>22</v>
      </c>
      <c r="P56" s="162">
        <v>43</v>
      </c>
      <c r="Q56" s="162">
        <v>0</v>
      </c>
    </row>
    <row r="57" spans="1:17" ht="15.75" customHeight="1">
      <c r="A57" s="150" t="s">
        <v>70</v>
      </c>
      <c r="B57" s="158">
        <f t="shared" si="0"/>
        <v>2142</v>
      </c>
      <c r="C57" s="148">
        <v>1200</v>
      </c>
      <c r="D57" s="148">
        <v>0</v>
      </c>
      <c r="E57" s="161">
        <v>554</v>
      </c>
      <c r="F57" s="161">
        <v>388</v>
      </c>
      <c r="G57" s="161">
        <v>0</v>
      </c>
      <c r="H57" s="158">
        <v>2102</v>
      </c>
      <c r="I57" s="67">
        <v>1236</v>
      </c>
      <c r="J57" s="67">
        <v>477</v>
      </c>
      <c r="K57" s="67">
        <v>379</v>
      </c>
      <c r="L57" s="67">
        <v>0</v>
      </c>
      <c r="M57" s="158">
        <v>50</v>
      </c>
      <c r="N57" s="162">
        <v>-36</v>
      </c>
      <c r="O57" s="162">
        <v>77</v>
      </c>
      <c r="P57" s="162">
        <v>9</v>
      </c>
      <c r="Q57" s="162">
        <v>0</v>
      </c>
    </row>
    <row r="58" spans="1:17" ht="15.75" customHeight="1">
      <c r="A58" s="149" t="s">
        <v>71</v>
      </c>
      <c r="B58" s="158">
        <f t="shared" si="0"/>
        <v>3886</v>
      </c>
      <c r="C58" s="148">
        <v>2179</v>
      </c>
      <c r="D58" s="148">
        <v>3</v>
      </c>
      <c r="E58" s="161">
        <v>926</v>
      </c>
      <c r="F58" s="161">
        <v>781</v>
      </c>
      <c r="G58" s="161">
        <v>0</v>
      </c>
      <c r="H58" s="158">
        <v>4056</v>
      </c>
      <c r="I58" s="67">
        <v>2329</v>
      </c>
      <c r="J58" s="67">
        <v>842</v>
      </c>
      <c r="K58" s="67">
        <v>786</v>
      </c>
      <c r="L58" s="67">
        <v>0</v>
      </c>
      <c r="M58" s="158">
        <v>-71</v>
      </c>
      <c r="N58" s="162">
        <v>-150</v>
      </c>
      <c r="O58" s="162">
        <v>84</v>
      </c>
      <c r="P58" s="162">
        <v>-5</v>
      </c>
      <c r="Q58" s="162">
        <v>0</v>
      </c>
    </row>
    <row r="59" spans="1:17" ht="15.75" customHeight="1">
      <c r="A59" s="150" t="s">
        <v>72</v>
      </c>
      <c r="B59" s="158">
        <f t="shared" si="0"/>
        <v>4123</v>
      </c>
      <c r="C59" s="148">
        <v>2561</v>
      </c>
      <c r="D59" s="148">
        <v>12</v>
      </c>
      <c r="E59" s="161">
        <v>660</v>
      </c>
      <c r="F59" s="161">
        <v>902</v>
      </c>
      <c r="G59" s="161">
        <v>0</v>
      </c>
      <c r="H59" s="158">
        <v>4060</v>
      </c>
      <c r="I59" s="67">
        <v>2702</v>
      </c>
      <c r="J59" s="67">
        <v>580</v>
      </c>
      <c r="K59" s="67">
        <v>766</v>
      </c>
      <c r="L59" s="67">
        <v>0</v>
      </c>
      <c r="M59" s="158">
        <v>75</v>
      </c>
      <c r="N59" s="162">
        <v>-141</v>
      </c>
      <c r="O59" s="162">
        <v>80</v>
      </c>
      <c r="P59" s="162">
        <v>136</v>
      </c>
      <c r="Q59" s="162">
        <v>0</v>
      </c>
    </row>
    <row r="60" spans="1:17" ht="15.75" customHeight="1">
      <c r="A60" s="150" t="s">
        <v>73</v>
      </c>
      <c r="B60" s="158">
        <f t="shared" si="0"/>
        <v>3797</v>
      </c>
      <c r="C60" s="148">
        <v>2677</v>
      </c>
      <c r="D60" s="148">
        <v>0</v>
      </c>
      <c r="E60" s="161">
        <v>621</v>
      </c>
      <c r="F60" s="161">
        <v>499</v>
      </c>
      <c r="G60" s="161">
        <v>0</v>
      </c>
      <c r="H60" s="158">
        <v>4432</v>
      </c>
      <c r="I60" s="67">
        <v>2864</v>
      </c>
      <c r="J60" s="67">
        <v>564</v>
      </c>
      <c r="K60" s="67">
        <v>503</v>
      </c>
      <c r="L60" s="67">
        <v>0</v>
      </c>
      <c r="M60" s="158">
        <v>-134</v>
      </c>
      <c r="N60" s="162">
        <v>-187</v>
      </c>
      <c r="O60" s="162">
        <v>57</v>
      </c>
      <c r="P60" s="162">
        <v>-4</v>
      </c>
      <c r="Q60" s="162">
        <v>0</v>
      </c>
    </row>
    <row r="61" spans="1:17" ht="15.75" customHeight="1">
      <c r="A61" s="150" t="s">
        <v>74</v>
      </c>
      <c r="B61" s="158">
        <f t="shared" si="0"/>
        <v>1999</v>
      </c>
      <c r="C61" s="148">
        <v>1136</v>
      </c>
      <c r="D61" s="148">
        <v>4</v>
      </c>
      <c r="E61" s="161">
        <v>500</v>
      </c>
      <c r="F61" s="161">
        <v>363</v>
      </c>
      <c r="G61" s="161">
        <v>0</v>
      </c>
      <c r="H61" s="158">
        <v>1945</v>
      </c>
      <c r="I61" s="67">
        <v>1190</v>
      </c>
      <c r="J61" s="67">
        <v>444</v>
      </c>
      <c r="K61" s="67">
        <v>359</v>
      </c>
      <c r="L61" s="67">
        <v>0</v>
      </c>
      <c r="M61" s="158">
        <v>6</v>
      </c>
      <c r="N61" s="162">
        <v>-54</v>
      </c>
      <c r="O61" s="162">
        <v>56</v>
      </c>
      <c r="P61" s="162">
        <v>4</v>
      </c>
      <c r="Q61" s="162">
        <v>0</v>
      </c>
    </row>
    <row r="62" spans="1:17" ht="15.75" customHeight="1">
      <c r="A62" s="149" t="s">
        <v>75</v>
      </c>
      <c r="B62" s="158">
        <f t="shared" si="0"/>
        <v>2182</v>
      </c>
      <c r="C62" s="148">
        <v>1266</v>
      </c>
      <c r="D62" s="148">
        <v>34</v>
      </c>
      <c r="E62" s="161">
        <v>510</v>
      </c>
      <c r="F62" s="161">
        <v>406</v>
      </c>
      <c r="G62" s="161">
        <v>0</v>
      </c>
      <c r="H62" s="158">
        <v>2216</v>
      </c>
      <c r="I62" s="67">
        <v>1317</v>
      </c>
      <c r="J62" s="67">
        <v>433</v>
      </c>
      <c r="K62" s="67">
        <v>410</v>
      </c>
      <c r="L62" s="67">
        <v>0</v>
      </c>
      <c r="M62" s="158">
        <v>22</v>
      </c>
      <c r="N62" s="162">
        <v>-51</v>
      </c>
      <c r="O62" s="162">
        <v>77</v>
      </c>
      <c r="P62" s="162">
        <v>-4</v>
      </c>
      <c r="Q62" s="162">
        <v>0</v>
      </c>
    </row>
    <row r="63" spans="1:17" ht="21.75" customHeight="1">
      <c r="A63" s="149" t="s">
        <v>76</v>
      </c>
      <c r="B63" s="158">
        <f t="shared" si="0"/>
        <v>854</v>
      </c>
      <c r="C63" s="148">
        <v>522</v>
      </c>
      <c r="D63" s="148">
        <v>78</v>
      </c>
      <c r="E63" s="161">
        <v>177</v>
      </c>
      <c r="F63" s="161">
        <v>155</v>
      </c>
      <c r="G63" s="161">
        <v>0</v>
      </c>
      <c r="H63" s="158">
        <v>903</v>
      </c>
      <c r="I63" s="67">
        <v>554</v>
      </c>
      <c r="J63" s="67">
        <v>166</v>
      </c>
      <c r="K63" s="67">
        <v>154</v>
      </c>
      <c r="L63" s="67">
        <v>0</v>
      </c>
      <c r="M63" s="158">
        <v>-20</v>
      </c>
      <c r="N63" s="162">
        <v>-32</v>
      </c>
      <c r="O63" s="162">
        <v>11</v>
      </c>
      <c r="P63" s="162">
        <v>1</v>
      </c>
      <c r="Q63" s="162">
        <v>0</v>
      </c>
    </row>
    <row r="64" spans="1:17" ht="15.75" customHeight="1">
      <c r="A64" s="150" t="s">
        <v>77</v>
      </c>
      <c r="B64" s="158">
        <f t="shared" si="0"/>
        <v>1078</v>
      </c>
      <c r="C64" s="148">
        <v>598</v>
      </c>
      <c r="D64" s="148">
        <v>4</v>
      </c>
      <c r="E64" s="161">
        <v>307</v>
      </c>
      <c r="F64" s="161">
        <v>173</v>
      </c>
      <c r="G64" s="161">
        <v>0</v>
      </c>
      <c r="H64" s="158">
        <v>1048</v>
      </c>
      <c r="I64" s="67">
        <v>651</v>
      </c>
      <c r="J64" s="67">
        <v>287</v>
      </c>
      <c r="K64" s="67">
        <v>175</v>
      </c>
      <c r="L64" s="67">
        <v>0</v>
      </c>
      <c r="M64" s="158">
        <v>-35</v>
      </c>
      <c r="N64" s="162">
        <v>-53</v>
      </c>
      <c r="O64" s="162">
        <v>20</v>
      </c>
      <c r="P64" s="162">
        <v>-2</v>
      </c>
      <c r="Q64" s="162">
        <v>0</v>
      </c>
    </row>
    <row r="65" spans="1:17" ht="15.75" customHeight="1">
      <c r="A65" s="1" t="s">
        <v>78</v>
      </c>
      <c r="B65" s="158">
        <f t="shared" si="0"/>
        <v>18743</v>
      </c>
      <c r="C65" s="158">
        <v>10445</v>
      </c>
      <c r="D65" s="158">
        <v>40</v>
      </c>
      <c r="E65" s="158">
        <v>1991</v>
      </c>
      <c r="F65" s="158">
        <v>3018</v>
      </c>
      <c r="G65" s="158">
        <v>3289</v>
      </c>
      <c r="H65" s="158">
        <v>16086</v>
      </c>
      <c r="I65" s="158">
        <v>10753</v>
      </c>
      <c r="J65" s="158">
        <v>1754</v>
      </c>
      <c r="K65" s="158">
        <v>2778</v>
      </c>
      <c r="L65" s="158">
        <v>1661</v>
      </c>
      <c r="M65" s="158">
        <v>1797</v>
      </c>
      <c r="N65" s="158">
        <v>-308</v>
      </c>
      <c r="O65" s="158">
        <v>237</v>
      </c>
      <c r="P65" s="158">
        <v>240</v>
      </c>
      <c r="Q65" s="158">
        <v>1628</v>
      </c>
    </row>
    <row r="66" spans="1:17" s="160" customFormat="1" ht="15.75" customHeight="1">
      <c r="A66" s="1" t="s">
        <v>24</v>
      </c>
      <c r="B66" s="158">
        <f t="shared" si="0"/>
        <v>2984</v>
      </c>
      <c r="C66" s="158">
        <v>1888</v>
      </c>
      <c r="D66" s="158">
        <v>2</v>
      </c>
      <c r="E66" s="158">
        <v>218</v>
      </c>
      <c r="F66" s="158">
        <v>878</v>
      </c>
      <c r="G66" s="158">
        <v>0</v>
      </c>
      <c r="H66" s="158">
        <v>2804</v>
      </c>
      <c r="I66" s="158">
        <v>1902</v>
      </c>
      <c r="J66" s="158">
        <v>188</v>
      </c>
      <c r="K66" s="158">
        <v>776</v>
      </c>
      <c r="L66" s="158">
        <v>0</v>
      </c>
      <c r="M66" s="158">
        <v>118</v>
      </c>
      <c r="N66" s="158">
        <v>-14</v>
      </c>
      <c r="O66" s="158">
        <v>30</v>
      </c>
      <c r="P66" s="158">
        <v>102</v>
      </c>
      <c r="Q66" s="158">
        <v>0</v>
      </c>
    </row>
    <row r="67" spans="1:17" s="160" customFormat="1" ht="19.5" customHeight="1">
      <c r="A67" s="148" t="s">
        <v>79</v>
      </c>
      <c r="B67" s="158">
        <f t="shared" si="0"/>
        <v>2246</v>
      </c>
      <c r="C67" s="148">
        <v>1372</v>
      </c>
      <c r="D67" s="148">
        <v>2</v>
      </c>
      <c r="E67" s="161">
        <v>144</v>
      </c>
      <c r="F67" s="161">
        <v>730</v>
      </c>
      <c r="G67" s="161">
        <v>0</v>
      </c>
      <c r="H67" s="158">
        <v>2078</v>
      </c>
      <c r="I67" s="67">
        <v>1358</v>
      </c>
      <c r="J67" s="67">
        <v>122</v>
      </c>
      <c r="K67" s="67">
        <v>660</v>
      </c>
      <c r="L67" s="67"/>
      <c r="M67" s="158">
        <v>106</v>
      </c>
      <c r="N67" s="162">
        <v>14</v>
      </c>
      <c r="O67" s="162">
        <v>22</v>
      </c>
      <c r="P67" s="162">
        <v>70</v>
      </c>
      <c r="Q67" s="162">
        <v>0</v>
      </c>
    </row>
    <row r="68" spans="1:17" ht="15.75" customHeight="1">
      <c r="A68" s="148" t="s">
        <v>80</v>
      </c>
      <c r="B68" s="158">
        <f t="shared" si="0"/>
        <v>343</v>
      </c>
      <c r="C68" s="148">
        <v>237</v>
      </c>
      <c r="D68" s="148">
        <v>0</v>
      </c>
      <c r="E68" s="161">
        <v>38</v>
      </c>
      <c r="F68" s="161">
        <v>68</v>
      </c>
      <c r="G68" s="161">
        <v>0</v>
      </c>
      <c r="H68" s="158">
        <v>326</v>
      </c>
      <c r="I68" s="67">
        <v>247</v>
      </c>
      <c r="J68" s="67">
        <v>32</v>
      </c>
      <c r="K68" s="67">
        <v>54</v>
      </c>
      <c r="L68" s="67"/>
      <c r="M68" s="158">
        <v>10</v>
      </c>
      <c r="N68" s="162">
        <v>-10</v>
      </c>
      <c r="O68" s="162">
        <v>6</v>
      </c>
      <c r="P68" s="162">
        <v>14</v>
      </c>
      <c r="Q68" s="162">
        <v>0</v>
      </c>
    </row>
    <row r="69" spans="1:17" ht="15.75" customHeight="1">
      <c r="A69" s="148" t="s">
        <v>81</v>
      </c>
      <c r="B69" s="158">
        <f t="shared" si="0"/>
        <v>254</v>
      </c>
      <c r="C69" s="148">
        <v>173</v>
      </c>
      <c r="D69" s="148">
        <v>0</v>
      </c>
      <c r="E69" s="161">
        <v>20</v>
      </c>
      <c r="F69" s="161">
        <v>61</v>
      </c>
      <c r="G69" s="161">
        <v>0</v>
      </c>
      <c r="H69" s="158">
        <v>231</v>
      </c>
      <c r="I69" s="67">
        <v>175</v>
      </c>
      <c r="J69" s="67">
        <v>17</v>
      </c>
      <c r="K69" s="67">
        <v>42</v>
      </c>
      <c r="L69" s="67">
        <v>0</v>
      </c>
      <c r="M69" s="158">
        <v>20</v>
      </c>
      <c r="N69" s="162">
        <v>-2</v>
      </c>
      <c r="O69" s="162">
        <v>3</v>
      </c>
      <c r="P69" s="162">
        <v>19</v>
      </c>
      <c r="Q69" s="162">
        <v>0</v>
      </c>
    </row>
    <row r="70" spans="1:17" ht="15.75" customHeight="1">
      <c r="A70" s="148" t="s">
        <v>82</v>
      </c>
      <c r="B70" s="158">
        <f t="shared" si="0"/>
        <v>141</v>
      </c>
      <c r="C70" s="148">
        <v>106</v>
      </c>
      <c r="D70" s="148">
        <v>0</v>
      </c>
      <c r="E70" s="161">
        <v>16</v>
      </c>
      <c r="F70" s="161">
        <v>19</v>
      </c>
      <c r="G70" s="161">
        <v>0</v>
      </c>
      <c r="H70" s="158">
        <v>169</v>
      </c>
      <c r="I70" s="67">
        <v>122</v>
      </c>
      <c r="J70" s="67">
        <v>17</v>
      </c>
      <c r="K70" s="67">
        <v>20</v>
      </c>
      <c r="L70" s="67"/>
      <c r="M70" s="158">
        <v>-18</v>
      </c>
      <c r="N70" s="162">
        <v>-16</v>
      </c>
      <c r="O70" s="162">
        <v>-1</v>
      </c>
      <c r="P70" s="162">
        <v>-1</v>
      </c>
      <c r="Q70" s="162">
        <v>0</v>
      </c>
    </row>
    <row r="71" spans="1:17" ht="15.75" customHeight="1">
      <c r="A71" s="150" t="s">
        <v>83</v>
      </c>
      <c r="B71" s="158">
        <f t="shared" si="0"/>
        <v>2132</v>
      </c>
      <c r="C71" s="148">
        <v>1465</v>
      </c>
      <c r="D71" s="148">
        <v>0</v>
      </c>
      <c r="E71" s="161">
        <v>197</v>
      </c>
      <c r="F71" s="161">
        <v>470</v>
      </c>
      <c r="G71" s="161">
        <v>0</v>
      </c>
      <c r="H71" s="158">
        <v>1847</v>
      </c>
      <c r="I71" s="67">
        <v>1541</v>
      </c>
      <c r="J71" s="67">
        <v>184</v>
      </c>
      <c r="K71" s="67">
        <v>412</v>
      </c>
      <c r="L71" s="67"/>
      <c r="M71" s="158">
        <v>-5</v>
      </c>
      <c r="N71" s="162">
        <v>-76</v>
      </c>
      <c r="O71" s="162">
        <v>13</v>
      </c>
      <c r="P71" s="162">
        <v>58</v>
      </c>
      <c r="Q71" s="162">
        <v>0</v>
      </c>
    </row>
    <row r="72" spans="1:17" ht="15.75" customHeight="1">
      <c r="A72" s="149" t="s">
        <v>84</v>
      </c>
      <c r="B72" s="158">
        <f t="shared" ref="B72:B135" si="1">C72+E72+F72+G72</f>
        <v>6286</v>
      </c>
      <c r="C72" s="148">
        <v>1697</v>
      </c>
      <c r="D72" s="148">
        <v>0</v>
      </c>
      <c r="E72" s="161">
        <v>734</v>
      </c>
      <c r="F72" s="161">
        <v>566</v>
      </c>
      <c r="G72" s="161">
        <v>3289</v>
      </c>
      <c r="H72" s="158">
        <v>4109</v>
      </c>
      <c r="I72" s="67">
        <v>1743</v>
      </c>
      <c r="J72" s="67">
        <v>637</v>
      </c>
      <c r="K72" s="67">
        <v>542</v>
      </c>
      <c r="L72" s="67">
        <v>1661</v>
      </c>
      <c r="M72" s="158">
        <v>1703</v>
      </c>
      <c r="N72" s="162">
        <v>-46</v>
      </c>
      <c r="O72" s="162">
        <v>97</v>
      </c>
      <c r="P72" s="162">
        <v>24</v>
      </c>
      <c r="Q72" s="162">
        <v>1628</v>
      </c>
    </row>
    <row r="73" spans="1:17" ht="15.75" customHeight="1">
      <c r="A73" s="150" t="s">
        <v>85</v>
      </c>
      <c r="B73" s="158">
        <f t="shared" si="1"/>
        <v>1709</v>
      </c>
      <c r="C73" s="148">
        <v>1302</v>
      </c>
      <c r="D73" s="148">
        <v>21</v>
      </c>
      <c r="E73" s="161">
        <v>190</v>
      </c>
      <c r="F73" s="161">
        <v>217</v>
      </c>
      <c r="G73" s="161">
        <v>0</v>
      </c>
      <c r="H73" s="158">
        <v>1798</v>
      </c>
      <c r="I73" s="67">
        <v>1362</v>
      </c>
      <c r="J73" s="67">
        <v>171</v>
      </c>
      <c r="K73" s="67">
        <v>212</v>
      </c>
      <c r="L73" s="67"/>
      <c r="M73" s="158">
        <v>-36</v>
      </c>
      <c r="N73" s="162">
        <v>-60</v>
      </c>
      <c r="O73" s="162">
        <v>19</v>
      </c>
      <c r="P73" s="162">
        <v>5</v>
      </c>
      <c r="Q73" s="162">
        <v>0</v>
      </c>
    </row>
    <row r="74" spans="1:17" ht="15.75" customHeight="1">
      <c r="A74" s="150" t="s">
        <v>86</v>
      </c>
      <c r="B74" s="158">
        <f t="shared" si="1"/>
        <v>2116</v>
      </c>
      <c r="C74" s="148">
        <v>1436</v>
      </c>
      <c r="D74" s="148">
        <v>4</v>
      </c>
      <c r="E74" s="161">
        <v>252</v>
      </c>
      <c r="F74" s="161">
        <v>428</v>
      </c>
      <c r="G74" s="161">
        <v>0</v>
      </c>
      <c r="H74" s="158">
        <v>2060</v>
      </c>
      <c r="I74" s="67">
        <v>1500</v>
      </c>
      <c r="J74" s="67">
        <v>231</v>
      </c>
      <c r="K74" s="67">
        <v>394</v>
      </c>
      <c r="L74" s="67"/>
      <c r="M74" s="158">
        <v>-9</v>
      </c>
      <c r="N74" s="162">
        <v>-64</v>
      </c>
      <c r="O74" s="162">
        <v>21</v>
      </c>
      <c r="P74" s="162">
        <v>34</v>
      </c>
      <c r="Q74" s="162">
        <v>0</v>
      </c>
    </row>
    <row r="75" spans="1:17" ht="15.75" customHeight="1">
      <c r="A75" s="149" t="s">
        <v>87</v>
      </c>
      <c r="B75" s="158">
        <f t="shared" si="1"/>
        <v>1407</v>
      </c>
      <c r="C75" s="148">
        <v>1070</v>
      </c>
      <c r="D75" s="148">
        <v>13</v>
      </c>
      <c r="E75" s="161">
        <v>142</v>
      </c>
      <c r="F75" s="161">
        <v>195</v>
      </c>
      <c r="G75" s="161">
        <v>0</v>
      </c>
      <c r="H75" s="158">
        <v>1438</v>
      </c>
      <c r="I75" s="67">
        <v>1111</v>
      </c>
      <c r="J75" s="67">
        <v>130</v>
      </c>
      <c r="K75" s="67">
        <v>190</v>
      </c>
      <c r="L75" s="67"/>
      <c r="M75" s="158">
        <v>-24</v>
      </c>
      <c r="N75" s="162">
        <v>-41</v>
      </c>
      <c r="O75" s="162">
        <v>12</v>
      </c>
      <c r="P75" s="162">
        <v>5</v>
      </c>
      <c r="Q75" s="162">
        <v>0</v>
      </c>
    </row>
    <row r="76" spans="1:17" ht="15.75" customHeight="1">
      <c r="A76" s="149" t="s">
        <v>88</v>
      </c>
      <c r="B76" s="158">
        <f t="shared" si="1"/>
        <v>2109</v>
      </c>
      <c r="C76" s="148">
        <v>1587</v>
      </c>
      <c r="D76" s="148">
        <v>0</v>
      </c>
      <c r="E76" s="161">
        <v>258</v>
      </c>
      <c r="F76" s="161">
        <v>264</v>
      </c>
      <c r="G76" s="161">
        <v>0</v>
      </c>
      <c r="H76" s="158">
        <v>2030</v>
      </c>
      <c r="I76" s="67">
        <v>1594</v>
      </c>
      <c r="J76" s="67">
        <v>213</v>
      </c>
      <c r="K76" s="67">
        <v>252</v>
      </c>
      <c r="L76" s="67"/>
      <c r="M76" s="158">
        <v>50</v>
      </c>
      <c r="N76" s="162">
        <v>-7</v>
      </c>
      <c r="O76" s="162">
        <v>45</v>
      </c>
      <c r="P76" s="162">
        <v>12</v>
      </c>
      <c r="Q76" s="162">
        <v>0</v>
      </c>
    </row>
    <row r="77" spans="1:17" ht="15.75" customHeight="1">
      <c r="A77" s="1" t="s">
        <v>89</v>
      </c>
      <c r="B77" s="158">
        <f t="shared" si="1"/>
        <v>14154</v>
      </c>
      <c r="C77" s="158">
        <v>9845</v>
      </c>
      <c r="D77" s="158">
        <v>82</v>
      </c>
      <c r="E77" s="158">
        <v>1983</v>
      </c>
      <c r="F77" s="158">
        <v>2326</v>
      </c>
      <c r="G77" s="158">
        <v>0</v>
      </c>
      <c r="H77" s="158">
        <v>13835</v>
      </c>
      <c r="I77" s="158">
        <v>10133</v>
      </c>
      <c r="J77" s="158">
        <v>1740</v>
      </c>
      <c r="K77" s="158">
        <v>2153</v>
      </c>
      <c r="L77" s="158">
        <v>0</v>
      </c>
      <c r="M77" s="158">
        <v>128</v>
      </c>
      <c r="N77" s="158">
        <v>-288</v>
      </c>
      <c r="O77" s="158">
        <v>243</v>
      </c>
      <c r="P77" s="158">
        <v>173</v>
      </c>
      <c r="Q77" s="158">
        <v>0</v>
      </c>
    </row>
    <row r="78" spans="1:17" s="160" customFormat="1" ht="15.75" customHeight="1">
      <c r="A78" s="1" t="s">
        <v>24</v>
      </c>
      <c r="B78" s="158">
        <f t="shared" si="1"/>
        <v>3086</v>
      </c>
      <c r="C78" s="158">
        <v>2002</v>
      </c>
      <c r="D78" s="158">
        <v>9</v>
      </c>
      <c r="E78" s="158">
        <v>319</v>
      </c>
      <c r="F78" s="158">
        <v>765</v>
      </c>
      <c r="G78" s="158">
        <v>0</v>
      </c>
      <c r="H78" s="158">
        <v>2848</v>
      </c>
      <c r="I78" s="158">
        <v>2015</v>
      </c>
      <c r="J78" s="158">
        <v>275</v>
      </c>
      <c r="K78" s="158">
        <v>687</v>
      </c>
      <c r="L78" s="158">
        <v>0</v>
      </c>
      <c r="M78" s="158">
        <v>109</v>
      </c>
      <c r="N78" s="158">
        <v>-13</v>
      </c>
      <c r="O78" s="158">
        <v>44</v>
      </c>
      <c r="P78" s="158">
        <v>78</v>
      </c>
      <c r="Q78" s="158">
        <v>0</v>
      </c>
    </row>
    <row r="79" spans="1:17" s="160" customFormat="1" ht="15.75" customHeight="1">
      <c r="A79" s="148" t="s">
        <v>90</v>
      </c>
      <c r="B79" s="158">
        <f t="shared" si="1"/>
        <v>1531</v>
      </c>
      <c r="C79" s="148">
        <v>948</v>
      </c>
      <c r="D79" s="148">
        <v>6</v>
      </c>
      <c r="E79" s="161">
        <v>119</v>
      </c>
      <c r="F79" s="161">
        <v>464</v>
      </c>
      <c r="G79" s="161">
        <v>0</v>
      </c>
      <c r="H79" s="158">
        <v>1312</v>
      </c>
      <c r="I79" s="67">
        <v>917</v>
      </c>
      <c r="J79" s="67">
        <v>97</v>
      </c>
      <c r="K79" s="67">
        <v>402</v>
      </c>
      <c r="L79" s="67"/>
      <c r="M79" s="158">
        <v>115</v>
      </c>
      <c r="N79" s="162">
        <v>31</v>
      </c>
      <c r="O79" s="162">
        <v>22</v>
      </c>
      <c r="P79" s="162">
        <v>62</v>
      </c>
      <c r="Q79" s="162">
        <v>0</v>
      </c>
    </row>
    <row r="80" spans="1:17" ht="15.75" customHeight="1">
      <c r="A80" s="67" t="s">
        <v>91</v>
      </c>
      <c r="B80" s="158">
        <f t="shared" si="1"/>
        <v>1353</v>
      </c>
      <c r="C80" s="148">
        <v>902</v>
      </c>
      <c r="D80" s="148">
        <v>3</v>
      </c>
      <c r="E80" s="161">
        <v>180</v>
      </c>
      <c r="F80" s="161">
        <v>271</v>
      </c>
      <c r="G80" s="161">
        <v>0</v>
      </c>
      <c r="H80" s="158">
        <v>1317</v>
      </c>
      <c r="I80" s="67">
        <v>937</v>
      </c>
      <c r="J80" s="67">
        <v>161</v>
      </c>
      <c r="K80" s="67">
        <v>255</v>
      </c>
      <c r="L80" s="67"/>
      <c r="M80" s="158">
        <v>0</v>
      </c>
      <c r="N80" s="162">
        <v>-35</v>
      </c>
      <c r="O80" s="162">
        <v>19</v>
      </c>
      <c r="P80" s="162">
        <v>16</v>
      </c>
      <c r="Q80" s="162">
        <v>0</v>
      </c>
    </row>
    <row r="81" spans="1:17" s="163" customFormat="1" ht="15.75" customHeight="1">
      <c r="A81" s="67" t="s">
        <v>92</v>
      </c>
      <c r="B81" s="158">
        <f t="shared" si="1"/>
        <v>71</v>
      </c>
      <c r="C81" s="148">
        <v>53</v>
      </c>
      <c r="D81" s="148">
        <v>0</v>
      </c>
      <c r="E81" s="161">
        <v>7</v>
      </c>
      <c r="F81" s="161">
        <v>11</v>
      </c>
      <c r="G81" s="161">
        <v>0</v>
      </c>
      <c r="H81" s="158">
        <v>65</v>
      </c>
      <c r="I81" s="67">
        <v>53</v>
      </c>
      <c r="J81" s="67">
        <v>5</v>
      </c>
      <c r="K81" s="67">
        <v>10</v>
      </c>
      <c r="L81" s="67"/>
      <c r="M81" s="158">
        <v>3</v>
      </c>
      <c r="N81" s="162">
        <v>0</v>
      </c>
      <c r="O81" s="162">
        <v>2</v>
      </c>
      <c r="P81" s="162">
        <v>1</v>
      </c>
      <c r="Q81" s="162">
        <v>0</v>
      </c>
    </row>
    <row r="82" spans="1:17" s="163" customFormat="1" ht="15.75" customHeight="1">
      <c r="A82" s="67" t="s">
        <v>93</v>
      </c>
      <c r="B82" s="158">
        <f t="shared" si="1"/>
        <v>131</v>
      </c>
      <c r="C82" s="148">
        <v>99</v>
      </c>
      <c r="D82" s="148">
        <v>0</v>
      </c>
      <c r="E82" s="161">
        <v>13</v>
      </c>
      <c r="F82" s="161">
        <v>19</v>
      </c>
      <c r="G82" s="161">
        <v>0</v>
      </c>
      <c r="H82" s="158">
        <v>154</v>
      </c>
      <c r="I82" s="67">
        <v>108</v>
      </c>
      <c r="J82" s="67">
        <v>12</v>
      </c>
      <c r="K82" s="67">
        <v>20</v>
      </c>
      <c r="L82" s="67"/>
      <c r="M82" s="158">
        <v>-9</v>
      </c>
      <c r="N82" s="162">
        <v>-9</v>
      </c>
      <c r="O82" s="162">
        <v>1</v>
      </c>
      <c r="P82" s="162">
        <v>-1</v>
      </c>
      <c r="Q82" s="162">
        <v>0</v>
      </c>
    </row>
    <row r="83" spans="1:17" ht="15.75" customHeight="1">
      <c r="A83" s="150" t="s">
        <v>94</v>
      </c>
      <c r="B83" s="158">
        <f t="shared" si="1"/>
        <v>308</v>
      </c>
      <c r="C83" s="148">
        <v>160</v>
      </c>
      <c r="D83" s="148">
        <v>3</v>
      </c>
      <c r="E83" s="161">
        <v>43</v>
      </c>
      <c r="F83" s="161">
        <v>105</v>
      </c>
      <c r="G83" s="161">
        <v>0</v>
      </c>
      <c r="H83" s="158">
        <v>265</v>
      </c>
      <c r="I83" s="67">
        <v>172</v>
      </c>
      <c r="J83" s="67">
        <v>41</v>
      </c>
      <c r="K83" s="67">
        <v>87</v>
      </c>
      <c r="L83" s="67"/>
      <c r="M83" s="158">
        <v>8</v>
      </c>
      <c r="N83" s="162">
        <v>-12</v>
      </c>
      <c r="O83" s="162">
        <v>2</v>
      </c>
      <c r="P83" s="162">
        <v>18</v>
      </c>
      <c r="Q83" s="162">
        <v>0</v>
      </c>
    </row>
    <row r="84" spans="1:17" ht="15.75" customHeight="1">
      <c r="A84" s="150" t="s">
        <v>95</v>
      </c>
      <c r="B84" s="158">
        <f t="shared" si="1"/>
        <v>895</v>
      </c>
      <c r="C84" s="148">
        <v>669</v>
      </c>
      <c r="D84" s="148">
        <v>7</v>
      </c>
      <c r="E84" s="161">
        <v>108</v>
      </c>
      <c r="F84" s="161">
        <v>118</v>
      </c>
      <c r="G84" s="161">
        <v>0</v>
      </c>
      <c r="H84" s="158">
        <v>951</v>
      </c>
      <c r="I84" s="67">
        <v>714</v>
      </c>
      <c r="J84" s="67">
        <v>98</v>
      </c>
      <c r="K84" s="67">
        <v>117</v>
      </c>
      <c r="L84" s="67"/>
      <c r="M84" s="158">
        <v>-34</v>
      </c>
      <c r="N84" s="162">
        <v>-45</v>
      </c>
      <c r="O84" s="162">
        <v>10</v>
      </c>
      <c r="P84" s="162">
        <v>1</v>
      </c>
      <c r="Q84" s="162">
        <v>0</v>
      </c>
    </row>
    <row r="85" spans="1:17" ht="15.75" customHeight="1">
      <c r="A85" s="150" t="s">
        <v>96</v>
      </c>
      <c r="B85" s="158">
        <f t="shared" si="1"/>
        <v>2049</v>
      </c>
      <c r="C85" s="148">
        <v>1537</v>
      </c>
      <c r="D85" s="148">
        <v>29</v>
      </c>
      <c r="E85" s="161">
        <v>238</v>
      </c>
      <c r="F85" s="161">
        <v>274</v>
      </c>
      <c r="G85" s="161">
        <v>0</v>
      </c>
      <c r="H85" s="158">
        <v>2064</v>
      </c>
      <c r="I85" s="67">
        <v>1586</v>
      </c>
      <c r="J85" s="67">
        <v>204</v>
      </c>
      <c r="K85" s="67">
        <v>269</v>
      </c>
      <c r="L85" s="67"/>
      <c r="M85" s="158">
        <v>-10</v>
      </c>
      <c r="N85" s="162">
        <v>-49</v>
      </c>
      <c r="O85" s="162">
        <v>34</v>
      </c>
      <c r="P85" s="162">
        <v>5</v>
      </c>
      <c r="Q85" s="162">
        <v>0</v>
      </c>
    </row>
    <row r="86" spans="1:17" ht="15.75" customHeight="1">
      <c r="A86" s="149" t="s">
        <v>97</v>
      </c>
      <c r="B86" s="158">
        <f t="shared" si="1"/>
        <v>1556</v>
      </c>
      <c r="C86" s="148">
        <v>937</v>
      </c>
      <c r="D86" s="148">
        <v>0</v>
      </c>
      <c r="E86" s="161">
        <v>291</v>
      </c>
      <c r="F86" s="161">
        <v>328</v>
      </c>
      <c r="G86" s="161">
        <v>0</v>
      </c>
      <c r="H86" s="158">
        <v>1515</v>
      </c>
      <c r="I86" s="67">
        <v>968</v>
      </c>
      <c r="J86" s="67">
        <v>259</v>
      </c>
      <c r="K86" s="67">
        <v>285</v>
      </c>
      <c r="L86" s="67"/>
      <c r="M86" s="158">
        <v>44</v>
      </c>
      <c r="N86" s="162">
        <v>-31</v>
      </c>
      <c r="O86" s="162">
        <v>32</v>
      </c>
      <c r="P86" s="162">
        <v>43</v>
      </c>
      <c r="Q86" s="162">
        <v>0</v>
      </c>
    </row>
    <row r="87" spans="1:17" ht="15.75" customHeight="1">
      <c r="A87" s="149" t="s">
        <v>98</v>
      </c>
      <c r="B87" s="158">
        <f t="shared" si="1"/>
        <v>1102</v>
      </c>
      <c r="C87" s="148">
        <v>821</v>
      </c>
      <c r="D87" s="148">
        <v>3</v>
      </c>
      <c r="E87" s="161">
        <v>138</v>
      </c>
      <c r="F87" s="161">
        <v>143</v>
      </c>
      <c r="G87" s="161">
        <v>0</v>
      </c>
      <c r="H87" s="158">
        <v>1117</v>
      </c>
      <c r="I87" s="67">
        <v>862</v>
      </c>
      <c r="J87" s="67">
        <v>122</v>
      </c>
      <c r="K87" s="67">
        <v>140</v>
      </c>
      <c r="L87" s="67"/>
      <c r="M87" s="158">
        <v>-22</v>
      </c>
      <c r="N87" s="162">
        <v>-41</v>
      </c>
      <c r="O87" s="162">
        <v>16</v>
      </c>
      <c r="P87" s="162">
        <v>3</v>
      </c>
      <c r="Q87" s="162">
        <v>0</v>
      </c>
    </row>
    <row r="88" spans="1:17" ht="15.75" customHeight="1">
      <c r="A88" s="150" t="s">
        <v>99</v>
      </c>
      <c r="B88" s="158">
        <f t="shared" si="1"/>
        <v>2675</v>
      </c>
      <c r="C88" s="148">
        <v>1989</v>
      </c>
      <c r="D88" s="148">
        <v>0</v>
      </c>
      <c r="E88" s="161">
        <v>352</v>
      </c>
      <c r="F88" s="161">
        <v>334</v>
      </c>
      <c r="G88" s="161">
        <v>0</v>
      </c>
      <c r="H88" s="158">
        <v>2722</v>
      </c>
      <c r="I88" s="67">
        <v>2063</v>
      </c>
      <c r="J88" s="67">
        <v>313</v>
      </c>
      <c r="K88" s="67">
        <v>323</v>
      </c>
      <c r="L88" s="67"/>
      <c r="M88" s="158">
        <v>-24</v>
      </c>
      <c r="N88" s="162">
        <v>-74</v>
      </c>
      <c r="O88" s="162">
        <v>39</v>
      </c>
      <c r="P88" s="162">
        <v>11</v>
      </c>
      <c r="Q88" s="162">
        <v>0</v>
      </c>
    </row>
    <row r="89" spans="1:17" ht="15.75" customHeight="1">
      <c r="A89" s="150" t="s">
        <v>100</v>
      </c>
      <c r="B89" s="158">
        <f t="shared" si="1"/>
        <v>2483</v>
      </c>
      <c r="C89" s="148">
        <v>1730</v>
      </c>
      <c r="D89" s="148">
        <v>31</v>
      </c>
      <c r="E89" s="161">
        <v>494</v>
      </c>
      <c r="F89" s="161">
        <v>259</v>
      </c>
      <c r="G89" s="161">
        <v>0</v>
      </c>
      <c r="H89" s="158">
        <v>2353</v>
      </c>
      <c r="I89" s="67">
        <v>1753</v>
      </c>
      <c r="J89" s="67">
        <v>428</v>
      </c>
      <c r="K89" s="67">
        <v>245</v>
      </c>
      <c r="L89" s="67">
        <v>0</v>
      </c>
      <c r="M89" s="158">
        <v>57</v>
      </c>
      <c r="N89" s="162">
        <v>-23</v>
      </c>
      <c r="O89" s="162">
        <v>66</v>
      </c>
      <c r="P89" s="162">
        <v>14</v>
      </c>
      <c r="Q89" s="162">
        <v>0</v>
      </c>
    </row>
    <row r="90" spans="1:17" ht="15.75" customHeight="1">
      <c r="A90" s="1" t="s">
        <v>101</v>
      </c>
      <c r="B90" s="158">
        <f t="shared" si="1"/>
        <v>6356</v>
      </c>
      <c r="C90" s="158">
        <v>3528</v>
      </c>
      <c r="D90" s="158">
        <v>75</v>
      </c>
      <c r="E90" s="158">
        <v>1140</v>
      </c>
      <c r="F90" s="158">
        <v>1062</v>
      </c>
      <c r="G90" s="158">
        <v>626</v>
      </c>
      <c r="H90" s="158">
        <v>4911</v>
      </c>
      <c r="I90" s="158">
        <v>3677</v>
      </c>
      <c r="J90" s="158">
        <v>1023</v>
      </c>
      <c r="K90" s="158">
        <v>1002</v>
      </c>
      <c r="L90" s="158">
        <v>318</v>
      </c>
      <c r="M90" s="158">
        <v>336</v>
      </c>
      <c r="N90" s="158">
        <v>-149</v>
      </c>
      <c r="O90" s="158">
        <v>117</v>
      </c>
      <c r="P90" s="158">
        <v>60</v>
      </c>
      <c r="Q90" s="158">
        <v>308</v>
      </c>
    </row>
    <row r="91" spans="1:17" s="160" customFormat="1" ht="15.75" customHeight="1">
      <c r="A91" s="1" t="s">
        <v>24</v>
      </c>
      <c r="B91" s="158">
        <f t="shared" si="1"/>
        <v>3063</v>
      </c>
      <c r="C91" s="158">
        <v>1623</v>
      </c>
      <c r="D91" s="158">
        <v>8</v>
      </c>
      <c r="E91" s="158">
        <v>258</v>
      </c>
      <c r="F91" s="158">
        <v>556</v>
      </c>
      <c r="G91" s="158">
        <v>626</v>
      </c>
      <c r="H91" s="158">
        <v>1564</v>
      </c>
      <c r="I91" s="158">
        <v>1668</v>
      </c>
      <c r="J91" s="158">
        <v>222</v>
      </c>
      <c r="K91" s="158">
        <v>500</v>
      </c>
      <c r="L91" s="158">
        <v>318</v>
      </c>
      <c r="M91" s="158">
        <v>355</v>
      </c>
      <c r="N91" s="158">
        <v>-45</v>
      </c>
      <c r="O91" s="158">
        <v>36</v>
      </c>
      <c r="P91" s="158">
        <v>56</v>
      </c>
      <c r="Q91" s="158">
        <v>308</v>
      </c>
    </row>
    <row r="92" spans="1:17" s="160" customFormat="1" ht="15.75" customHeight="1">
      <c r="A92" s="67" t="s">
        <v>102</v>
      </c>
      <c r="B92" s="158">
        <f t="shared" si="1"/>
        <v>2772</v>
      </c>
      <c r="C92" s="148">
        <v>1465</v>
      </c>
      <c r="D92" s="148">
        <v>8</v>
      </c>
      <c r="E92" s="161">
        <v>233</v>
      </c>
      <c r="F92" s="161">
        <v>504</v>
      </c>
      <c r="G92" s="161">
        <v>570</v>
      </c>
      <c r="H92" s="158">
        <v>1393</v>
      </c>
      <c r="I92" s="67">
        <v>1501</v>
      </c>
      <c r="J92" s="67">
        <v>199</v>
      </c>
      <c r="K92" s="67">
        <v>448</v>
      </c>
      <c r="L92" s="67">
        <v>289</v>
      </c>
      <c r="M92" s="158">
        <v>335</v>
      </c>
      <c r="N92" s="162">
        <v>-36</v>
      </c>
      <c r="O92" s="162">
        <v>34</v>
      </c>
      <c r="P92" s="162">
        <v>56</v>
      </c>
      <c r="Q92" s="162">
        <v>281</v>
      </c>
    </row>
    <row r="93" spans="1:17" ht="15.75" customHeight="1">
      <c r="A93" s="67" t="s">
        <v>103</v>
      </c>
      <c r="B93" s="158">
        <f t="shared" si="1"/>
        <v>291</v>
      </c>
      <c r="C93" s="148">
        <v>158</v>
      </c>
      <c r="D93" s="148">
        <v>0</v>
      </c>
      <c r="E93" s="161">
        <v>25</v>
      </c>
      <c r="F93" s="161">
        <v>52</v>
      </c>
      <c r="G93" s="161">
        <v>56</v>
      </c>
      <c r="H93" s="158">
        <v>171</v>
      </c>
      <c r="I93" s="67">
        <v>167</v>
      </c>
      <c r="J93" s="67">
        <v>23</v>
      </c>
      <c r="K93" s="67">
        <v>52</v>
      </c>
      <c r="L93" s="67">
        <v>29</v>
      </c>
      <c r="M93" s="158">
        <v>20</v>
      </c>
      <c r="N93" s="162">
        <v>-9</v>
      </c>
      <c r="O93" s="162">
        <v>2</v>
      </c>
      <c r="P93" s="162">
        <v>0</v>
      </c>
      <c r="Q93" s="162">
        <v>27</v>
      </c>
    </row>
    <row r="94" spans="1:17" ht="15.75" customHeight="1">
      <c r="A94" s="149" t="s">
        <v>104</v>
      </c>
      <c r="B94" s="158">
        <f t="shared" si="1"/>
        <v>1872</v>
      </c>
      <c r="C94" s="148">
        <v>1086</v>
      </c>
      <c r="D94" s="148">
        <v>29</v>
      </c>
      <c r="E94" s="161">
        <v>518</v>
      </c>
      <c r="F94" s="161">
        <v>268</v>
      </c>
      <c r="G94" s="161">
        <v>0</v>
      </c>
      <c r="H94" s="158">
        <v>1908</v>
      </c>
      <c r="I94" s="67">
        <v>1149</v>
      </c>
      <c r="J94" s="67">
        <v>473</v>
      </c>
      <c r="K94" s="67">
        <v>265</v>
      </c>
      <c r="L94" s="67">
        <v>0</v>
      </c>
      <c r="M94" s="158">
        <v>-15</v>
      </c>
      <c r="N94" s="162">
        <v>-63</v>
      </c>
      <c r="O94" s="162">
        <v>45</v>
      </c>
      <c r="P94" s="162">
        <v>3</v>
      </c>
      <c r="Q94" s="162">
        <v>0</v>
      </c>
    </row>
    <row r="95" spans="1:17" ht="15.75" customHeight="1">
      <c r="A95" s="149" t="s">
        <v>105</v>
      </c>
      <c r="B95" s="158">
        <f t="shared" si="1"/>
        <v>1421</v>
      </c>
      <c r="C95" s="148">
        <v>819</v>
      </c>
      <c r="D95" s="148">
        <v>38</v>
      </c>
      <c r="E95" s="161">
        <v>364</v>
      </c>
      <c r="F95" s="161">
        <v>238</v>
      </c>
      <c r="G95" s="161">
        <v>0</v>
      </c>
      <c r="H95" s="158">
        <v>1439</v>
      </c>
      <c r="I95" s="67">
        <v>860</v>
      </c>
      <c r="J95" s="67">
        <v>328</v>
      </c>
      <c r="K95" s="67">
        <v>237</v>
      </c>
      <c r="L95" s="67">
        <v>0</v>
      </c>
      <c r="M95" s="158">
        <v>-4</v>
      </c>
      <c r="N95" s="162">
        <v>-41</v>
      </c>
      <c r="O95" s="162">
        <v>36</v>
      </c>
      <c r="P95" s="162">
        <v>1</v>
      </c>
      <c r="Q95" s="162">
        <v>0</v>
      </c>
    </row>
    <row r="96" spans="1:17" ht="15.75" customHeight="1">
      <c r="A96" s="1" t="s">
        <v>106</v>
      </c>
      <c r="B96" s="158">
        <f t="shared" si="1"/>
        <v>10686</v>
      </c>
      <c r="C96" s="158">
        <v>6848</v>
      </c>
      <c r="D96" s="158">
        <v>29</v>
      </c>
      <c r="E96" s="158">
        <v>1751</v>
      </c>
      <c r="F96" s="158">
        <v>2087</v>
      </c>
      <c r="G96" s="158">
        <v>0</v>
      </c>
      <c r="H96" s="158">
        <v>10540</v>
      </c>
      <c r="I96" s="158">
        <v>7235</v>
      </c>
      <c r="J96" s="158">
        <v>1632</v>
      </c>
      <c r="K96" s="158">
        <v>1954</v>
      </c>
      <c r="L96" s="158">
        <v>0</v>
      </c>
      <c r="M96" s="158">
        <v>-135</v>
      </c>
      <c r="N96" s="158">
        <v>-387</v>
      </c>
      <c r="O96" s="158">
        <v>119</v>
      </c>
      <c r="P96" s="158">
        <v>133</v>
      </c>
      <c r="Q96" s="158">
        <v>0</v>
      </c>
    </row>
    <row r="97" spans="1:17" s="160" customFormat="1" ht="15.75" customHeight="1">
      <c r="A97" s="1" t="s">
        <v>24</v>
      </c>
      <c r="B97" s="158">
        <f t="shared" si="1"/>
        <v>3116</v>
      </c>
      <c r="C97" s="158">
        <v>2120</v>
      </c>
      <c r="D97" s="158">
        <v>10</v>
      </c>
      <c r="E97" s="158">
        <v>267</v>
      </c>
      <c r="F97" s="158">
        <v>729</v>
      </c>
      <c r="G97" s="158">
        <v>0</v>
      </c>
      <c r="H97" s="158">
        <v>2963</v>
      </c>
      <c r="I97" s="158">
        <v>2169</v>
      </c>
      <c r="J97" s="158">
        <v>235</v>
      </c>
      <c r="K97" s="158">
        <v>658</v>
      </c>
      <c r="L97" s="158">
        <v>0</v>
      </c>
      <c r="M97" s="158">
        <v>54</v>
      </c>
      <c r="N97" s="158">
        <v>-49</v>
      </c>
      <c r="O97" s="158">
        <v>32</v>
      </c>
      <c r="P97" s="158">
        <v>71</v>
      </c>
      <c r="Q97" s="158">
        <v>0</v>
      </c>
    </row>
    <row r="98" spans="1:17" s="160" customFormat="1" ht="15.75" customHeight="1">
      <c r="A98" s="67" t="s">
        <v>107</v>
      </c>
      <c r="B98" s="158">
        <f t="shared" si="1"/>
        <v>776</v>
      </c>
      <c r="C98" s="148">
        <v>521</v>
      </c>
      <c r="D98" s="148">
        <v>8</v>
      </c>
      <c r="E98" s="161">
        <v>69</v>
      </c>
      <c r="F98" s="161">
        <v>186</v>
      </c>
      <c r="G98" s="161">
        <v>0</v>
      </c>
      <c r="H98" s="158">
        <v>773</v>
      </c>
      <c r="I98" s="67">
        <v>543</v>
      </c>
      <c r="J98" s="67">
        <v>62</v>
      </c>
      <c r="K98" s="67">
        <v>179</v>
      </c>
      <c r="L98" s="67"/>
      <c r="M98" s="158">
        <v>-8</v>
      </c>
      <c r="N98" s="162">
        <v>-22</v>
      </c>
      <c r="O98" s="162">
        <v>7</v>
      </c>
      <c r="P98" s="162">
        <v>7</v>
      </c>
      <c r="Q98" s="162">
        <v>0</v>
      </c>
    </row>
    <row r="99" spans="1:17" ht="15.75" customHeight="1">
      <c r="A99" s="148" t="s">
        <v>108</v>
      </c>
      <c r="B99" s="158">
        <f t="shared" si="1"/>
        <v>2216</v>
      </c>
      <c r="C99" s="148">
        <v>1521</v>
      </c>
      <c r="D99" s="148">
        <v>2</v>
      </c>
      <c r="E99" s="161">
        <v>180</v>
      </c>
      <c r="F99" s="161">
        <v>515</v>
      </c>
      <c r="G99" s="161">
        <v>0</v>
      </c>
      <c r="H99" s="158">
        <v>2060</v>
      </c>
      <c r="I99" s="67">
        <v>1544</v>
      </c>
      <c r="J99" s="67">
        <v>158</v>
      </c>
      <c r="K99" s="67">
        <v>451</v>
      </c>
      <c r="L99" s="67"/>
      <c r="M99" s="158">
        <v>63</v>
      </c>
      <c r="N99" s="162">
        <v>-23</v>
      </c>
      <c r="O99" s="162">
        <v>22</v>
      </c>
      <c r="P99" s="162">
        <v>64</v>
      </c>
      <c r="Q99" s="162">
        <v>0</v>
      </c>
    </row>
    <row r="100" spans="1:17" ht="15.75" customHeight="1">
      <c r="A100" s="148" t="s">
        <v>109</v>
      </c>
      <c r="B100" s="158">
        <f t="shared" si="1"/>
        <v>124</v>
      </c>
      <c r="C100" s="148">
        <v>78</v>
      </c>
      <c r="D100" s="148">
        <v>0</v>
      </c>
      <c r="E100" s="161">
        <v>18</v>
      </c>
      <c r="F100" s="161">
        <v>28</v>
      </c>
      <c r="G100" s="161">
        <v>0</v>
      </c>
      <c r="H100" s="158">
        <v>130</v>
      </c>
      <c r="I100" s="67">
        <v>82</v>
      </c>
      <c r="J100" s="67">
        <v>15</v>
      </c>
      <c r="K100" s="67">
        <v>28</v>
      </c>
      <c r="L100" s="67"/>
      <c r="M100" s="158">
        <v>-1</v>
      </c>
      <c r="N100" s="162">
        <v>-4</v>
      </c>
      <c r="O100" s="162">
        <v>3</v>
      </c>
      <c r="P100" s="162">
        <v>0</v>
      </c>
      <c r="Q100" s="162">
        <v>0</v>
      </c>
    </row>
    <row r="101" spans="1:17" ht="15.75" customHeight="1">
      <c r="A101" s="150" t="s">
        <v>110</v>
      </c>
      <c r="B101" s="158">
        <f t="shared" si="1"/>
        <v>1194</v>
      </c>
      <c r="C101" s="148">
        <v>615</v>
      </c>
      <c r="D101" s="148">
        <v>0</v>
      </c>
      <c r="E101" s="161">
        <v>161</v>
      </c>
      <c r="F101" s="161">
        <v>418</v>
      </c>
      <c r="G101" s="161">
        <v>0</v>
      </c>
      <c r="H101" s="158">
        <v>954</v>
      </c>
      <c r="I101" s="67">
        <v>626</v>
      </c>
      <c r="J101" s="67">
        <v>138</v>
      </c>
      <c r="K101" s="67">
        <v>381</v>
      </c>
      <c r="L101" s="67"/>
      <c r="M101" s="158">
        <v>49</v>
      </c>
      <c r="N101" s="162">
        <v>-11</v>
      </c>
      <c r="O101" s="162">
        <v>23</v>
      </c>
      <c r="P101" s="162">
        <v>37</v>
      </c>
      <c r="Q101" s="162">
        <v>0</v>
      </c>
    </row>
    <row r="102" spans="1:17" ht="15.75" customHeight="1">
      <c r="A102" s="149" t="s">
        <v>111</v>
      </c>
      <c r="B102" s="158">
        <f t="shared" si="1"/>
        <v>914</v>
      </c>
      <c r="C102" s="148">
        <v>585</v>
      </c>
      <c r="D102" s="148">
        <v>1</v>
      </c>
      <c r="E102" s="161">
        <v>149</v>
      </c>
      <c r="F102" s="161">
        <v>180</v>
      </c>
      <c r="G102" s="161">
        <v>0</v>
      </c>
      <c r="H102" s="158">
        <v>1100</v>
      </c>
      <c r="I102" s="67">
        <v>669</v>
      </c>
      <c r="J102" s="67">
        <v>164</v>
      </c>
      <c r="K102" s="67">
        <v>170</v>
      </c>
      <c r="L102" s="67"/>
      <c r="M102" s="158">
        <v>-89</v>
      </c>
      <c r="N102" s="162">
        <v>-84</v>
      </c>
      <c r="O102" s="162">
        <v>-15</v>
      </c>
      <c r="P102" s="162">
        <v>10</v>
      </c>
      <c r="Q102" s="162">
        <v>0</v>
      </c>
    </row>
    <row r="103" spans="1:17" ht="15.75" customHeight="1">
      <c r="A103" s="149" t="s">
        <v>112</v>
      </c>
      <c r="B103" s="158">
        <f t="shared" si="1"/>
        <v>2219</v>
      </c>
      <c r="C103" s="148">
        <v>1687</v>
      </c>
      <c r="D103" s="148">
        <v>0</v>
      </c>
      <c r="E103" s="161">
        <v>225</v>
      </c>
      <c r="F103" s="161">
        <v>307</v>
      </c>
      <c r="G103" s="161">
        <v>0</v>
      </c>
      <c r="H103" s="158">
        <v>2286</v>
      </c>
      <c r="I103" s="67">
        <v>1777</v>
      </c>
      <c r="J103" s="67">
        <v>206</v>
      </c>
      <c r="K103" s="67">
        <v>303</v>
      </c>
      <c r="L103" s="67"/>
      <c r="M103" s="158">
        <v>-67</v>
      </c>
      <c r="N103" s="162">
        <v>-90</v>
      </c>
      <c r="O103" s="162">
        <v>19</v>
      </c>
      <c r="P103" s="162">
        <v>4</v>
      </c>
      <c r="Q103" s="162">
        <v>0</v>
      </c>
    </row>
    <row r="104" spans="1:17" ht="15.75" customHeight="1">
      <c r="A104" s="150" t="s">
        <v>113</v>
      </c>
      <c r="B104" s="158">
        <f t="shared" si="1"/>
        <v>3243</v>
      </c>
      <c r="C104" s="148">
        <v>1841</v>
      </c>
      <c r="D104" s="148">
        <v>18</v>
      </c>
      <c r="E104" s="161">
        <v>949</v>
      </c>
      <c r="F104" s="161">
        <v>453</v>
      </c>
      <c r="G104" s="161">
        <v>0</v>
      </c>
      <c r="H104" s="158">
        <v>3237</v>
      </c>
      <c r="I104" s="67">
        <v>1994</v>
      </c>
      <c r="J104" s="67">
        <v>889</v>
      </c>
      <c r="K104" s="67">
        <v>442</v>
      </c>
      <c r="L104" s="67">
        <v>0</v>
      </c>
      <c r="M104" s="158">
        <v>-82</v>
      </c>
      <c r="N104" s="162">
        <v>-153</v>
      </c>
      <c r="O104" s="162">
        <v>60</v>
      </c>
      <c r="P104" s="162">
        <v>11</v>
      </c>
      <c r="Q104" s="162">
        <v>0</v>
      </c>
    </row>
    <row r="105" spans="1:17" ht="15.75" customHeight="1">
      <c r="A105" s="1" t="s">
        <v>114</v>
      </c>
      <c r="B105" s="158">
        <f t="shared" si="1"/>
        <v>26947</v>
      </c>
      <c r="C105" s="158">
        <v>13665</v>
      </c>
      <c r="D105" s="158">
        <v>435</v>
      </c>
      <c r="E105" s="158">
        <v>3577</v>
      </c>
      <c r="F105" s="158">
        <v>3757</v>
      </c>
      <c r="G105" s="158">
        <v>5948</v>
      </c>
      <c r="H105" s="158">
        <v>23460</v>
      </c>
      <c r="I105" s="158">
        <v>14373</v>
      </c>
      <c r="J105" s="158">
        <v>3227</v>
      </c>
      <c r="K105" s="158">
        <v>3643</v>
      </c>
      <c r="L105" s="158">
        <v>2612</v>
      </c>
      <c r="M105" s="158">
        <v>3092</v>
      </c>
      <c r="N105" s="158">
        <v>-708</v>
      </c>
      <c r="O105" s="158">
        <v>350</v>
      </c>
      <c r="P105" s="158">
        <v>114</v>
      </c>
      <c r="Q105" s="158">
        <v>3336</v>
      </c>
    </row>
    <row r="106" spans="1:17" s="160" customFormat="1" ht="15.75" customHeight="1">
      <c r="A106" s="1" t="s">
        <v>24</v>
      </c>
      <c r="B106" s="158">
        <f t="shared" si="1"/>
        <v>3829</v>
      </c>
      <c r="C106" s="158">
        <v>2453</v>
      </c>
      <c r="D106" s="158">
        <v>14</v>
      </c>
      <c r="E106" s="158">
        <v>331</v>
      </c>
      <c r="F106" s="158">
        <v>1045</v>
      </c>
      <c r="G106" s="158">
        <v>0</v>
      </c>
      <c r="H106" s="158">
        <v>3720</v>
      </c>
      <c r="I106" s="158">
        <v>2516</v>
      </c>
      <c r="J106" s="158">
        <v>284</v>
      </c>
      <c r="K106" s="158">
        <v>948</v>
      </c>
      <c r="L106" s="158">
        <v>0</v>
      </c>
      <c r="M106" s="158">
        <v>81</v>
      </c>
      <c r="N106" s="158">
        <v>-63</v>
      </c>
      <c r="O106" s="158">
        <v>47</v>
      </c>
      <c r="P106" s="158">
        <v>97</v>
      </c>
      <c r="Q106" s="158">
        <v>0</v>
      </c>
    </row>
    <row r="107" spans="1:17" s="160" customFormat="1" ht="15.75" customHeight="1">
      <c r="A107" s="148" t="s">
        <v>115</v>
      </c>
      <c r="B107" s="158">
        <f t="shared" si="1"/>
        <v>1799</v>
      </c>
      <c r="C107" s="148">
        <v>1178</v>
      </c>
      <c r="D107" s="148">
        <v>0</v>
      </c>
      <c r="E107" s="161">
        <v>168</v>
      </c>
      <c r="F107" s="161">
        <v>453</v>
      </c>
      <c r="G107" s="161">
        <v>0</v>
      </c>
      <c r="H107" s="158">
        <v>1731</v>
      </c>
      <c r="I107" s="67">
        <v>1234</v>
      </c>
      <c r="J107" s="67">
        <v>145</v>
      </c>
      <c r="K107" s="67">
        <v>387</v>
      </c>
      <c r="L107" s="67"/>
      <c r="M107" s="158">
        <v>33</v>
      </c>
      <c r="N107" s="162">
        <v>-56</v>
      </c>
      <c r="O107" s="162">
        <v>23</v>
      </c>
      <c r="P107" s="162">
        <v>66</v>
      </c>
      <c r="Q107" s="162">
        <v>0</v>
      </c>
    </row>
    <row r="108" spans="1:17" s="163" customFormat="1" ht="15.75" customHeight="1">
      <c r="A108" s="148" t="s">
        <v>116</v>
      </c>
      <c r="B108" s="158">
        <f t="shared" si="1"/>
        <v>1844</v>
      </c>
      <c r="C108" s="148">
        <v>1147</v>
      </c>
      <c r="D108" s="148">
        <v>14</v>
      </c>
      <c r="E108" s="161">
        <v>130</v>
      </c>
      <c r="F108" s="161">
        <v>567</v>
      </c>
      <c r="G108" s="161">
        <v>0</v>
      </c>
      <c r="H108" s="158">
        <v>1786</v>
      </c>
      <c r="I108" s="67">
        <v>1156</v>
      </c>
      <c r="J108" s="67">
        <v>111</v>
      </c>
      <c r="K108" s="67">
        <v>536</v>
      </c>
      <c r="L108" s="67"/>
      <c r="M108" s="158">
        <v>41</v>
      </c>
      <c r="N108" s="162">
        <v>-9</v>
      </c>
      <c r="O108" s="162">
        <v>19</v>
      </c>
      <c r="P108" s="162">
        <v>31</v>
      </c>
      <c r="Q108" s="162">
        <v>0</v>
      </c>
    </row>
    <row r="109" spans="1:17" s="163" customFormat="1" ht="15.75" customHeight="1">
      <c r="A109" s="148" t="s">
        <v>117</v>
      </c>
      <c r="B109" s="158">
        <f t="shared" si="1"/>
        <v>155</v>
      </c>
      <c r="C109" s="148">
        <v>109</v>
      </c>
      <c r="D109" s="148">
        <v>0</v>
      </c>
      <c r="E109" s="161">
        <v>27</v>
      </c>
      <c r="F109" s="161">
        <v>19</v>
      </c>
      <c r="G109" s="161">
        <v>0</v>
      </c>
      <c r="H109" s="158">
        <v>166</v>
      </c>
      <c r="I109" s="67">
        <v>110</v>
      </c>
      <c r="J109" s="67">
        <v>23</v>
      </c>
      <c r="K109" s="67">
        <v>19</v>
      </c>
      <c r="L109" s="67"/>
      <c r="M109" s="158">
        <v>3</v>
      </c>
      <c r="N109" s="162">
        <v>-1</v>
      </c>
      <c r="O109" s="162">
        <v>4</v>
      </c>
      <c r="P109" s="162">
        <v>0</v>
      </c>
      <c r="Q109" s="162">
        <v>0</v>
      </c>
    </row>
    <row r="110" spans="1:17" s="163" customFormat="1" ht="15.75" customHeight="1">
      <c r="A110" s="148" t="s">
        <v>118</v>
      </c>
      <c r="B110" s="158">
        <f t="shared" si="1"/>
        <v>31</v>
      </c>
      <c r="C110" s="148">
        <v>19</v>
      </c>
      <c r="D110" s="148">
        <v>0</v>
      </c>
      <c r="E110" s="161">
        <v>6</v>
      </c>
      <c r="F110" s="161">
        <v>6</v>
      </c>
      <c r="G110" s="161">
        <v>0</v>
      </c>
      <c r="H110" s="158">
        <v>37</v>
      </c>
      <c r="I110" s="67">
        <v>16</v>
      </c>
      <c r="J110" s="67">
        <v>5</v>
      </c>
      <c r="K110" s="67">
        <v>6</v>
      </c>
      <c r="L110" s="67"/>
      <c r="M110" s="158">
        <v>4</v>
      </c>
      <c r="N110" s="162">
        <v>3</v>
      </c>
      <c r="O110" s="162">
        <v>1</v>
      </c>
      <c r="P110" s="162">
        <v>0</v>
      </c>
      <c r="Q110" s="162">
        <v>0</v>
      </c>
    </row>
    <row r="111" spans="1:17" s="163" customFormat="1" ht="15.75" customHeight="1">
      <c r="A111" s="149" t="s">
        <v>119</v>
      </c>
      <c r="B111" s="158">
        <f t="shared" si="1"/>
        <v>2041</v>
      </c>
      <c r="C111" s="148">
        <v>1558</v>
      </c>
      <c r="D111" s="148">
        <v>0</v>
      </c>
      <c r="E111" s="161">
        <v>214</v>
      </c>
      <c r="F111" s="161">
        <v>269</v>
      </c>
      <c r="G111" s="161">
        <v>0</v>
      </c>
      <c r="H111" s="158">
        <v>2239</v>
      </c>
      <c r="I111" s="67">
        <v>1685</v>
      </c>
      <c r="J111" s="67">
        <v>215</v>
      </c>
      <c r="K111" s="67">
        <v>264</v>
      </c>
      <c r="L111" s="67"/>
      <c r="M111" s="158">
        <v>-123</v>
      </c>
      <c r="N111" s="162">
        <v>-127</v>
      </c>
      <c r="O111" s="162">
        <v>-1</v>
      </c>
      <c r="P111" s="162">
        <v>5</v>
      </c>
      <c r="Q111" s="162">
        <v>0</v>
      </c>
    </row>
    <row r="112" spans="1:17" s="163" customFormat="1" ht="15.75" customHeight="1">
      <c r="A112" s="150" t="s">
        <v>120</v>
      </c>
      <c r="B112" s="158">
        <f t="shared" si="1"/>
        <v>3559</v>
      </c>
      <c r="C112" s="148">
        <v>2731</v>
      </c>
      <c r="D112" s="148">
        <v>215</v>
      </c>
      <c r="E112" s="161">
        <v>417</v>
      </c>
      <c r="F112" s="161">
        <v>411</v>
      </c>
      <c r="G112" s="161">
        <v>0</v>
      </c>
      <c r="H112" s="158">
        <v>3758</v>
      </c>
      <c r="I112" s="67">
        <v>2874</v>
      </c>
      <c r="J112" s="67">
        <v>374</v>
      </c>
      <c r="K112" s="67">
        <v>411</v>
      </c>
      <c r="L112" s="67"/>
      <c r="M112" s="158">
        <v>-100</v>
      </c>
      <c r="N112" s="162">
        <v>-143</v>
      </c>
      <c r="O112" s="162">
        <v>43</v>
      </c>
      <c r="P112" s="162">
        <v>0</v>
      </c>
      <c r="Q112" s="162">
        <v>0</v>
      </c>
    </row>
    <row r="113" spans="1:17" s="163" customFormat="1" ht="15.75" customHeight="1">
      <c r="A113" s="150" t="s">
        <v>121</v>
      </c>
      <c r="B113" s="158">
        <f t="shared" si="1"/>
        <v>4414</v>
      </c>
      <c r="C113" s="148">
        <v>1787</v>
      </c>
      <c r="D113" s="148">
        <v>107</v>
      </c>
      <c r="E113" s="161">
        <v>793</v>
      </c>
      <c r="F113" s="161">
        <v>511</v>
      </c>
      <c r="G113" s="161">
        <v>1323</v>
      </c>
      <c r="H113" s="158">
        <v>3794</v>
      </c>
      <c r="I113" s="67">
        <v>1872</v>
      </c>
      <c r="J113" s="67">
        <v>710</v>
      </c>
      <c r="K113" s="67">
        <v>511</v>
      </c>
      <c r="L113" s="67">
        <v>700</v>
      </c>
      <c r="M113" s="158">
        <v>621</v>
      </c>
      <c r="N113" s="162">
        <v>-85</v>
      </c>
      <c r="O113" s="162">
        <v>83</v>
      </c>
      <c r="P113" s="162">
        <v>0</v>
      </c>
      <c r="Q113" s="162">
        <v>623</v>
      </c>
    </row>
    <row r="114" spans="1:17" s="163" customFormat="1" ht="15.75" customHeight="1">
      <c r="A114" s="150" t="s">
        <v>122</v>
      </c>
      <c r="B114" s="158">
        <f t="shared" si="1"/>
        <v>1800</v>
      </c>
      <c r="C114" s="148">
        <v>469</v>
      </c>
      <c r="D114" s="148">
        <v>12</v>
      </c>
      <c r="E114" s="161">
        <v>172</v>
      </c>
      <c r="F114" s="161">
        <v>170</v>
      </c>
      <c r="G114" s="161">
        <v>989</v>
      </c>
      <c r="H114" s="158">
        <v>1148</v>
      </c>
      <c r="I114" s="67">
        <v>489</v>
      </c>
      <c r="J114" s="67">
        <v>149</v>
      </c>
      <c r="K114" s="67">
        <v>172</v>
      </c>
      <c r="L114" s="67">
        <v>471</v>
      </c>
      <c r="M114" s="158">
        <v>519</v>
      </c>
      <c r="N114" s="162">
        <v>-20</v>
      </c>
      <c r="O114" s="162">
        <v>23</v>
      </c>
      <c r="P114" s="162">
        <v>-2</v>
      </c>
      <c r="Q114" s="162">
        <v>518</v>
      </c>
    </row>
    <row r="115" spans="1:17" s="163" customFormat="1" ht="13.5">
      <c r="A115" s="150" t="s">
        <v>123</v>
      </c>
      <c r="B115" s="158">
        <f t="shared" si="1"/>
        <v>3623</v>
      </c>
      <c r="C115" s="148">
        <v>1178</v>
      </c>
      <c r="D115" s="148">
        <v>57</v>
      </c>
      <c r="E115" s="161">
        <v>494</v>
      </c>
      <c r="F115" s="161">
        <v>355</v>
      </c>
      <c r="G115" s="161">
        <v>1596</v>
      </c>
      <c r="H115" s="158">
        <v>2579</v>
      </c>
      <c r="I115" s="67">
        <v>1232</v>
      </c>
      <c r="J115" s="67">
        <v>449</v>
      </c>
      <c r="K115" s="67">
        <v>340</v>
      </c>
      <c r="L115" s="67">
        <v>809</v>
      </c>
      <c r="M115" s="158">
        <v>793</v>
      </c>
      <c r="N115" s="162">
        <v>-54</v>
      </c>
      <c r="O115" s="162">
        <v>45</v>
      </c>
      <c r="P115" s="162">
        <v>15</v>
      </c>
      <c r="Q115" s="162">
        <v>787</v>
      </c>
    </row>
    <row r="116" spans="1:17" s="163" customFormat="1" ht="13.5">
      <c r="A116" s="150" t="s">
        <v>124</v>
      </c>
      <c r="B116" s="158">
        <f t="shared" si="1"/>
        <v>965</v>
      </c>
      <c r="C116" s="148">
        <v>608</v>
      </c>
      <c r="D116" s="148">
        <v>6</v>
      </c>
      <c r="E116" s="161">
        <v>139</v>
      </c>
      <c r="F116" s="161">
        <v>218</v>
      </c>
      <c r="G116" s="161">
        <v>0</v>
      </c>
      <c r="H116" s="158">
        <v>980</v>
      </c>
      <c r="I116" s="67">
        <v>642</v>
      </c>
      <c r="J116" s="67">
        <v>123</v>
      </c>
      <c r="K116" s="67">
        <v>217</v>
      </c>
      <c r="L116" s="67"/>
      <c r="M116" s="158">
        <v>-17</v>
      </c>
      <c r="N116" s="162">
        <v>-34</v>
      </c>
      <c r="O116" s="162">
        <v>16</v>
      </c>
      <c r="P116" s="162">
        <v>1</v>
      </c>
      <c r="Q116" s="162">
        <v>0</v>
      </c>
    </row>
    <row r="117" spans="1:17" s="163" customFormat="1" ht="13.5">
      <c r="A117" s="149" t="s">
        <v>125</v>
      </c>
      <c r="B117" s="158">
        <f t="shared" si="1"/>
        <v>3162</v>
      </c>
      <c r="C117" s="148">
        <v>784</v>
      </c>
      <c r="D117" s="148">
        <v>11</v>
      </c>
      <c r="E117" s="161">
        <v>345</v>
      </c>
      <c r="F117" s="161">
        <v>265</v>
      </c>
      <c r="G117" s="161">
        <v>1768</v>
      </c>
      <c r="H117" s="158">
        <v>1843</v>
      </c>
      <c r="I117" s="67">
        <v>836</v>
      </c>
      <c r="J117" s="67">
        <v>319</v>
      </c>
      <c r="K117" s="67">
        <v>262</v>
      </c>
      <c r="L117" s="67">
        <v>486</v>
      </c>
      <c r="M117" s="158">
        <v>1259</v>
      </c>
      <c r="N117" s="162">
        <v>-52</v>
      </c>
      <c r="O117" s="162">
        <v>26</v>
      </c>
      <c r="P117" s="162">
        <v>3</v>
      </c>
      <c r="Q117" s="162">
        <v>1282</v>
      </c>
    </row>
    <row r="118" spans="1:17" s="163" customFormat="1" ht="13.5">
      <c r="A118" s="149" t="s">
        <v>126</v>
      </c>
      <c r="B118" s="158">
        <f t="shared" si="1"/>
        <v>983</v>
      </c>
      <c r="C118" s="148">
        <v>498</v>
      </c>
      <c r="D118" s="148">
        <v>0</v>
      </c>
      <c r="E118" s="161">
        <v>134</v>
      </c>
      <c r="F118" s="161">
        <v>79</v>
      </c>
      <c r="G118" s="161">
        <v>272</v>
      </c>
      <c r="H118" s="158">
        <v>778</v>
      </c>
      <c r="I118" s="67">
        <v>514</v>
      </c>
      <c r="J118" s="67">
        <v>114</v>
      </c>
      <c r="K118" s="67">
        <v>80</v>
      </c>
      <c r="L118" s="67">
        <v>146</v>
      </c>
      <c r="M118" s="158">
        <v>129</v>
      </c>
      <c r="N118" s="162">
        <v>-16</v>
      </c>
      <c r="O118" s="162">
        <v>20</v>
      </c>
      <c r="P118" s="162">
        <v>-1</v>
      </c>
      <c r="Q118" s="162">
        <v>126</v>
      </c>
    </row>
    <row r="119" spans="1:17" s="163" customFormat="1" ht="13.5">
      <c r="A119" s="150" t="s">
        <v>127</v>
      </c>
      <c r="B119" s="158">
        <f t="shared" si="1"/>
        <v>2571</v>
      </c>
      <c r="C119" s="148">
        <v>1599</v>
      </c>
      <c r="D119" s="148">
        <v>13</v>
      </c>
      <c r="E119" s="161">
        <v>538</v>
      </c>
      <c r="F119" s="161">
        <v>434</v>
      </c>
      <c r="G119" s="161">
        <v>0</v>
      </c>
      <c r="H119" s="158">
        <v>2621</v>
      </c>
      <c r="I119" s="67">
        <v>1713</v>
      </c>
      <c r="J119" s="67">
        <v>490</v>
      </c>
      <c r="K119" s="67">
        <v>438</v>
      </c>
      <c r="L119" s="67"/>
      <c r="M119" s="158">
        <v>-70</v>
      </c>
      <c r="N119" s="162">
        <v>-114</v>
      </c>
      <c r="O119" s="162">
        <v>48</v>
      </c>
      <c r="P119" s="162">
        <v>-4</v>
      </c>
      <c r="Q119" s="162">
        <v>0</v>
      </c>
    </row>
    <row r="120" spans="1:17" ht="13.5">
      <c r="A120" s="1" t="s">
        <v>128</v>
      </c>
      <c r="B120" s="158">
        <f t="shared" si="1"/>
        <v>20479</v>
      </c>
      <c r="C120" s="158">
        <v>14099</v>
      </c>
      <c r="D120" s="158">
        <v>397</v>
      </c>
      <c r="E120" s="158">
        <v>2788</v>
      </c>
      <c r="F120" s="158">
        <v>3592</v>
      </c>
      <c r="G120" s="158">
        <v>0</v>
      </c>
      <c r="H120" s="158">
        <v>21081</v>
      </c>
      <c r="I120" s="158">
        <v>14903</v>
      </c>
      <c r="J120" s="158">
        <v>2521</v>
      </c>
      <c r="K120" s="158">
        <v>3507</v>
      </c>
      <c r="L120" s="158">
        <v>0</v>
      </c>
      <c r="M120" s="158">
        <v>-452</v>
      </c>
      <c r="N120" s="158">
        <v>-804</v>
      </c>
      <c r="O120" s="158">
        <v>267</v>
      </c>
      <c r="P120" s="158">
        <v>85</v>
      </c>
      <c r="Q120" s="158">
        <v>0</v>
      </c>
    </row>
    <row r="121" spans="1:17" s="160" customFormat="1">
      <c r="A121" s="1" t="s">
        <v>24</v>
      </c>
      <c r="B121" s="158">
        <f t="shared" si="1"/>
        <v>3323</v>
      </c>
      <c r="C121" s="158">
        <v>2098</v>
      </c>
      <c r="D121" s="158">
        <v>18</v>
      </c>
      <c r="E121" s="158">
        <v>235</v>
      </c>
      <c r="F121" s="158">
        <v>990</v>
      </c>
      <c r="G121" s="158">
        <v>0</v>
      </c>
      <c r="H121" s="158">
        <v>3186</v>
      </c>
      <c r="I121" s="158">
        <v>2114</v>
      </c>
      <c r="J121" s="158">
        <v>206</v>
      </c>
      <c r="K121" s="158">
        <v>909</v>
      </c>
      <c r="L121" s="158">
        <v>0</v>
      </c>
      <c r="M121" s="158">
        <v>94</v>
      </c>
      <c r="N121" s="158">
        <v>-16</v>
      </c>
      <c r="O121" s="158">
        <v>29</v>
      </c>
      <c r="P121" s="158">
        <v>81</v>
      </c>
      <c r="Q121" s="158">
        <v>0</v>
      </c>
    </row>
    <row r="122" spans="1:17" s="160" customFormat="1">
      <c r="A122" s="148" t="s">
        <v>129</v>
      </c>
      <c r="B122" s="158">
        <f t="shared" si="1"/>
        <v>2010</v>
      </c>
      <c r="C122" s="148">
        <v>1237</v>
      </c>
      <c r="D122" s="148">
        <v>11</v>
      </c>
      <c r="E122" s="161">
        <v>126</v>
      </c>
      <c r="F122" s="161">
        <v>647</v>
      </c>
      <c r="G122" s="161">
        <v>0</v>
      </c>
      <c r="H122" s="158">
        <v>1894</v>
      </c>
      <c r="I122" s="67">
        <v>1242</v>
      </c>
      <c r="J122" s="67">
        <v>111</v>
      </c>
      <c r="K122" s="67">
        <v>591</v>
      </c>
      <c r="L122" s="67"/>
      <c r="M122" s="158">
        <v>66</v>
      </c>
      <c r="N122" s="162">
        <v>-5</v>
      </c>
      <c r="O122" s="162">
        <v>15</v>
      </c>
      <c r="P122" s="162">
        <v>56</v>
      </c>
      <c r="Q122" s="162">
        <v>0</v>
      </c>
    </row>
    <row r="123" spans="1:17" ht="13.5">
      <c r="A123" s="148" t="s">
        <v>130</v>
      </c>
      <c r="B123" s="158">
        <f t="shared" si="1"/>
        <v>1313</v>
      </c>
      <c r="C123" s="148">
        <v>861</v>
      </c>
      <c r="D123" s="148">
        <v>7</v>
      </c>
      <c r="E123" s="161">
        <v>109</v>
      </c>
      <c r="F123" s="161">
        <v>343</v>
      </c>
      <c r="G123" s="161">
        <v>0</v>
      </c>
      <c r="H123" s="158">
        <v>1292</v>
      </c>
      <c r="I123" s="67">
        <v>872</v>
      </c>
      <c r="J123" s="67">
        <v>95</v>
      </c>
      <c r="K123" s="67">
        <v>318</v>
      </c>
      <c r="L123" s="67"/>
      <c r="M123" s="158">
        <v>28</v>
      </c>
      <c r="N123" s="162">
        <v>-11</v>
      </c>
      <c r="O123" s="162">
        <v>14</v>
      </c>
      <c r="P123" s="162">
        <v>25</v>
      </c>
      <c r="Q123" s="162">
        <v>0</v>
      </c>
    </row>
    <row r="124" spans="1:17" ht="13.5">
      <c r="A124" s="149" t="s">
        <v>131</v>
      </c>
      <c r="B124" s="158">
        <f t="shared" si="1"/>
        <v>1342</v>
      </c>
      <c r="C124" s="148">
        <v>888</v>
      </c>
      <c r="D124" s="148">
        <v>3</v>
      </c>
      <c r="E124" s="161">
        <v>110</v>
      </c>
      <c r="F124" s="161">
        <v>344</v>
      </c>
      <c r="G124" s="161">
        <v>0</v>
      </c>
      <c r="H124" s="158">
        <v>1192</v>
      </c>
      <c r="I124" s="67">
        <v>936</v>
      </c>
      <c r="J124" s="67">
        <v>99</v>
      </c>
      <c r="K124" s="67">
        <v>323</v>
      </c>
      <c r="L124" s="67"/>
      <c r="M124" s="158">
        <v>-16</v>
      </c>
      <c r="N124" s="162">
        <v>-48</v>
      </c>
      <c r="O124" s="162">
        <v>11</v>
      </c>
      <c r="P124" s="162">
        <v>21</v>
      </c>
      <c r="Q124" s="162">
        <v>0</v>
      </c>
    </row>
    <row r="125" spans="1:17" ht="13.5">
      <c r="A125" s="149" t="s">
        <v>132</v>
      </c>
      <c r="B125" s="158">
        <f t="shared" si="1"/>
        <v>3432</v>
      </c>
      <c r="C125" s="148">
        <v>2679</v>
      </c>
      <c r="D125" s="148">
        <v>15</v>
      </c>
      <c r="E125" s="161">
        <v>323</v>
      </c>
      <c r="F125" s="161">
        <v>430</v>
      </c>
      <c r="G125" s="161">
        <v>0</v>
      </c>
      <c r="H125" s="158">
        <v>3709</v>
      </c>
      <c r="I125" s="67">
        <v>2863</v>
      </c>
      <c r="J125" s="67">
        <v>293</v>
      </c>
      <c r="K125" s="67">
        <v>435</v>
      </c>
      <c r="L125" s="67"/>
      <c r="M125" s="158">
        <v>-159</v>
      </c>
      <c r="N125" s="162">
        <v>-184</v>
      </c>
      <c r="O125" s="162">
        <v>30</v>
      </c>
      <c r="P125" s="162">
        <v>-5</v>
      </c>
      <c r="Q125" s="162">
        <v>0</v>
      </c>
    </row>
    <row r="126" spans="1:17" ht="13.5">
      <c r="A126" s="150" t="s">
        <v>133</v>
      </c>
      <c r="B126" s="158">
        <f t="shared" si="1"/>
        <v>1488</v>
      </c>
      <c r="C126" s="148">
        <v>950</v>
      </c>
      <c r="D126" s="148">
        <v>32</v>
      </c>
      <c r="E126" s="161">
        <v>211</v>
      </c>
      <c r="F126" s="161">
        <v>327</v>
      </c>
      <c r="G126" s="161">
        <v>0</v>
      </c>
      <c r="H126" s="158">
        <v>1613</v>
      </c>
      <c r="I126" s="67">
        <v>1034</v>
      </c>
      <c r="J126" s="67">
        <v>202</v>
      </c>
      <c r="K126" s="67">
        <v>336</v>
      </c>
      <c r="L126" s="67">
        <v>0</v>
      </c>
      <c r="M126" s="158">
        <v>-84</v>
      </c>
      <c r="N126" s="162">
        <v>-84</v>
      </c>
      <c r="O126" s="162">
        <v>9</v>
      </c>
      <c r="P126" s="162">
        <v>-9</v>
      </c>
      <c r="Q126" s="162">
        <v>0</v>
      </c>
    </row>
    <row r="127" spans="1:17" ht="13.5">
      <c r="A127" s="150" t="s">
        <v>134</v>
      </c>
      <c r="B127" s="158">
        <f t="shared" si="1"/>
        <v>3895</v>
      </c>
      <c r="C127" s="148">
        <v>2808</v>
      </c>
      <c r="D127" s="148">
        <v>209</v>
      </c>
      <c r="E127" s="161">
        <v>652</v>
      </c>
      <c r="F127" s="161">
        <v>435</v>
      </c>
      <c r="G127" s="161">
        <v>0</v>
      </c>
      <c r="H127" s="158">
        <v>4106</v>
      </c>
      <c r="I127" s="67">
        <v>3013</v>
      </c>
      <c r="J127" s="67">
        <v>602</v>
      </c>
      <c r="K127" s="67">
        <v>439</v>
      </c>
      <c r="L127" s="67">
        <v>0</v>
      </c>
      <c r="M127" s="158">
        <v>-159</v>
      </c>
      <c r="N127" s="162">
        <v>-205</v>
      </c>
      <c r="O127" s="162">
        <v>50</v>
      </c>
      <c r="P127" s="162">
        <v>-4</v>
      </c>
      <c r="Q127" s="162">
        <v>0</v>
      </c>
    </row>
    <row r="128" spans="1:17" ht="13.5">
      <c r="A128" s="150" t="s">
        <v>135</v>
      </c>
      <c r="B128" s="158">
        <f t="shared" si="1"/>
        <v>1640</v>
      </c>
      <c r="C128" s="148">
        <v>1270</v>
      </c>
      <c r="D128" s="148">
        <v>63</v>
      </c>
      <c r="E128" s="161">
        <v>156</v>
      </c>
      <c r="F128" s="161">
        <v>214</v>
      </c>
      <c r="G128" s="161">
        <v>0</v>
      </c>
      <c r="H128" s="158">
        <v>1704</v>
      </c>
      <c r="I128" s="67">
        <v>1340</v>
      </c>
      <c r="J128" s="67">
        <v>139</v>
      </c>
      <c r="K128" s="67">
        <v>214</v>
      </c>
      <c r="L128" s="67"/>
      <c r="M128" s="158">
        <v>-53</v>
      </c>
      <c r="N128" s="162">
        <v>-70</v>
      </c>
      <c r="O128" s="162">
        <v>17</v>
      </c>
      <c r="P128" s="162">
        <v>0</v>
      </c>
      <c r="Q128" s="162">
        <v>0</v>
      </c>
    </row>
    <row r="129" spans="1:17" ht="13.5">
      <c r="A129" s="150" t="s">
        <v>136</v>
      </c>
      <c r="B129" s="158">
        <f t="shared" si="1"/>
        <v>1763</v>
      </c>
      <c r="C129" s="148">
        <v>1357</v>
      </c>
      <c r="D129" s="148">
        <v>17</v>
      </c>
      <c r="E129" s="161">
        <v>166</v>
      </c>
      <c r="F129" s="161">
        <v>240</v>
      </c>
      <c r="G129" s="161">
        <v>0</v>
      </c>
      <c r="H129" s="158">
        <v>1901</v>
      </c>
      <c r="I129" s="67">
        <v>1445</v>
      </c>
      <c r="J129" s="67">
        <v>142</v>
      </c>
      <c r="K129" s="67">
        <v>243</v>
      </c>
      <c r="L129" s="67"/>
      <c r="M129" s="158">
        <v>-67</v>
      </c>
      <c r="N129" s="162">
        <v>-88</v>
      </c>
      <c r="O129" s="162">
        <v>24</v>
      </c>
      <c r="P129" s="162">
        <v>-3</v>
      </c>
      <c r="Q129" s="162">
        <v>0</v>
      </c>
    </row>
    <row r="130" spans="1:17" ht="13.5">
      <c r="A130" s="150" t="s">
        <v>137</v>
      </c>
      <c r="B130" s="158">
        <f t="shared" si="1"/>
        <v>1674</v>
      </c>
      <c r="C130" s="148">
        <v>947</v>
      </c>
      <c r="D130" s="148">
        <v>0</v>
      </c>
      <c r="E130" s="161">
        <v>456</v>
      </c>
      <c r="F130" s="161">
        <v>271</v>
      </c>
      <c r="G130" s="161">
        <v>0</v>
      </c>
      <c r="H130" s="158">
        <v>1652</v>
      </c>
      <c r="I130" s="67">
        <v>993</v>
      </c>
      <c r="J130" s="67">
        <v>413</v>
      </c>
      <c r="K130" s="67">
        <v>268</v>
      </c>
      <c r="L130" s="67">
        <v>0</v>
      </c>
      <c r="M130" s="158">
        <v>0</v>
      </c>
      <c r="N130" s="162">
        <v>-46</v>
      </c>
      <c r="O130" s="162">
        <v>43</v>
      </c>
      <c r="P130" s="162">
        <v>3</v>
      </c>
      <c r="Q130" s="162">
        <v>0</v>
      </c>
    </row>
    <row r="131" spans="1:17" ht="13.5">
      <c r="A131" s="150" t="s">
        <v>138</v>
      </c>
      <c r="B131" s="158">
        <f t="shared" si="1"/>
        <v>550</v>
      </c>
      <c r="C131" s="148">
        <v>324</v>
      </c>
      <c r="D131" s="148">
        <v>10</v>
      </c>
      <c r="E131" s="161">
        <v>128</v>
      </c>
      <c r="F131" s="161">
        <v>98</v>
      </c>
      <c r="G131" s="161">
        <v>0</v>
      </c>
      <c r="H131" s="158">
        <v>570</v>
      </c>
      <c r="I131" s="67">
        <v>350</v>
      </c>
      <c r="J131" s="67">
        <v>121</v>
      </c>
      <c r="K131" s="67">
        <v>98</v>
      </c>
      <c r="L131" s="67">
        <v>0</v>
      </c>
      <c r="M131" s="158">
        <v>-19</v>
      </c>
      <c r="N131" s="162">
        <v>-26</v>
      </c>
      <c r="O131" s="162">
        <v>7</v>
      </c>
      <c r="P131" s="162">
        <v>0</v>
      </c>
      <c r="Q131" s="162">
        <v>0</v>
      </c>
    </row>
    <row r="132" spans="1:17" ht="13.5">
      <c r="A132" s="150" t="s">
        <v>139</v>
      </c>
      <c r="B132" s="158">
        <f t="shared" si="1"/>
        <v>1372</v>
      </c>
      <c r="C132" s="148">
        <v>778</v>
      </c>
      <c r="D132" s="148">
        <v>30</v>
      </c>
      <c r="E132" s="161">
        <v>351</v>
      </c>
      <c r="F132" s="161">
        <v>243</v>
      </c>
      <c r="G132" s="161">
        <v>0</v>
      </c>
      <c r="H132" s="158">
        <v>1448</v>
      </c>
      <c r="I132" s="67">
        <v>815</v>
      </c>
      <c r="J132" s="67">
        <v>304</v>
      </c>
      <c r="K132" s="67">
        <v>242</v>
      </c>
      <c r="L132" s="67">
        <v>0</v>
      </c>
      <c r="M132" s="158">
        <v>11</v>
      </c>
      <c r="N132" s="162">
        <v>-37</v>
      </c>
      <c r="O132" s="162">
        <v>47</v>
      </c>
      <c r="P132" s="162">
        <v>1</v>
      </c>
      <c r="Q132" s="162">
        <v>0</v>
      </c>
    </row>
    <row r="133" spans="1:17" ht="13.5">
      <c r="A133" s="1" t="s">
        <v>140</v>
      </c>
      <c r="B133" s="158">
        <f t="shared" si="1"/>
        <v>16114</v>
      </c>
      <c r="C133" s="158">
        <v>8471</v>
      </c>
      <c r="D133" s="158">
        <v>7</v>
      </c>
      <c r="E133" s="158">
        <v>2653</v>
      </c>
      <c r="F133" s="158">
        <v>3186</v>
      </c>
      <c r="G133" s="158">
        <v>1804</v>
      </c>
      <c r="H133" s="158">
        <v>14155</v>
      </c>
      <c r="I133" s="158">
        <v>8824</v>
      </c>
      <c r="J133" s="158">
        <v>2371</v>
      </c>
      <c r="K133" s="158">
        <v>2928</v>
      </c>
      <c r="L133" s="158">
        <v>971</v>
      </c>
      <c r="M133" s="158">
        <v>1020</v>
      </c>
      <c r="N133" s="158">
        <v>-353</v>
      </c>
      <c r="O133" s="158">
        <v>282</v>
      </c>
      <c r="P133" s="158">
        <v>258</v>
      </c>
      <c r="Q133" s="158">
        <v>833</v>
      </c>
    </row>
    <row r="134" spans="1:17" s="160" customFormat="1">
      <c r="A134" s="1" t="s">
        <v>24</v>
      </c>
      <c r="B134" s="158">
        <f t="shared" si="1"/>
        <v>2268</v>
      </c>
      <c r="C134" s="158">
        <v>1437</v>
      </c>
      <c r="D134" s="158">
        <v>7</v>
      </c>
      <c r="E134" s="158">
        <v>164</v>
      </c>
      <c r="F134" s="158">
        <v>667</v>
      </c>
      <c r="G134" s="158">
        <v>0</v>
      </c>
      <c r="H134" s="158">
        <v>2061</v>
      </c>
      <c r="I134" s="158">
        <v>1436</v>
      </c>
      <c r="J134" s="158">
        <v>140</v>
      </c>
      <c r="K134" s="158">
        <v>602</v>
      </c>
      <c r="L134" s="158">
        <v>0</v>
      </c>
      <c r="M134" s="158">
        <v>90</v>
      </c>
      <c r="N134" s="158">
        <v>1</v>
      </c>
      <c r="O134" s="158">
        <v>24</v>
      </c>
      <c r="P134" s="158">
        <v>65</v>
      </c>
      <c r="Q134" s="158">
        <v>0</v>
      </c>
    </row>
    <row r="135" spans="1:17" s="160" customFormat="1">
      <c r="A135" s="148" t="s">
        <v>141</v>
      </c>
      <c r="B135" s="158">
        <f t="shared" si="1"/>
        <v>2268</v>
      </c>
      <c r="C135" s="148">
        <v>1437</v>
      </c>
      <c r="D135" s="148">
        <v>7</v>
      </c>
      <c r="E135" s="161">
        <v>164</v>
      </c>
      <c r="F135" s="161">
        <v>667</v>
      </c>
      <c r="G135" s="161">
        <v>0</v>
      </c>
      <c r="H135" s="158">
        <v>2061</v>
      </c>
      <c r="I135" s="67">
        <v>1436</v>
      </c>
      <c r="J135" s="67">
        <v>140</v>
      </c>
      <c r="K135" s="67">
        <v>602</v>
      </c>
      <c r="L135" s="67"/>
      <c r="M135" s="158">
        <v>90</v>
      </c>
      <c r="N135" s="162">
        <v>1</v>
      </c>
      <c r="O135" s="162">
        <v>24</v>
      </c>
      <c r="P135" s="162">
        <v>65</v>
      </c>
      <c r="Q135" s="162">
        <v>0</v>
      </c>
    </row>
    <row r="136" spans="1:17" ht="13.5">
      <c r="A136" s="149" t="s">
        <v>142</v>
      </c>
      <c r="B136" s="158">
        <f t="shared" ref="B136:B163" si="2">C136+E136+F136+G136</f>
        <v>3718</v>
      </c>
      <c r="C136" s="148">
        <v>2459</v>
      </c>
      <c r="D136" s="148">
        <v>0</v>
      </c>
      <c r="E136" s="161">
        <v>580</v>
      </c>
      <c r="F136" s="161">
        <v>679</v>
      </c>
      <c r="G136" s="161">
        <v>0</v>
      </c>
      <c r="H136" s="158">
        <v>3578</v>
      </c>
      <c r="I136" s="67">
        <v>2638</v>
      </c>
      <c r="J136" s="67">
        <v>531</v>
      </c>
      <c r="K136" s="67">
        <v>648</v>
      </c>
      <c r="L136" s="67">
        <v>0</v>
      </c>
      <c r="M136" s="158">
        <v>-99</v>
      </c>
      <c r="N136" s="162">
        <v>-179</v>
      </c>
      <c r="O136" s="162">
        <v>49</v>
      </c>
      <c r="P136" s="162">
        <v>31</v>
      </c>
      <c r="Q136" s="162">
        <v>0</v>
      </c>
    </row>
    <row r="137" spans="1:17" ht="13.5">
      <c r="A137" s="150" t="s">
        <v>143</v>
      </c>
      <c r="B137" s="158">
        <f t="shared" si="2"/>
        <v>1141</v>
      </c>
      <c r="C137" s="148">
        <v>549</v>
      </c>
      <c r="D137" s="148">
        <v>0</v>
      </c>
      <c r="E137" s="161">
        <v>102</v>
      </c>
      <c r="F137" s="161">
        <v>490</v>
      </c>
      <c r="G137" s="161">
        <v>0</v>
      </c>
      <c r="H137" s="158">
        <v>904</v>
      </c>
      <c r="I137" s="67">
        <v>583</v>
      </c>
      <c r="J137" s="67">
        <v>94</v>
      </c>
      <c r="K137" s="67">
        <v>365</v>
      </c>
      <c r="L137" s="67"/>
      <c r="M137" s="158">
        <v>99</v>
      </c>
      <c r="N137" s="162">
        <v>-34</v>
      </c>
      <c r="O137" s="162">
        <v>8</v>
      </c>
      <c r="P137" s="162">
        <v>125</v>
      </c>
      <c r="Q137" s="162">
        <v>0</v>
      </c>
    </row>
    <row r="138" spans="1:17" ht="13.5">
      <c r="A138" s="149" t="s">
        <v>144</v>
      </c>
      <c r="B138" s="158">
        <f t="shared" si="2"/>
        <v>4131</v>
      </c>
      <c r="C138" s="148">
        <v>1304</v>
      </c>
      <c r="D138" s="148">
        <v>0</v>
      </c>
      <c r="E138" s="161">
        <v>598</v>
      </c>
      <c r="F138" s="161">
        <v>425</v>
      </c>
      <c r="G138" s="161">
        <v>1804</v>
      </c>
      <c r="H138" s="158">
        <v>3037</v>
      </c>
      <c r="I138" s="67">
        <v>1363</v>
      </c>
      <c r="J138" s="67">
        <v>538</v>
      </c>
      <c r="K138" s="67">
        <v>421</v>
      </c>
      <c r="L138" s="67">
        <v>971</v>
      </c>
      <c r="M138" s="158">
        <v>838</v>
      </c>
      <c r="N138" s="162">
        <v>-59</v>
      </c>
      <c r="O138" s="162">
        <v>60</v>
      </c>
      <c r="P138" s="162">
        <v>4</v>
      </c>
      <c r="Q138" s="162">
        <v>833</v>
      </c>
    </row>
    <row r="139" spans="1:17" ht="13.5">
      <c r="A139" s="149" t="s">
        <v>145</v>
      </c>
      <c r="B139" s="158">
        <f t="shared" si="2"/>
        <v>4856</v>
      </c>
      <c r="C139" s="148">
        <v>2722</v>
      </c>
      <c r="D139" s="148">
        <v>0</v>
      </c>
      <c r="E139" s="161">
        <v>1209</v>
      </c>
      <c r="F139" s="161">
        <v>925</v>
      </c>
      <c r="G139" s="161">
        <v>0</v>
      </c>
      <c r="H139" s="158">
        <v>4575</v>
      </c>
      <c r="I139" s="67">
        <v>2804</v>
      </c>
      <c r="J139" s="67">
        <v>1068</v>
      </c>
      <c r="K139" s="67">
        <v>892</v>
      </c>
      <c r="L139" s="67">
        <v>0</v>
      </c>
      <c r="M139" s="158">
        <v>92</v>
      </c>
      <c r="N139" s="162">
        <v>-82</v>
      </c>
      <c r="O139" s="162">
        <v>141</v>
      </c>
      <c r="P139" s="162">
        <v>33</v>
      </c>
      <c r="Q139" s="162">
        <v>0</v>
      </c>
    </row>
    <row r="140" spans="1:17" ht="13.5">
      <c r="A140" s="1" t="s">
        <v>146</v>
      </c>
      <c r="B140" s="158">
        <f t="shared" si="2"/>
        <v>20233</v>
      </c>
      <c r="C140" s="158">
        <v>12013</v>
      </c>
      <c r="D140" s="158">
        <v>296</v>
      </c>
      <c r="E140" s="158">
        <v>3164</v>
      </c>
      <c r="F140" s="158">
        <v>3410</v>
      </c>
      <c r="G140" s="158">
        <v>1646</v>
      </c>
      <c r="H140" s="158">
        <v>18638</v>
      </c>
      <c r="I140" s="158">
        <v>12333</v>
      </c>
      <c r="J140" s="158">
        <v>2810</v>
      </c>
      <c r="K140" s="158">
        <v>3146</v>
      </c>
      <c r="L140" s="158">
        <v>808</v>
      </c>
      <c r="M140" s="158">
        <v>1136</v>
      </c>
      <c r="N140" s="158">
        <v>-320</v>
      </c>
      <c r="O140" s="158">
        <v>354</v>
      </c>
      <c r="P140" s="158">
        <v>264</v>
      </c>
      <c r="Q140" s="158">
        <v>838</v>
      </c>
    </row>
    <row r="141" spans="1:17" s="160" customFormat="1">
      <c r="A141" s="1" t="s">
        <v>24</v>
      </c>
      <c r="B141" s="158">
        <f t="shared" si="2"/>
        <v>3839</v>
      </c>
      <c r="C141" s="158">
        <v>1919</v>
      </c>
      <c r="D141" s="158">
        <v>19</v>
      </c>
      <c r="E141" s="158">
        <v>393</v>
      </c>
      <c r="F141" s="158">
        <v>972</v>
      </c>
      <c r="G141" s="158">
        <v>555</v>
      </c>
      <c r="H141" s="158">
        <v>3103</v>
      </c>
      <c r="I141" s="158">
        <v>1878</v>
      </c>
      <c r="J141" s="158">
        <v>324</v>
      </c>
      <c r="K141" s="158">
        <v>881</v>
      </c>
      <c r="L141" s="158">
        <v>269</v>
      </c>
      <c r="M141" s="158">
        <v>487</v>
      </c>
      <c r="N141" s="158">
        <v>41</v>
      </c>
      <c r="O141" s="158">
        <v>69</v>
      </c>
      <c r="P141" s="158">
        <v>91</v>
      </c>
      <c r="Q141" s="158">
        <v>286</v>
      </c>
    </row>
    <row r="142" spans="1:17" s="160" customFormat="1">
      <c r="A142" s="148" t="s">
        <v>147</v>
      </c>
      <c r="B142" s="158">
        <f t="shared" si="2"/>
        <v>3839</v>
      </c>
      <c r="C142" s="148">
        <v>1919</v>
      </c>
      <c r="D142" s="148">
        <v>19</v>
      </c>
      <c r="E142" s="161">
        <v>393</v>
      </c>
      <c r="F142" s="161">
        <v>972</v>
      </c>
      <c r="G142" s="161">
        <v>555</v>
      </c>
      <c r="H142" s="158">
        <v>3103</v>
      </c>
      <c r="I142" s="67">
        <v>1878</v>
      </c>
      <c r="J142" s="67">
        <v>324</v>
      </c>
      <c r="K142" s="67">
        <v>881</v>
      </c>
      <c r="L142" s="67">
        <v>269</v>
      </c>
      <c r="M142" s="158">
        <v>487</v>
      </c>
      <c r="N142" s="162">
        <v>41</v>
      </c>
      <c r="O142" s="162">
        <v>69</v>
      </c>
      <c r="P142" s="162">
        <v>91</v>
      </c>
      <c r="Q142" s="162">
        <v>286</v>
      </c>
    </row>
    <row r="143" spans="1:17" ht="13.5">
      <c r="A143" s="150" t="s">
        <v>148</v>
      </c>
      <c r="B143" s="158">
        <f t="shared" si="2"/>
        <v>1479</v>
      </c>
      <c r="C143" s="148">
        <v>844</v>
      </c>
      <c r="D143" s="148">
        <v>10</v>
      </c>
      <c r="E143" s="161">
        <v>358</v>
      </c>
      <c r="F143" s="161">
        <v>277</v>
      </c>
      <c r="G143" s="161">
        <v>0</v>
      </c>
      <c r="H143" s="158">
        <v>1529</v>
      </c>
      <c r="I143" s="67">
        <v>899</v>
      </c>
      <c r="J143" s="67">
        <v>332</v>
      </c>
      <c r="K143" s="67">
        <v>272</v>
      </c>
      <c r="L143" s="67">
        <v>0</v>
      </c>
      <c r="M143" s="158">
        <v>-24</v>
      </c>
      <c r="N143" s="162">
        <v>-55</v>
      </c>
      <c r="O143" s="162">
        <v>26</v>
      </c>
      <c r="P143" s="162">
        <v>5</v>
      </c>
      <c r="Q143" s="162">
        <v>0</v>
      </c>
    </row>
    <row r="144" spans="1:17" ht="13.5">
      <c r="A144" s="150" t="s">
        <v>149</v>
      </c>
      <c r="B144" s="158">
        <f t="shared" si="2"/>
        <v>1873</v>
      </c>
      <c r="C144" s="148">
        <v>1373</v>
      </c>
      <c r="D144" s="148">
        <v>107</v>
      </c>
      <c r="E144" s="161">
        <v>266</v>
      </c>
      <c r="F144" s="161">
        <v>234</v>
      </c>
      <c r="G144" s="161">
        <v>0</v>
      </c>
      <c r="H144" s="158">
        <v>1833</v>
      </c>
      <c r="I144" s="67">
        <v>1410</v>
      </c>
      <c r="J144" s="67">
        <v>232</v>
      </c>
      <c r="K144" s="67">
        <v>225</v>
      </c>
      <c r="L144" s="67">
        <v>0</v>
      </c>
      <c r="M144" s="158">
        <v>6</v>
      </c>
      <c r="N144" s="162">
        <v>-37</v>
      </c>
      <c r="O144" s="162">
        <v>34</v>
      </c>
      <c r="P144" s="162">
        <v>9</v>
      </c>
      <c r="Q144" s="162">
        <v>0</v>
      </c>
    </row>
    <row r="145" spans="1:17" ht="13.5">
      <c r="A145" s="150" t="s">
        <v>150</v>
      </c>
      <c r="B145" s="158">
        <f t="shared" si="2"/>
        <v>4247</v>
      </c>
      <c r="C145" s="148">
        <v>3124</v>
      </c>
      <c r="D145" s="148">
        <v>0</v>
      </c>
      <c r="E145" s="161">
        <v>610</v>
      </c>
      <c r="F145" s="161">
        <v>513</v>
      </c>
      <c r="G145" s="161">
        <v>0</v>
      </c>
      <c r="H145" s="158">
        <v>4149</v>
      </c>
      <c r="I145" s="67">
        <v>3192</v>
      </c>
      <c r="J145" s="67">
        <v>532</v>
      </c>
      <c r="K145" s="67">
        <v>502</v>
      </c>
      <c r="L145" s="67">
        <v>0</v>
      </c>
      <c r="M145" s="158">
        <v>21</v>
      </c>
      <c r="N145" s="162">
        <v>-68</v>
      </c>
      <c r="O145" s="162">
        <v>78</v>
      </c>
      <c r="P145" s="162">
        <v>11</v>
      </c>
      <c r="Q145" s="162">
        <v>0</v>
      </c>
    </row>
    <row r="146" spans="1:17" ht="13.5">
      <c r="A146" s="150" t="s">
        <v>151</v>
      </c>
      <c r="B146" s="158">
        <f t="shared" si="2"/>
        <v>1005</v>
      </c>
      <c r="C146" s="148">
        <v>602</v>
      </c>
      <c r="D146" s="148">
        <v>27</v>
      </c>
      <c r="E146" s="161">
        <v>199</v>
      </c>
      <c r="F146" s="161">
        <v>204</v>
      </c>
      <c r="G146" s="161">
        <v>0</v>
      </c>
      <c r="H146" s="158">
        <v>1011</v>
      </c>
      <c r="I146" s="67">
        <v>622</v>
      </c>
      <c r="J146" s="67">
        <v>176</v>
      </c>
      <c r="K146" s="67">
        <v>198</v>
      </c>
      <c r="L146" s="67">
        <v>0</v>
      </c>
      <c r="M146" s="158">
        <v>9</v>
      </c>
      <c r="N146" s="162">
        <v>-20</v>
      </c>
      <c r="O146" s="162">
        <v>23</v>
      </c>
      <c r="P146" s="162">
        <v>6</v>
      </c>
      <c r="Q146" s="162">
        <v>0</v>
      </c>
    </row>
    <row r="147" spans="1:17" ht="13.5">
      <c r="A147" s="150" t="s">
        <v>152</v>
      </c>
      <c r="B147" s="158">
        <f t="shared" si="2"/>
        <v>753</v>
      </c>
      <c r="C147" s="148">
        <v>431</v>
      </c>
      <c r="D147" s="148">
        <v>8</v>
      </c>
      <c r="E147" s="161">
        <v>189</v>
      </c>
      <c r="F147" s="161">
        <v>133</v>
      </c>
      <c r="G147" s="161">
        <v>0</v>
      </c>
      <c r="H147" s="158">
        <v>752</v>
      </c>
      <c r="I147" s="67">
        <v>449</v>
      </c>
      <c r="J147" s="67">
        <v>170</v>
      </c>
      <c r="K147" s="67">
        <v>130</v>
      </c>
      <c r="L147" s="67">
        <v>0</v>
      </c>
      <c r="M147" s="158">
        <v>4</v>
      </c>
      <c r="N147" s="162">
        <v>-18</v>
      </c>
      <c r="O147" s="162">
        <v>19</v>
      </c>
      <c r="P147" s="162">
        <v>3</v>
      </c>
      <c r="Q147" s="162">
        <v>0</v>
      </c>
    </row>
    <row r="148" spans="1:17" ht="13.5">
      <c r="A148" s="149" t="s">
        <v>153</v>
      </c>
      <c r="B148" s="158">
        <f t="shared" si="2"/>
        <v>959</v>
      </c>
      <c r="C148" s="148">
        <v>569</v>
      </c>
      <c r="D148" s="148">
        <v>6</v>
      </c>
      <c r="E148" s="161">
        <v>222</v>
      </c>
      <c r="F148" s="161">
        <v>168</v>
      </c>
      <c r="G148" s="161">
        <v>0</v>
      </c>
      <c r="H148" s="158">
        <v>1026</v>
      </c>
      <c r="I148" s="67">
        <v>616</v>
      </c>
      <c r="J148" s="67">
        <v>214</v>
      </c>
      <c r="K148" s="67">
        <v>164</v>
      </c>
      <c r="L148" s="67">
        <v>0</v>
      </c>
      <c r="M148" s="158">
        <v>-35</v>
      </c>
      <c r="N148" s="162">
        <v>-47</v>
      </c>
      <c r="O148" s="162">
        <v>8</v>
      </c>
      <c r="P148" s="162">
        <v>4</v>
      </c>
      <c r="Q148" s="162">
        <v>0</v>
      </c>
    </row>
    <row r="149" spans="1:17" ht="13.5">
      <c r="A149" s="149" t="s">
        <v>154</v>
      </c>
      <c r="B149" s="158">
        <f t="shared" si="2"/>
        <v>890</v>
      </c>
      <c r="C149" s="148">
        <v>653</v>
      </c>
      <c r="D149" s="148">
        <v>5</v>
      </c>
      <c r="E149" s="161">
        <v>121</v>
      </c>
      <c r="F149" s="161">
        <v>116</v>
      </c>
      <c r="G149" s="161">
        <v>0</v>
      </c>
      <c r="H149" s="158">
        <v>873</v>
      </c>
      <c r="I149" s="67">
        <v>658</v>
      </c>
      <c r="J149" s="67">
        <v>102</v>
      </c>
      <c r="K149" s="67">
        <v>112</v>
      </c>
      <c r="L149" s="67">
        <v>0</v>
      </c>
      <c r="M149" s="158">
        <v>18</v>
      </c>
      <c r="N149" s="162">
        <v>-5</v>
      </c>
      <c r="O149" s="162">
        <v>19</v>
      </c>
      <c r="P149" s="162">
        <v>4</v>
      </c>
      <c r="Q149" s="162">
        <v>0</v>
      </c>
    </row>
    <row r="150" spans="1:17" ht="13.5">
      <c r="A150" s="150" t="s">
        <v>155</v>
      </c>
      <c r="B150" s="158">
        <f t="shared" si="2"/>
        <v>2341</v>
      </c>
      <c r="C150" s="148">
        <v>902</v>
      </c>
      <c r="D150" s="148">
        <v>39</v>
      </c>
      <c r="E150" s="161">
        <v>170</v>
      </c>
      <c r="F150" s="161">
        <v>319</v>
      </c>
      <c r="G150" s="161">
        <v>950</v>
      </c>
      <c r="H150" s="158">
        <v>1643</v>
      </c>
      <c r="I150" s="67">
        <v>945</v>
      </c>
      <c r="J150" s="67">
        <v>158</v>
      </c>
      <c r="K150" s="67">
        <v>205</v>
      </c>
      <c r="L150" s="67">
        <v>470</v>
      </c>
      <c r="M150" s="158">
        <v>563</v>
      </c>
      <c r="N150" s="162">
        <v>-43</v>
      </c>
      <c r="O150" s="162">
        <v>12</v>
      </c>
      <c r="P150" s="162">
        <v>114</v>
      </c>
      <c r="Q150" s="162">
        <v>480</v>
      </c>
    </row>
    <row r="151" spans="1:17" ht="13.5">
      <c r="A151" s="150" t="s">
        <v>156</v>
      </c>
      <c r="B151" s="158">
        <f t="shared" si="2"/>
        <v>274</v>
      </c>
      <c r="C151" s="148">
        <v>96</v>
      </c>
      <c r="D151" s="148">
        <v>0</v>
      </c>
      <c r="E151" s="161">
        <v>18</v>
      </c>
      <c r="F151" s="161">
        <v>19</v>
      </c>
      <c r="G151" s="161">
        <v>141</v>
      </c>
      <c r="H151" s="158">
        <v>184</v>
      </c>
      <c r="I151" s="67">
        <v>102</v>
      </c>
      <c r="J151" s="67">
        <v>15</v>
      </c>
      <c r="K151" s="67">
        <v>19</v>
      </c>
      <c r="L151" s="67">
        <v>69</v>
      </c>
      <c r="M151" s="158">
        <v>69</v>
      </c>
      <c r="N151" s="162">
        <v>-6</v>
      </c>
      <c r="O151" s="162">
        <v>3</v>
      </c>
      <c r="P151" s="162">
        <v>0</v>
      </c>
      <c r="Q151" s="162">
        <v>72</v>
      </c>
    </row>
    <row r="152" spans="1:17" ht="13.5">
      <c r="A152" s="149" t="s">
        <v>157</v>
      </c>
      <c r="B152" s="158">
        <f t="shared" si="2"/>
        <v>1092</v>
      </c>
      <c r="C152" s="148">
        <v>641</v>
      </c>
      <c r="D152" s="148">
        <v>36</v>
      </c>
      <c r="E152" s="161">
        <v>269</v>
      </c>
      <c r="F152" s="161">
        <v>182</v>
      </c>
      <c r="G152" s="161">
        <v>0</v>
      </c>
      <c r="H152" s="158">
        <v>1096</v>
      </c>
      <c r="I152" s="67">
        <v>672</v>
      </c>
      <c r="J152" s="67">
        <v>244</v>
      </c>
      <c r="K152" s="67">
        <v>177</v>
      </c>
      <c r="L152" s="67">
        <v>0</v>
      </c>
      <c r="M152" s="158">
        <v>-1</v>
      </c>
      <c r="N152" s="162">
        <v>-31</v>
      </c>
      <c r="O152" s="162">
        <v>25</v>
      </c>
      <c r="P152" s="162">
        <v>5</v>
      </c>
      <c r="Q152" s="162">
        <v>0</v>
      </c>
    </row>
    <row r="153" spans="1:17" ht="13.5">
      <c r="A153" s="150" t="s">
        <v>158</v>
      </c>
      <c r="B153" s="158">
        <f t="shared" si="2"/>
        <v>706</v>
      </c>
      <c r="C153" s="148">
        <v>401</v>
      </c>
      <c r="D153" s="148">
        <v>13</v>
      </c>
      <c r="E153" s="161">
        <v>160</v>
      </c>
      <c r="F153" s="161">
        <v>145</v>
      </c>
      <c r="G153" s="161">
        <v>0</v>
      </c>
      <c r="H153" s="158">
        <v>664</v>
      </c>
      <c r="I153" s="67">
        <v>412</v>
      </c>
      <c r="J153" s="67">
        <v>142</v>
      </c>
      <c r="K153" s="67">
        <v>138</v>
      </c>
      <c r="L153" s="67">
        <v>0</v>
      </c>
      <c r="M153" s="158">
        <v>14</v>
      </c>
      <c r="N153" s="162">
        <v>-11</v>
      </c>
      <c r="O153" s="162">
        <v>18</v>
      </c>
      <c r="P153" s="162">
        <v>7</v>
      </c>
      <c r="Q153" s="162">
        <v>0</v>
      </c>
    </row>
    <row r="154" spans="1:17" ht="13.5">
      <c r="A154" s="150" t="s">
        <v>159</v>
      </c>
      <c r="B154" s="158">
        <f t="shared" si="2"/>
        <v>775</v>
      </c>
      <c r="C154" s="148">
        <v>458</v>
      </c>
      <c r="D154" s="148">
        <v>26</v>
      </c>
      <c r="E154" s="161">
        <v>189</v>
      </c>
      <c r="F154" s="161">
        <v>128</v>
      </c>
      <c r="G154" s="161">
        <v>0</v>
      </c>
      <c r="H154" s="158">
        <v>775</v>
      </c>
      <c r="I154" s="67">
        <v>478</v>
      </c>
      <c r="J154" s="67">
        <v>169</v>
      </c>
      <c r="K154" s="67">
        <v>123</v>
      </c>
      <c r="L154" s="67">
        <v>0</v>
      </c>
      <c r="M154" s="158">
        <v>5</v>
      </c>
      <c r="N154" s="162">
        <v>-20</v>
      </c>
      <c r="O154" s="162">
        <v>20</v>
      </c>
      <c r="P154" s="162">
        <v>5</v>
      </c>
      <c r="Q154" s="162">
        <v>0</v>
      </c>
    </row>
    <row r="155" spans="1:17" ht="24">
      <c r="A155" s="1" t="s">
        <v>160</v>
      </c>
      <c r="B155" s="158">
        <f t="shared" si="2"/>
        <v>11010</v>
      </c>
      <c r="C155" s="158">
        <v>5575</v>
      </c>
      <c r="D155" s="158">
        <v>405</v>
      </c>
      <c r="E155" s="158">
        <v>2308</v>
      </c>
      <c r="F155" s="158">
        <v>2066</v>
      </c>
      <c r="G155" s="158">
        <v>1061</v>
      </c>
      <c r="H155" s="158">
        <v>9502</v>
      </c>
      <c r="I155" s="158">
        <v>5822</v>
      </c>
      <c r="J155" s="158">
        <v>2108</v>
      </c>
      <c r="K155" s="158">
        <v>1852</v>
      </c>
      <c r="L155" s="158">
        <v>505</v>
      </c>
      <c r="M155" s="158">
        <v>723</v>
      </c>
      <c r="N155" s="158">
        <v>-247</v>
      </c>
      <c r="O155" s="158">
        <v>200</v>
      </c>
      <c r="P155" s="158">
        <v>214</v>
      </c>
      <c r="Q155" s="158">
        <v>556</v>
      </c>
    </row>
    <row r="156" spans="1:17" s="160" customFormat="1">
      <c r="A156" s="67" t="s">
        <v>161</v>
      </c>
      <c r="B156" s="158">
        <f t="shared" si="2"/>
        <v>2842</v>
      </c>
      <c r="C156" s="148">
        <v>790</v>
      </c>
      <c r="D156" s="148">
        <v>35</v>
      </c>
      <c r="E156" s="161">
        <v>318</v>
      </c>
      <c r="F156" s="161">
        <v>673</v>
      </c>
      <c r="G156" s="161">
        <v>1061</v>
      </c>
      <c r="H156" s="158">
        <v>1712</v>
      </c>
      <c r="I156" s="67">
        <v>781</v>
      </c>
      <c r="J156" s="67">
        <v>270</v>
      </c>
      <c r="K156" s="67">
        <v>497</v>
      </c>
      <c r="L156" s="67">
        <v>505</v>
      </c>
      <c r="M156" s="158">
        <v>789</v>
      </c>
      <c r="N156" s="162">
        <v>9</v>
      </c>
      <c r="O156" s="162">
        <v>48</v>
      </c>
      <c r="P156" s="162">
        <v>176</v>
      </c>
      <c r="Q156" s="162">
        <v>556</v>
      </c>
    </row>
    <row r="157" spans="1:17" ht="13.5">
      <c r="A157" s="148" t="s">
        <v>162</v>
      </c>
      <c r="B157" s="158">
        <f t="shared" si="2"/>
        <v>950</v>
      </c>
      <c r="C157" s="148">
        <v>584</v>
      </c>
      <c r="D157" s="148">
        <v>60</v>
      </c>
      <c r="E157" s="161">
        <v>209</v>
      </c>
      <c r="F157" s="161">
        <v>157</v>
      </c>
      <c r="G157" s="161">
        <v>0</v>
      </c>
      <c r="H157" s="158">
        <v>957</v>
      </c>
      <c r="I157" s="67">
        <v>611</v>
      </c>
      <c r="J157" s="67">
        <v>193</v>
      </c>
      <c r="K157" s="67">
        <v>152</v>
      </c>
      <c r="L157" s="67">
        <v>0</v>
      </c>
      <c r="M157" s="158">
        <v>-6</v>
      </c>
      <c r="N157" s="162">
        <v>-27</v>
      </c>
      <c r="O157" s="162">
        <v>16</v>
      </c>
      <c r="P157" s="162">
        <v>5</v>
      </c>
      <c r="Q157" s="162">
        <v>0</v>
      </c>
    </row>
    <row r="158" spans="1:17" ht="13.5">
      <c r="A158" s="148" t="s">
        <v>163</v>
      </c>
      <c r="B158" s="158">
        <f t="shared" si="2"/>
        <v>1557</v>
      </c>
      <c r="C158" s="148">
        <v>893</v>
      </c>
      <c r="D158" s="148">
        <v>59</v>
      </c>
      <c r="E158" s="161">
        <v>427</v>
      </c>
      <c r="F158" s="161">
        <v>237</v>
      </c>
      <c r="G158" s="161">
        <v>0</v>
      </c>
      <c r="H158" s="158">
        <v>1376</v>
      </c>
      <c r="I158" s="67">
        <v>886</v>
      </c>
      <c r="J158" s="67">
        <v>347</v>
      </c>
      <c r="K158" s="67">
        <v>231</v>
      </c>
      <c r="L158" s="67">
        <v>0</v>
      </c>
      <c r="M158" s="158">
        <v>93</v>
      </c>
      <c r="N158" s="162">
        <v>7</v>
      </c>
      <c r="O158" s="162">
        <v>80</v>
      </c>
      <c r="P158" s="162">
        <v>6</v>
      </c>
      <c r="Q158" s="162">
        <v>0</v>
      </c>
    </row>
    <row r="159" spans="1:17" ht="13.5">
      <c r="A159" s="67" t="s">
        <v>164</v>
      </c>
      <c r="B159" s="158">
        <f t="shared" si="2"/>
        <v>1215</v>
      </c>
      <c r="C159" s="148">
        <v>708</v>
      </c>
      <c r="D159" s="148">
        <v>64</v>
      </c>
      <c r="E159" s="161">
        <v>315</v>
      </c>
      <c r="F159" s="161">
        <v>192</v>
      </c>
      <c r="G159" s="161">
        <v>0</v>
      </c>
      <c r="H159" s="158">
        <v>1058</v>
      </c>
      <c r="I159" s="67">
        <v>710</v>
      </c>
      <c r="J159" s="67">
        <v>261</v>
      </c>
      <c r="K159" s="67">
        <v>186</v>
      </c>
      <c r="L159" s="67">
        <v>0</v>
      </c>
      <c r="M159" s="158">
        <v>58</v>
      </c>
      <c r="N159" s="162">
        <v>-2</v>
      </c>
      <c r="O159" s="162">
        <v>54</v>
      </c>
      <c r="P159" s="162">
        <v>6</v>
      </c>
      <c r="Q159" s="162">
        <v>0</v>
      </c>
    </row>
    <row r="160" spans="1:17" ht="13.5">
      <c r="A160" s="67" t="s">
        <v>165</v>
      </c>
      <c r="B160" s="158">
        <f t="shared" si="2"/>
        <v>838</v>
      </c>
      <c r="C160" s="148">
        <v>499</v>
      </c>
      <c r="D160" s="148">
        <v>55</v>
      </c>
      <c r="E160" s="161">
        <v>209</v>
      </c>
      <c r="F160" s="161">
        <v>130</v>
      </c>
      <c r="G160" s="161">
        <v>0</v>
      </c>
      <c r="H160" s="158">
        <v>828</v>
      </c>
      <c r="I160" s="67">
        <v>530</v>
      </c>
      <c r="J160" s="67">
        <v>193</v>
      </c>
      <c r="K160" s="67">
        <v>128</v>
      </c>
      <c r="L160" s="67">
        <v>0</v>
      </c>
      <c r="M160" s="158">
        <v>-13</v>
      </c>
      <c r="N160" s="162">
        <v>-31</v>
      </c>
      <c r="O160" s="162">
        <v>16</v>
      </c>
      <c r="P160" s="162">
        <v>2</v>
      </c>
      <c r="Q160" s="162">
        <v>0</v>
      </c>
    </row>
    <row r="161" spans="1:17" ht="13.5">
      <c r="A161" s="148" t="s">
        <v>166</v>
      </c>
      <c r="B161" s="158">
        <f t="shared" si="2"/>
        <v>389</v>
      </c>
      <c r="C161" s="148">
        <v>235</v>
      </c>
      <c r="D161" s="148">
        <v>21</v>
      </c>
      <c r="E161" s="161">
        <v>98</v>
      </c>
      <c r="F161" s="161">
        <v>56</v>
      </c>
      <c r="G161" s="161">
        <v>0</v>
      </c>
      <c r="H161" s="158">
        <v>359</v>
      </c>
      <c r="I161" s="67">
        <v>246</v>
      </c>
      <c r="J161" s="67">
        <v>87</v>
      </c>
      <c r="K161" s="67">
        <v>56</v>
      </c>
      <c r="L161" s="67">
        <v>0</v>
      </c>
      <c r="M161" s="158">
        <v>0</v>
      </c>
      <c r="N161" s="162">
        <v>-11</v>
      </c>
      <c r="O161" s="162">
        <v>11</v>
      </c>
      <c r="P161" s="162">
        <v>0</v>
      </c>
      <c r="Q161" s="162">
        <v>0</v>
      </c>
    </row>
    <row r="162" spans="1:17" ht="13.5">
      <c r="A162" s="148" t="s">
        <v>167</v>
      </c>
      <c r="B162" s="158">
        <f t="shared" si="2"/>
        <v>1600</v>
      </c>
      <c r="C162" s="148">
        <v>933</v>
      </c>
      <c r="D162" s="148">
        <v>64</v>
      </c>
      <c r="E162" s="161">
        <v>386</v>
      </c>
      <c r="F162" s="161">
        <v>281</v>
      </c>
      <c r="G162" s="161">
        <v>0</v>
      </c>
      <c r="H162" s="158">
        <v>1472</v>
      </c>
      <c r="I162" s="67">
        <v>960</v>
      </c>
      <c r="J162" s="67">
        <v>338</v>
      </c>
      <c r="K162" s="67">
        <v>273</v>
      </c>
      <c r="L162" s="67">
        <v>0</v>
      </c>
      <c r="M162" s="158">
        <v>29</v>
      </c>
      <c r="N162" s="162">
        <v>-27</v>
      </c>
      <c r="O162" s="162">
        <v>48</v>
      </c>
      <c r="P162" s="162">
        <v>8</v>
      </c>
      <c r="Q162" s="162">
        <v>0</v>
      </c>
    </row>
    <row r="163" spans="1:17" ht="13.5">
      <c r="A163" s="148" t="s">
        <v>168</v>
      </c>
      <c r="B163" s="158">
        <f t="shared" si="2"/>
        <v>1619</v>
      </c>
      <c r="C163" s="148">
        <v>933</v>
      </c>
      <c r="D163" s="148">
        <v>47</v>
      </c>
      <c r="E163" s="161">
        <v>346</v>
      </c>
      <c r="F163" s="161">
        <v>340</v>
      </c>
      <c r="G163" s="161">
        <v>0</v>
      </c>
      <c r="H163" s="158">
        <v>1740</v>
      </c>
      <c r="I163" s="67">
        <v>1098</v>
      </c>
      <c r="J163" s="67">
        <v>419</v>
      </c>
      <c r="K163" s="67">
        <v>329</v>
      </c>
      <c r="L163" s="67">
        <v>0</v>
      </c>
      <c r="M163" s="158">
        <v>-227</v>
      </c>
      <c r="N163" s="162">
        <v>-165</v>
      </c>
      <c r="O163" s="162">
        <v>-73</v>
      </c>
      <c r="P163" s="162">
        <v>11</v>
      </c>
      <c r="Q163" s="162">
        <v>0</v>
      </c>
    </row>
  </sheetData>
  <autoFilter ref="A7:WVX163"/>
  <mergeCells count="20">
    <mergeCell ref="J5:J6"/>
    <mergeCell ref="K5:K6"/>
    <mergeCell ref="L5:L6"/>
    <mergeCell ref="M5:M6"/>
    <mergeCell ref="N5:N6"/>
    <mergeCell ref="O5:O6"/>
    <mergeCell ref="P5:P6"/>
    <mergeCell ref="Q5:Q6"/>
    <mergeCell ref="A2:Q2"/>
    <mergeCell ref="B4:G4"/>
    <mergeCell ref="H4:L4"/>
    <mergeCell ref="M4:Q4"/>
    <mergeCell ref="C5:D5"/>
    <mergeCell ref="A4:A6"/>
    <mergeCell ref="B5:B6"/>
    <mergeCell ref="E5:E6"/>
    <mergeCell ref="F5:F6"/>
    <mergeCell ref="G5:G6"/>
    <mergeCell ref="H5:H6"/>
    <mergeCell ref="I5:I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9"/>
  <sheetViews>
    <sheetView workbookViewId="0">
      <selection activeCell="X8" sqref="X8"/>
    </sheetView>
  </sheetViews>
  <sheetFormatPr defaultColWidth="9" defaultRowHeight="14.25"/>
  <cols>
    <col min="1" max="1" width="16.75" style="83" customWidth="1"/>
    <col min="2" max="2" width="8" style="127" customWidth="1"/>
    <col min="3" max="3" width="8.25" style="143" customWidth="1"/>
    <col min="4" max="6" width="7.75" style="143" customWidth="1"/>
    <col min="7" max="7" width="8.125" style="116" customWidth="1"/>
    <col min="8" max="8" width="7.625" style="83" customWidth="1"/>
    <col min="9" max="9" width="7.875" style="83" customWidth="1"/>
    <col min="10" max="10" width="7.375" style="83" customWidth="1"/>
    <col min="11" max="11" width="6.75" style="83" customWidth="1"/>
    <col min="12" max="12" width="8.125" style="116" customWidth="1"/>
    <col min="13" max="13" width="7.375" style="129" customWidth="1"/>
    <col min="14" max="14" width="7.5" style="129" customWidth="1"/>
    <col min="15" max="15" width="6" style="129" customWidth="1"/>
    <col min="16" max="16" width="5.875" style="129" customWidth="1"/>
    <col min="17" max="17" width="8" style="116" customWidth="1"/>
    <col min="18" max="18" width="7" style="83" customWidth="1"/>
    <col min="19" max="19" width="6.875" style="83" customWidth="1"/>
    <col min="20" max="20" width="8" style="83" customWidth="1"/>
    <col min="21" max="21" width="7.375" style="83" customWidth="1"/>
    <col min="22" max="242" width="9" style="83"/>
    <col min="243" max="243" width="16.75" style="83" customWidth="1"/>
    <col min="244" max="244" width="8" style="83" customWidth="1"/>
    <col min="245" max="245" width="8.25" style="83" customWidth="1"/>
    <col min="246" max="248" width="7.75" style="83" customWidth="1"/>
    <col min="249" max="249" width="8.125" style="83" customWidth="1"/>
    <col min="250" max="250" width="7.625" style="83" customWidth="1"/>
    <col min="251" max="251" width="7.875" style="83" customWidth="1"/>
    <col min="252" max="252" width="7.375" style="83" customWidth="1"/>
    <col min="253" max="253" width="6.75" style="83" customWidth="1"/>
    <col min="254" max="254" width="8.125" style="83" customWidth="1"/>
    <col min="255" max="255" width="7.375" style="83" customWidth="1"/>
    <col min="256" max="256" width="7.5" style="83" customWidth="1"/>
    <col min="257" max="257" width="6" style="83" customWidth="1"/>
    <col min="258" max="258" width="5.875" style="83" customWidth="1"/>
    <col min="259" max="259" width="8" style="83" customWidth="1"/>
    <col min="260" max="260" width="7" style="83" customWidth="1"/>
    <col min="261" max="261" width="6.875" style="83" customWidth="1"/>
    <col min="262" max="262" width="5.625" style="83" customWidth="1"/>
    <col min="263" max="263" width="7.375" style="83" customWidth="1"/>
    <col min="264" max="498" width="9" style="83"/>
    <col min="499" max="499" width="16.75" style="83" customWidth="1"/>
    <col min="500" max="500" width="8" style="83" customWidth="1"/>
    <col min="501" max="501" width="8.25" style="83" customWidth="1"/>
    <col min="502" max="504" width="7.75" style="83" customWidth="1"/>
    <col min="505" max="505" width="8.125" style="83" customWidth="1"/>
    <col min="506" max="506" width="7.625" style="83" customWidth="1"/>
    <col min="507" max="507" width="7.875" style="83" customWidth="1"/>
    <col min="508" max="508" width="7.375" style="83" customWidth="1"/>
    <col min="509" max="509" width="6.75" style="83" customWidth="1"/>
    <col min="510" max="510" width="8.125" style="83" customWidth="1"/>
    <col min="511" max="511" width="7.375" style="83" customWidth="1"/>
    <col min="512" max="512" width="7.5" style="83" customWidth="1"/>
    <col min="513" max="513" width="6" style="83" customWidth="1"/>
    <col min="514" max="514" width="5.875" style="83" customWidth="1"/>
    <col min="515" max="515" width="8" style="83" customWidth="1"/>
    <col min="516" max="516" width="7" style="83" customWidth="1"/>
    <col min="517" max="517" width="6.875" style="83" customWidth="1"/>
    <col min="518" max="518" width="5.625" style="83" customWidth="1"/>
    <col min="519" max="519" width="7.375" style="83" customWidth="1"/>
    <col min="520" max="754" width="9" style="83"/>
    <col min="755" max="755" width="16.75" style="83" customWidth="1"/>
    <col min="756" max="756" width="8" style="83" customWidth="1"/>
    <col min="757" max="757" width="8.25" style="83" customWidth="1"/>
    <col min="758" max="760" width="7.75" style="83" customWidth="1"/>
    <col min="761" max="761" width="8.125" style="83" customWidth="1"/>
    <col min="762" max="762" width="7.625" style="83" customWidth="1"/>
    <col min="763" max="763" width="7.875" style="83" customWidth="1"/>
    <col min="764" max="764" width="7.375" style="83" customWidth="1"/>
    <col min="765" max="765" width="6.75" style="83" customWidth="1"/>
    <col min="766" max="766" width="8.125" style="83" customWidth="1"/>
    <col min="767" max="767" width="7.375" style="83" customWidth="1"/>
    <col min="768" max="768" width="7.5" style="83" customWidth="1"/>
    <col min="769" max="769" width="6" style="83" customWidth="1"/>
    <col min="770" max="770" width="5.875" style="83" customWidth="1"/>
    <col min="771" max="771" width="8" style="83" customWidth="1"/>
    <col min="772" max="772" width="7" style="83" customWidth="1"/>
    <col min="773" max="773" width="6.875" style="83" customWidth="1"/>
    <col min="774" max="774" width="5.625" style="83" customWidth="1"/>
    <col min="775" max="775" width="7.375" style="83" customWidth="1"/>
    <col min="776" max="1010" width="9" style="83"/>
    <col min="1011" max="1011" width="16.75" style="83" customWidth="1"/>
    <col min="1012" max="1012" width="8" style="83" customWidth="1"/>
    <col min="1013" max="1013" width="8.25" style="83" customWidth="1"/>
    <col min="1014" max="1016" width="7.75" style="83" customWidth="1"/>
    <col min="1017" max="1017" width="8.125" style="83" customWidth="1"/>
    <col min="1018" max="1018" width="7.625" style="83" customWidth="1"/>
    <col min="1019" max="1019" width="7.875" style="83" customWidth="1"/>
    <col min="1020" max="1020" width="7.375" style="83" customWidth="1"/>
    <col min="1021" max="1021" width="6.75" style="83" customWidth="1"/>
    <col min="1022" max="1022" width="8.125" style="83" customWidth="1"/>
    <col min="1023" max="1023" width="7.375" style="83" customWidth="1"/>
    <col min="1024" max="1024" width="7.5" style="83" customWidth="1"/>
    <col min="1025" max="1025" width="6" style="83" customWidth="1"/>
    <col min="1026" max="1026" width="5.875" style="83" customWidth="1"/>
    <col min="1027" max="1027" width="8" style="83" customWidth="1"/>
    <col min="1028" max="1028" width="7" style="83" customWidth="1"/>
    <col min="1029" max="1029" width="6.875" style="83" customWidth="1"/>
    <col min="1030" max="1030" width="5.625" style="83" customWidth="1"/>
    <col min="1031" max="1031" width="7.375" style="83" customWidth="1"/>
    <col min="1032" max="1266" width="9" style="83"/>
    <col min="1267" max="1267" width="16.75" style="83" customWidth="1"/>
    <col min="1268" max="1268" width="8" style="83" customWidth="1"/>
    <col min="1269" max="1269" width="8.25" style="83" customWidth="1"/>
    <col min="1270" max="1272" width="7.75" style="83" customWidth="1"/>
    <col min="1273" max="1273" width="8.125" style="83" customWidth="1"/>
    <col min="1274" max="1274" width="7.625" style="83" customWidth="1"/>
    <col min="1275" max="1275" width="7.875" style="83" customWidth="1"/>
    <col min="1276" max="1276" width="7.375" style="83" customWidth="1"/>
    <col min="1277" max="1277" width="6.75" style="83" customWidth="1"/>
    <col min="1278" max="1278" width="8.125" style="83" customWidth="1"/>
    <col min="1279" max="1279" width="7.375" style="83" customWidth="1"/>
    <col min="1280" max="1280" width="7.5" style="83" customWidth="1"/>
    <col min="1281" max="1281" width="6" style="83" customWidth="1"/>
    <col min="1282" max="1282" width="5.875" style="83" customWidth="1"/>
    <col min="1283" max="1283" width="8" style="83" customWidth="1"/>
    <col min="1284" max="1284" width="7" style="83" customWidth="1"/>
    <col min="1285" max="1285" width="6.875" style="83" customWidth="1"/>
    <col min="1286" max="1286" width="5.625" style="83" customWidth="1"/>
    <col min="1287" max="1287" width="7.375" style="83" customWidth="1"/>
    <col min="1288" max="1522" width="9" style="83"/>
    <col min="1523" max="1523" width="16.75" style="83" customWidth="1"/>
    <col min="1524" max="1524" width="8" style="83" customWidth="1"/>
    <col min="1525" max="1525" width="8.25" style="83" customWidth="1"/>
    <col min="1526" max="1528" width="7.75" style="83" customWidth="1"/>
    <col min="1529" max="1529" width="8.125" style="83" customWidth="1"/>
    <col min="1530" max="1530" width="7.625" style="83" customWidth="1"/>
    <col min="1531" max="1531" width="7.875" style="83" customWidth="1"/>
    <col min="1532" max="1532" width="7.375" style="83" customWidth="1"/>
    <col min="1533" max="1533" width="6.75" style="83" customWidth="1"/>
    <col min="1534" max="1534" width="8.125" style="83" customWidth="1"/>
    <col min="1535" max="1535" width="7.375" style="83" customWidth="1"/>
    <col min="1536" max="1536" width="7.5" style="83" customWidth="1"/>
    <col min="1537" max="1537" width="6" style="83" customWidth="1"/>
    <col min="1538" max="1538" width="5.875" style="83" customWidth="1"/>
    <col min="1539" max="1539" width="8" style="83" customWidth="1"/>
    <col min="1540" max="1540" width="7" style="83" customWidth="1"/>
    <col min="1541" max="1541" width="6.875" style="83" customWidth="1"/>
    <col min="1542" max="1542" width="5.625" style="83" customWidth="1"/>
    <col min="1543" max="1543" width="7.375" style="83" customWidth="1"/>
    <col min="1544" max="1778" width="9" style="83"/>
    <col min="1779" max="1779" width="16.75" style="83" customWidth="1"/>
    <col min="1780" max="1780" width="8" style="83" customWidth="1"/>
    <col min="1781" max="1781" width="8.25" style="83" customWidth="1"/>
    <col min="1782" max="1784" width="7.75" style="83" customWidth="1"/>
    <col min="1785" max="1785" width="8.125" style="83" customWidth="1"/>
    <col min="1786" max="1786" width="7.625" style="83" customWidth="1"/>
    <col min="1787" max="1787" width="7.875" style="83" customWidth="1"/>
    <col min="1788" max="1788" width="7.375" style="83" customWidth="1"/>
    <col min="1789" max="1789" width="6.75" style="83" customWidth="1"/>
    <col min="1790" max="1790" width="8.125" style="83" customWidth="1"/>
    <col min="1791" max="1791" width="7.375" style="83" customWidth="1"/>
    <col min="1792" max="1792" width="7.5" style="83" customWidth="1"/>
    <col min="1793" max="1793" width="6" style="83" customWidth="1"/>
    <col min="1794" max="1794" width="5.875" style="83" customWidth="1"/>
    <col min="1795" max="1795" width="8" style="83" customWidth="1"/>
    <col min="1796" max="1796" width="7" style="83" customWidth="1"/>
    <col min="1797" max="1797" width="6.875" style="83" customWidth="1"/>
    <col min="1798" max="1798" width="5.625" style="83" customWidth="1"/>
    <col min="1799" max="1799" width="7.375" style="83" customWidth="1"/>
    <col min="1800" max="2034" width="9" style="83"/>
    <col min="2035" max="2035" width="16.75" style="83" customWidth="1"/>
    <col min="2036" max="2036" width="8" style="83" customWidth="1"/>
    <col min="2037" max="2037" width="8.25" style="83" customWidth="1"/>
    <col min="2038" max="2040" width="7.75" style="83" customWidth="1"/>
    <col min="2041" max="2041" width="8.125" style="83" customWidth="1"/>
    <col min="2042" max="2042" width="7.625" style="83" customWidth="1"/>
    <col min="2043" max="2043" width="7.875" style="83" customWidth="1"/>
    <col min="2044" max="2044" width="7.375" style="83" customWidth="1"/>
    <col min="2045" max="2045" width="6.75" style="83" customWidth="1"/>
    <col min="2046" max="2046" width="8.125" style="83" customWidth="1"/>
    <col min="2047" max="2047" width="7.375" style="83" customWidth="1"/>
    <col min="2048" max="2048" width="7.5" style="83" customWidth="1"/>
    <col min="2049" max="2049" width="6" style="83" customWidth="1"/>
    <col min="2050" max="2050" width="5.875" style="83" customWidth="1"/>
    <col min="2051" max="2051" width="8" style="83" customWidth="1"/>
    <col min="2052" max="2052" width="7" style="83" customWidth="1"/>
    <col min="2053" max="2053" width="6.875" style="83" customWidth="1"/>
    <col min="2054" max="2054" width="5.625" style="83" customWidth="1"/>
    <col min="2055" max="2055" width="7.375" style="83" customWidth="1"/>
    <col min="2056" max="2290" width="9" style="83"/>
    <col min="2291" max="2291" width="16.75" style="83" customWidth="1"/>
    <col min="2292" max="2292" width="8" style="83" customWidth="1"/>
    <col min="2293" max="2293" width="8.25" style="83" customWidth="1"/>
    <col min="2294" max="2296" width="7.75" style="83" customWidth="1"/>
    <col min="2297" max="2297" width="8.125" style="83" customWidth="1"/>
    <col min="2298" max="2298" width="7.625" style="83" customWidth="1"/>
    <col min="2299" max="2299" width="7.875" style="83" customWidth="1"/>
    <col min="2300" max="2300" width="7.375" style="83" customWidth="1"/>
    <col min="2301" max="2301" width="6.75" style="83" customWidth="1"/>
    <col min="2302" max="2302" width="8.125" style="83" customWidth="1"/>
    <col min="2303" max="2303" width="7.375" style="83" customWidth="1"/>
    <col min="2304" max="2304" width="7.5" style="83" customWidth="1"/>
    <col min="2305" max="2305" width="6" style="83" customWidth="1"/>
    <col min="2306" max="2306" width="5.875" style="83" customWidth="1"/>
    <col min="2307" max="2307" width="8" style="83" customWidth="1"/>
    <col min="2308" max="2308" width="7" style="83" customWidth="1"/>
    <col min="2309" max="2309" width="6.875" style="83" customWidth="1"/>
    <col min="2310" max="2310" width="5.625" style="83" customWidth="1"/>
    <col min="2311" max="2311" width="7.375" style="83" customWidth="1"/>
    <col min="2312" max="2546" width="9" style="83"/>
    <col min="2547" max="2547" width="16.75" style="83" customWidth="1"/>
    <col min="2548" max="2548" width="8" style="83" customWidth="1"/>
    <col min="2549" max="2549" width="8.25" style="83" customWidth="1"/>
    <col min="2550" max="2552" width="7.75" style="83" customWidth="1"/>
    <col min="2553" max="2553" width="8.125" style="83" customWidth="1"/>
    <col min="2554" max="2554" width="7.625" style="83" customWidth="1"/>
    <col min="2555" max="2555" width="7.875" style="83" customWidth="1"/>
    <col min="2556" max="2556" width="7.375" style="83" customWidth="1"/>
    <col min="2557" max="2557" width="6.75" style="83" customWidth="1"/>
    <col min="2558" max="2558" width="8.125" style="83" customWidth="1"/>
    <col min="2559" max="2559" width="7.375" style="83" customWidth="1"/>
    <col min="2560" max="2560" width="7.5" style="83" customWidth="1"/>
    <col min="2561" max="2561" width="6" style="83" customWidth="1"/>
    <col min="2562" max="2562" width="5.875" style="83" customWidth="1"/>
    <col min="2563" max="2563" width="8" style="83" customWidth="1"/>
    <col min="2564" max="2564" width="7" style="83" customWidth="1"/>
    <col min="2565" max="2565" width="6.875" style="83" customWidth="1"/>
    <col min="2566" max="2566" width="5.625" style="83" customWidth="1"/>
    <col min="2567" max="2567" width="7.375" style="83" customWidth="1"/>
    <col min="2568" max="2802" width="9" style="83"/>
    <col min="2803" max="2803" width="16.75" style="83" customWidth="1"/>
    <col min="2804" max="2804" width="8" style="83" customWidth="1"/>
    <col min="2805" max="2805" width="8.25" style="83" customWidth="1"/>
    <col min="2806" max="2808" width="7.75" style="83" customWidth="1"/>
    <col min="2809" max="2809" width="8.125" style="83" customWidth="1"/>
    <col min="2810" max="2810" width="7.625" style="83" customWidth="1"/>
    <col min="2811" max="2811" width="7.875" style="83" customWidth="1"/>
    <col min="2812" max="2812" width="7.375" style="83" customWidth="1"/>
    <col min="2813" max="2813" width="6.75" style="83" customWidth="1"/>
    <col min="2814" max="2814" width="8.125" style="83" customWidth="1"/>
    <col min="2815" max="2815" width="7.375" style="83" customWidth="1"/>
    <col min="2816" max="2816" width="7.5" style="83" customWidth="1"/>
    <col min="2817" max="2817" width="6" style="83" customWidth="1"/>
    <col min="2818" max="2818" width="5.875" style="83" customWidth="1"/>
    <col min="2819" max="2819" width="8" style="83" customWidth="1"/>
    <col min="2820" max="2820" width="7" style="83" customWidth="1"/>
    <col min="2821" max="2821" width="6.875" style="83" customWidth="1"/>
    <col min="2822" max="2822" width="5.625" style="83" customWidth="1"/>
    <col min="2823" max="2823" width="7.375" style="83" customWidth="1"/>
    <col min="2824" max="3058" width="9" style="83"/>
    <col min="3059" max="3059" width="16.75" style="83" customWidth="1"/>
    <col min="3060" max="3060" width="8" style="83" customWidth="1"/>
    <col min="3061" max="3061" width="8.25" style="83" customWidth="1"/>
    <col min="3062" max="3064" width="7.75" style="83" customWidth="1"/>
    <col min="3065" max="3065" width="8.125" style="83" customWidth="1"/>
    <col min="3066" max="3066" width="7.625" style="83" customWidth="1"/>
    <col min="3067" max="3067" width="7.875" style="83" customWidth="1"/>
    <col min="3068" max="3068" width="7.375" style="83" customWidth="1"/>
    <col min="3069" max="3069" width="6.75" style="83" customWidth="1"/>
    <col min="3070" max="3070" width="8.125" style="83" customWidth="1"/>
    <col min="3071" max="3071" width="7.375" style="83" customWidth="1"/>
    <col min="3072" max="3072" width="7.5" style="83" customWidth="1"/>
    <col min="3073" max="3073" width="6" style="83" customWidth="1"/>
    <col min="3074" max="3074" width="5.875" style="83" customWidth="1"/>
    <col min="3075" max="3075" width="8" style="83" customWidth="1"/>
    <col min="3076" max="3076" width="7" style="83" customWidth="1"/>
    <col min="3077" max="3077" width="6.875" style="83" customWidth="1"/>
    <col min="3078" max="3078" width="5.625" style="83" customWidth="1"/>
    <col min="3079" max="3079" width="7.375" style="83" customWidth="1"/>
    <col min="3080" max="3314" width="9" style="83"/>
    <col min="3315" max="3315" width="16.75" style="83" customWidth="1"/>
    <col min="3316" max="3316" width="8" style="83" customWidth="1"/>
    <col min="3317" max="3317" width="8.25" style="83" customWidth="1"/>
    <col min="3318" max="3320" width="7.75" style="83" customWidth="1"/>
    <col min="3321" max="3321" width="8.125" style="83" customWidth="1"/>
    <col min="3322" max="3322" width="7.625" style="83" customWidth="1"/>
    <col min="3323" max="3323" width="7.875" style="83" customWidth="1"/>
    <col min="3324" max="3324" width="7.375" style="83" customWidth="1"/>
    <col min="3325" max="3325" width="6.75" style="83" customWidth="1"/>
    <col min="3326" max="3326" width="8.125" style="83" customWidth="1"/>
    <col min="3327" max="3327" width="7.375" style="83" customWidth="1"/>
    <col min="3328" max="3328" width="7.5" style="83" customWidth="1"/>
    <col min="3329" max="3329" width="6" style="83" customWidth="1"/>
    <col min="3330" max="3330" width="5.875" style="83" customWidth="1"/>
    <col min="3331" max="3331" width="8" style="83" customWidth="1"/>
    <col min="3332" max="3332" width="7" style="83" customWidth="1"/>
    <col min="3333" max="3333" width="6.875" style="83" customWidth="1"/>
    <col min="3334" max="3334" width="5.625" style="83" customWidth="1"/>
    <col min="3335" max="3335" width="7.375" style="83" customWidth="1"/>
    <col min="3336" max="3570" width="9" style="83"/>
    <col min="3571" max="3571" width="16.75" style="83" customWidth="1"/>
    <col min="3572" max="3572" width="8" style="83" customWidth="1"/>
    <col min="3573" max="3573" width="8.25" style="83" customWidth="1"/>
    <col min="3574" max="3576" width="7.75" style="83" customWidth="1"/>
    <col min="3577" max="3577" width="8.125" style="83" customWidth="1"/>
    <col min="3578" max="3578" width="7.625" style="83" customWidth="1"/>
    <col min="3579" max="3579" width="7.875" style="83" customWidth="1"/>
    <col min="3580" max="3580" width="7.375" style="83" customWidth="1"/>
    <col min="3581" max="3581" width="6.75" style="83" customWidth="1"/>
    <col min="3582" max="3582" width="8.125" style="83" customWidth="1"/>
    <col min="3583" max="3583" width="7.375" style="83" customWidth="1"/>
    <col min="3584" max="3584" width="7.5" style="83" customWidth="1"/>
    <col min="3585" max="3585" width="6" style="83" customWidth="1"/>
    <col min="3586" max="3586" width="5.875" style="83" customWidth="1"/>
    <col min="3587" max="3587" width="8" style="83" customWidth="1"/>
    <col min="3588" max="3588" width="7" style="83" customWidth="1"/>
    <col min="3589" max="3589" width="6.875" style="83" customWidth="1"/>
    <col min="3590" max="3590" width="5.625" style="83" customWidth="1"/>
    <col min="3591" max="3591" width="7.375" style="83" customWidth="1"/>
    <col min="3592" max="3826" width="9" style="83"/>
    <col min="3827" max="3827" width="16.75" style="83" customWidth="1"/>
    <col min="3828" max="3828" width="8" style="83" customWidth="1"/>
    <col min="3829" max="3829" width="8.25" style="83" customWidth="1"/>
    <col min="3830" max="3832" width="7.75" style="83" customWidth="1"/>
    <col min="3833" max="3833" width="8.125" style="83" customWidth="1"/>
    <col min="3834" max="3834" width="7.625" style="83" customWidth="1"/>
    <col min="3835" max="3835" width="7.875" style="83" customWidth="1"/>
    <col min="3836" max="3836" width="7.375" style="83" customWidth="1"/>
    <col min="3837" max="3837" width="6.75" style="83" customWidth="1"/>
    <col min="3838" max="3838" width="8.125" style="83" customWidth="1"/>
    <col min="3839" max="3839" width="7.375" style="83" customWidth="1"/>
    <col min="3840" max="3840" width="7.5" style="83" customWidth="1"/>
    <col min="3841" max="3841" width="6" style="83" customWidth="1"/>
    <col min="3842" max="3842" width="5.875" style="83" customWidth="1"/>
    <col min="3843" max="3843" width="8" style="83" customWidth="1"/>
    <col min="3844" max="3844" width="7" style="83" customWidth="1"/>
    <col min="3845" max="3845" width="6.875" style="83" customWidth="1"/>
    <col min="3846" max="3846" width="5.625" style="83" customWidth="1"/>
    <col min="3847" max="3847" width="7.375" style="83" customWidth="1"/>
    <col min="3848" max="4082" width="9" style="83"/>
    <col min="4083" max="4083" width="16.75" style="83" customWidth="1"/>
    <col min="4084" max="4084" width="8" style="83" customWidth="1"/>
    <col min="4085" max="4085" width="8.25" style="83" customWidth="1"/>
    <col min="4086" max="4088" width="7.75" style="83" customWidth="1"/>
    <col min="4089" max="4089" width="8.125" style="83" customWidth="1"/>
    <col min="4090" max="4090" width="7.625" style="83" customWidth="1"/>
    <col min="4091" max="4091" width="7.875" style="83" customWidth="1"/>
    <col min="4092" max="4092" width="7.375" style="83" customWidth="1"/>
    <col min="4093" max="4093" width="6.75" style="83" customWidth="1"/>
    <col min="4094" max="4094" width="8.125" style="83" customWidth="1"/>
    <col min="4095" max="4095" width="7.375" style="83" customWidth="1"/>
    <col min="4096" max="4096" width="7.5" style="83" customWidth="1"/>
    <col min="4097" max="4097" width="6" style="83" customWidth="1"/>
    <col min="4098" max="4098" width="5.875" style="83" customWidth="1"/>
    <col min="4099" max="4099" width="8" style="83" customWidth="1"/>
    <col min="4100" max="4100" width="7" style="83" customWidth="1"/>
    <col min="4101" max="4101" width="6.875" style="83" customWidth="1"/>
    <col min="4102" max="4102" width="5.625" style="83" customWidth="1"/>
    <col min="4103" max="4103" width="7.375" style="83" customWidth="1"/>
    <col min="4104" max="4338" width="9" style="83"/>
    <col min="4339" max="4339" width="16.75" style="83" customWidth="1"/>
    <col min="4340" max="4340" width="8" style="83" customWidth="1"/>
    <col min="4341" max="4341" width="8.25" style="83" customWidth="1"/>
    <col min="4342" max="4344" width="7.75" style="83" customWidth="1"/>
    <col min="4345" max="4345" width="8.125" style="83" customWidth="1"/>
    <col min="4346" max="4346" width="7.625" style="83" customWidth="1"/>
    <col min="4347" max="4347" width="7.875" style="83" customWidth="1"/>
    <col min="4348" max="4348" width="7.375" style="83" customWidth="1"/>
    <col min="4349" max="4349" width="6.75" style="83" customWidth="1"/>
    <col min="4350" max="4350" width="8.125" style="83" customWidth="1"/>
    <col min="4351" max="4351" width="7.375" style="83" customWidth="1"/>
    <col min="4352" max="4352" width="7.5" style="83" customWidth="1"/>
    <col min="4353" max="4353" width="6" style="83" customWidth="1"/>
    <col min="4354" max="4354" width="5.875" style="83" customWidth="1"/>
    <col min="4355" max="4355" width="8" style="83" customWidth="1"/>
    <col min="4356" max="4356" width="7" style="83" customWidth="1"/>
    <col min="4357" max="4357" width="6.875" style="83" customWidth="1"/>
    <col min="4358" max="4358" width="5.625" style="83" customWidth="1"/>
    <col min="4359" max="4359" width="7.375" style="83" customWidth="1"/>
    <col min="4360" max="4594" width="9" style="83"/>
    <col min="4595" max="4595" width="16.75" style="83" customWidth="1"/>
    <col min="4596" max="4596" width="8" style="83" customWidth="1"/>
    <col min="4597" max="4597" width="8.25" style="83" customWidth="1"/>
    <col min="4598" max="4600" width="7.75" style="83" customWidth="1"/>
    <col min="4601" max="4601" width="8.125" style="83" customWidth="1"/>
    <col min="4602" max="4602" width="7.625" style="83" customWidth="1"/>
    <col min="4603" max="4603" width="7.875" style="83" customWidth="1"/>
    <col min="4604" max="4604" width="7.375" style="83" customWidth="1"/>
    <col min="4605" max="4605" width="6.75" style="83" customWidth="1"/>
    <col min="4606" max="4606" width="8.125" style="83" customWidth="1"/>
    <col min="4607" max="4607" width="7.375" style="83" customWidth="1"/>
    <col min="4608" max="4608" width="7.5" style="83" customWidth="1"/>
    <col min="4609" max="4609" width="6" style="83" customWidth="1"/>
    <col min="4610" max="4610" width="5.875" style="83" customWidth="1"/>
    <col min="4611" max="4611" width="8" style="83" customWidth="1"/>
    <col min="4612" max="4612" width="7" style="83" customWidth="1"/>
    <col min="4613" max="4613" width="6.875" style="83" customWidth="1"/>
    <col min="4614" max="4614" width="5.625" style="83" customWidth="1"/>
    <col min="4615" max="4615" width="7.375" style="83" customWidth="1"/>
    <col min="4616" max="4850" width="9" style="83"/>
    <col min="4851" max="4851" width="16.75" style="83" customWidth="1"/>
    <col min="4852" max="4852" width="8" style="83" customWidth="1"/>
    <col min="4853" max="4853" width="8.25" style="83" customWidth="1"/>
    <col min="4854" max="4856" width="7.75" style="83" customWidth="1"/>
    <col min="4857" max="4857" width="8.125" style="83" customWidth="1"/>
    <col min="4858" max="4858" width="7.625" style="83" customWidth="1"/>
    <col min="4859" max="4859" width="7.875" style="83" customWidth="1"/>
    <col min="4860" max="4860" width="7.375" style="83" customWidth="1"/>
    <col min="4861" max="4861" width="6.75" style="83" customWidth="1"/>
    <col min="4862" max="4862" width="8.125" style="83" customWidth="1"/>
    <col min="4863" max="4863" width="7.375" style="83" customWidth="1"/>
    <col min="4864" max="4864" width="7.5" style="83" customWidth="1"/>
    <col min="4865" max="4865" width="6" style="83" customWidth="1"/>
    <col min="4866" max="4866" width="5.875" style="83" customWidth="1"/>
    <col min="4867" max="4867" width="8" style="83" customWidth="1"/>
    <col min="4868" max="4868" width="7" style="83" customWidth="1"/>
    <col min="4869" max="4869" width="6.875" style="83" customWidth="1"/>
    <col min="4870" max="4870" width="5.625" style="83" customWidth="1"/>
    <col min="4871" max="4871" width="7.375" style="83" customWidth="1"/>
    <col min="4872" max="5106" width="9" style="83"/>
    <col min="5107" max="5107" width="16.75" style="83" customWidth="1"/>
    <col min="5108" max="5108" width="8" style="83" customWidth="1"/>
    <col min="5109" max="5109" width="8.25" style="83" customWidth="1"/>
    <col min="5110" max="5112" width="7.75" style="83" customWidth="1"/>
    <col min="5113" max="5113" width="8.125" style="83" customWidth="1"/>
    <col min="5114" max="5114" width="7.625" style="83" customWidth="1"/>
    <col min="5115" max="5115" width="7.875" style="83" customWidth="1"/>
    <col min="5116" max="5116" width="7.375" style="83" customWidth="1"/>
    <col min="5117" max="5117" width="6.75" style="83" customWidth="1"/>
    <col min="5118" max="5118" width="8.125" style="83" customWidth="1"/>
    <col min="5119" max="5119" width="7.375" style="83" customWidth="1"/>
    <col min="5120" max="5120" width="7.5" style="83" customWidth="1"/>
    <col min="5121" max="5121" width="6" style="83" customWidth="1"/>
    <col min="5122" max="5122" width="5.875" style="83" customWidth="1"/>
    <col min="5123" max="5123" width="8" style="83" customWidth="1"/>
    <col min="5124" max="5124" width="7" style="83" customWidth="1"/>
    <col min="5125" max="5125" width="6.875" style="83" customWidth="1"/>
    <col min="5126" max="5126" width="5.625" style="83" customWidth="1"/>
    <col min="5127" max="5127" width="7.375" style="83" customWidth="1"/>
    <col min="5128" max="5362" width="9" style="83"/>
    <col min="5363" max="5363" width="16.75" style="83" customWidth="1"/>
    <col min="5364" max="5364" width="8" style="83" customWidth="1"/>
    <col min="5365" max="5365" width="8.25" style="83" customWidth="1"/>
    <col min="5366" max="5368" width="7.75" style="83" customWidth="1"/>
    <col min="5369" max="5369" width="8.125" style="83" customWidth="1"/>
    <col min="5370" max="5370" width="7.625" style="83" customWidth="1"/>
    <col min="5371" max="5371" width="7.875" style="83" customWidth="1"/>
    <col min="5372" max="5372" width="7.375" style="83" customWidth="1"/>
    <col min="5373" max="5373" width="6.75" style="83" customWidth="1"/>
    <col min="5374" max="5374" width="8.125" style="83" customWidth="1"/>
    <col min="5375" max="5375" width="7.375" style="83" customWidth="1"/>
    <col min="5376" max="5376" width="7.5" style="83" customWidth="1"/>
    <col min="5377" max="5377" width="6" style="83" customWidth="1"/>
    <col min="5378" max="5378" width="5.875" style="83" customWidth="1"/>
    <col min="5379" max="5379" width="8" style="83" customWidth="1"/>
    <col min="5380" max="5380" width="7" style="83" customWidth="1"/>
    <col min="5381" max="5381" width="6.875" style="83" customWidth="1"/>
    <col min="5382" max="5382" width="5.625" style="83" customWidth="1"/>
    <col min="5383" max="5383" width="7.375" style="83" customWidth="1"/>
    <col min="5384" max="5618" width="9" style="83"/>
    <col min="5619" max="5619" width="16.75" style="83" customWidth="1"/>
    <col min="5620" max="5620" width="8" style="83" customWidth="1"/>
    <col min="5621" max="5621" width="8.25" style="83" customWidth="1"/>
    <col min="5622" max="5624" width="7.75" style="83" customWidth="1"/>
    <col min="5625" max="5625" width="8.125" style="83" customWidth="1"/>
    <col min="5626" max="5626" width="7.625" style="83" customWidth="1"/>
    <col min="5627" max="5627" width="7.875" style="83" customWidth="1"/>
    <col min="5628" max="5628" width="7.375" style="83" customWidth="1"/>
    <col min="5629" max="5629" width="6.75" style="83" customWidth="1"/>
    <col min="5630" max="5630" width="8.125" style="83" customWidth="1"/>
    <col min="5631" max="5631" width="7.375" style="83" customWidth="1"/>
    <col min="5632" max="5632" width="7.5" style="83" customWidth="1"/>
    <col min="5633" max="5633" width="6" style="83" customWidth="1"/>
    <col min="5634" max="5634" width="5.875" style="83" customWidth="1"/>
    <col min="5635" max="5635" width="8" style="83" customWidth="1"/>
    <col min="5636" max="5636" width="7" style="83" customWidth="1"/>
    <col min="5637" max="5637" width="6.875" style="83" customWidth="1"/>
    <col min="5638" max="5638" width="5.625" style="83" customWidth="1"/>
    <col min="5639" max="5639" width="7.375" style="83" customWidth="1"/>
    <col min="5640" max="5874" width="9" style="83"/>
    <col min="5875" max="5875" width="16.75" style="83" customWidth="1"/>
    <col min="5876" max="5876" width="8" style="83" customWidth="1"/>
    <col min="5877" max="5877" width="8.25" style="83" customWidth="1"/>
    <col min="5878" max="5880" width="7.75" style="83" customWidth="1"/>
    <col min="5881" max="5881" width="8.125" style="83" customWidth="1"/>
    <col min="5882" max="5882" width="7.625" style="83" customWidth="1"/>
    <col min="5883" max="5883" width="7.875" style="83" customWidth="1"/>
    <col min="5884" max="5884" width="7.375" style="83" customWidth="1"/>
    <col min="5885" max="5885" width="6.75" style="83" customWidth="1"/>
    <col min="5886" max="5886" width="8.125" style="83" customWidth="1"/>
    <col min="5887" max="5887" width="7.375" style="83" customWidth="1"/>
    <col min="5888" max="5888" width="7.5" style="83" customWidth="1"/>
    <col min="5889" max="5889" width="6" style="83" customWidth="1"/>
    <col min="5890" max="5890" width="5.875" style="83" customWidth="1"/>
    <col min="5891" max="5891" width="8" style="83" customWidth="1"/>
    <col min="5892" max="5892" width="7" style="83" customWidth="1"/>
    <col min="5893" max="5893" width="6.875" style="83" customWidth="1"/>
    <col min="5894" max="5894" width="5.625" style="83" customWidth="1"/>
    <col min="5895" max="5895" width="7.375" style="83" customWidth="1"/>
    <col min="5896" max="6130" width="9" style="83"/>
    <col min="6131" max="6131" width="16.75" style="83" customWidth="1"/>
    <col min="6132" max="6132" width="8" style="83" customWidth="1"/>
    <col min="6133" max="6133" width="8.25" style="83" customWidth="1"/>
    <col min="6134" max="6136" width="7.75" style="83" customWidth="1"/>
    <col min="6137" max="6137" width="8.125" style="83" customWidth="1"/>
    <col min="6138" max="6138" width="7.625" style="83" customWidth="1"/>
    <col min="6139" max="6139" width="7.875" style="83" customWidth="1"/>
    <col min="6140" max="6140" width="7.375" style="83" customWidth="1"/>
    <col min="6141" max="6141" width="6.75" style="83" customWidth="1"/>
    <col min="6142" max="6142" width="8.125" style="83" customWidth="1"/>
    <col min="6143" max="6143" width="7.375" style="83" customWidth="1"/>
    <col min="6144" max="6144" width="7.5" style="83" customWidth="1"/>
    <col min="6145" max="6145" width="6" style="83" customWidth="1"/>
    <col min="6146" max="6146" width="5.875" style="83" customWidth="1"/>
    <col min="6147" max="6147" width="8" style="83" customWidth="1"/>
    <col min="6148" max="6148" width="7" style="83" customWidth="1"/>
    <col min="6149" max="6149" width="6.875" style="83" customWidth="1"/>
    <col min="6150" max="6150" width="5.625" style="83" customWidth="1"/>
    <col min="6151" max="6151" width="7.375" style="83" customWidth="1"/>
    <col min="6152" max="6386" width="9" style="83"/>
    <col min="6387" max="6387" width="16.75" style="83" customWidth="1"/>
    <col min="6388" max="6388" width="8" style="83" customWidth="1"/>
    <col min="6389" max="6389" width="8.25" style="83" customWidth="1"/>
    <col min="6390" max="6392" width="7.75" style="83" customWidth="1"/>
    <col min="6393" max="6393" width="8.125" style="83" customWidth="1"/>
    <col min="6394" max="6394" width="7.625" style="83" customWidth="1"/>
    <col min="6395" max="6395" width="7.875" style="83" customWidth="1"/>
    <col min="6396" max="6396" width="7.375" style="83" customWidth="1"/>
    <col min="6397" max="6397" width="6.75" style="83" customWidth="1"/>
    <col min="6398" max="6398" width="8.125" style="83" customWidth="1"/>
    <col min="6399" max="6399" width="7.375" style="83" customWidth="1"/>
    <col min="6400" max="6400" width="7.5" style="83" customWidth="1"/>
    <col min="6401" max="6401" width="6" style="83" customWidth="1"/>
    <col min="6402" max="6402" width="5.875" style="83" customWidth="1"/>
    <col min="6403" max="6403" width="8" style="83" customWidth="1"/>
    <col min="6404" max="6404" width="7" style="83" customWidth="1"/>
    <col min="6405" max="6405" width="6.875" style="83" customWidth="1"/>
    <col min="6406" max="6406" width="5.625" style="83" customWidth="1"/>
    <col min="6407" max="6407" width="7.375" style="83" customWidth="1"/>
    <col min="6408" max="6642" width="9" style="83"/>
    <col min="6643" max="6643" width="16.75" style="83" customWidth="1"/>
    <col min="6644" max="6644" width="8" style="83" customWidth="1"/>
    <col min="6645" max="6645" width="8.25" style="83" customWidth="1"/>
    <col min="6646" max="6648" width="7.75" style="83" customWidth="1"/>
    <col min="6649" max="6649" width="8.125" style="83" customWidth="1"/>
    <col min="6650" max="6650" width="7.625" style="83" customWidth="1"/>
    <col min="6651" max="6651" width="7.875" style="83" customWidth="1"/>
    <col min="6652" max="6652" width="7.375" style="83" customWidth="1"/>
    <col min="6653" max="6653" width="6.75" style="83" customWidth="1"/>
    <col min="6654" max="6654" width="8.125" style="83" customWidth="1"/>
    <col min="6655" max="6655" width="7.375" style="83" customWidth="1"/>
    <col min="6656" max="6656" width="7.5" style="83" customWidth="1"/>
    <col min="6657" max="6657" width="6" style="83" customWidth="1"/>
    <col min="6658" max="6658" width="5.875" style="83" customWidth="1"/>
    <col min="6659" max="6659" width="8" style="83" customWidth="1"/>
    <col min="6660" max="6660" width="7" style="83" customWidth="1"/>
    <col min="6661" max="6661" width="6.875" style="83" customWidth="1"/>
    <col min="6662" max="6662" width="5.625" style="83" customWidth="1"/>
    <col min="6663" max="6663" width="7.375" style="83" customWidth="1"/>
    <col min="6664" max="6898" width="9" style="83"/>
    <col min="6899" max="6899" width="16.75" style="83" customWidth="1"/>
    <col min="6900" max="6900" width="8" style="83" customWidth="1"/>
    <col min="6901" max="6901" width="8.25" style="83" customWidth="1"/>
    <col min="6902" max="6904" width="7.75" style="83" customWidth="1"/>
    <col min="6905" max="6905" width="8.125" style="83" customWidth="1"/>
    <col min="6906" max="6906" width="7.625" style="83" customWidth="1"/>
    <col min="6907" max="6907" width="7.875" style="83" customWidth="1"/>
    <col min="6908" max="6908" width="7.375" style="83" customWidth="1"/>
    <col min="6909" max="6909" width="6.75" style="83" customWidth="1"/>
    <col min="6910" max="6910" width="8.125" style="83" customWidth="1"/>
    <col min="6911" max="6911" width="7.375" style="83" customWidth="1"/>
    <col min="6912" max="6912" width="7.5" style="83" customWidth="1"/>
    <col min="6913" max="6913" width="6" style="83" customWidth="1"/>
    <col min="6914" max="6914" width="5.875" style="83" customWidth="1"/>
    <col min="6915" max="6915" width="8" style="83" customWidth="1"/>
    <col min="6916" max="6916" width="7" style="83" customWidth="1"/>
    <col min="6917" max="6917" width="6.875" style="83" customWidth="1"/>
    <col min="6918" max="6918" width="5.625" style="83" customWidth="1"/>
    <col min="6919" max="6919" width="7.375" style="83" customWidth="1"/>
    <col min="6920" max="7154" width="9" style="83"/>
    <col min="7155" max="7155" width="16.75" style="83" customWidth="1"/>
    <col min="7156" max="7156" width="8" style="83" customWidth="1"/>
    <col min="7157" max="7157" width="8.25" style="83" customWidth="1"/>
    <col min="7158" max="7160" width="7.75" style="83" customWidth="1"/>
    <col min="7161" max="7161" width="8.125" style="83" customWidth="1"/>
    <col min="7162" max="7162" width="7.625" style="83" customWidth="1"/>
    <col min="7163" max="7163" width="7.875" style="83" customWidth="1"/>
    <col min="7164" max="7164" width="7.375" style="83" customWidth="1"/>
    <col min="7165" max="7165" width="6.75" style="83" customWidth="1"/>
    <col min="7166" max="7166" width="8.125" style="83" customWidth="1"/>
    <col min="7167" max="7167" width="7.375" style="83" customWidth="1"/>
    <col min="7168" max="7168" width="7.5" style="83" customWidth="1"/>
    <col min="7169" max="7169" width="6" style="83" customWidth="1"/>
    <col min="7170" max="7170" width="5.875" style="83" customWidth="1"/>
    <col min="7171" max="7171" width="8" style="83" customWidth="1"/>
    <col min="7172" max="7172" width="7" style="83" customWidth="1"/>
    <col min="7173" max="7173" width="6.875" style="83" customWidth="1"/>
    <col min="7174" max="7174" width="5.625" style="83" customWidth="1"/>
    <col min="7175" max="7175" width="7.375" style="83" customWidth="1"/>
    <col min="7176" max="7410" width="9" style="83"/>
    <col min="7411" max="7411" width="16.75" style="83" customWidth="1"/>
    <col min="7412" max="7412" width="8" style="83" customWidth="1"/>
    <col min="7413" max="7413" width="8.25" style="83" customWidth="1"/>
    <col min="7414" max="7416" width="7.75" style="83" customWidth="1"/>
    <col min="7417" max="7417" width="8.125" style="83" customWidth="1"/>
    <col min="7418" max="7418" width="7.625" style="83" customWidth="1"/>
    <col min="7419" max="7419" width="7.875" style="83" customWidth="1"/>
    <col min="7420" max="7420" width="7.375" style="83" customWidth="1"/>
    <col min="7421" max="7421" width="6.75" style="83" customWidth="1"/>
    <col min="7422" max="7422" width="8.125" style="83" customWidth="1"/>
    <col min="7423" max="7423" width="7.375" style="83" customWidth="1"/>
    <col min="7424" max="7424" width="7.5" style="83" customWidth="1"/>
    <col min="7425" max="7425" width="6" style="83" customWidth="1"/>
    <col min="7426" max="7426" width="5.875" style="83" customWidth="1"/>
    <col min="7427" max="7427" width="8" style="83" customWidth="1"/>
    <col min="7428" max="7428" width="7" style="83" customWidth="1"/>
    <col min="7429" max="7429" width="6.875" style="83" customWidth="1"/>
    <col min="7430" max="7430" width="5.625" style="83" customWidth="1"/>
    <col min="7431" max="7431" width="7.375" style="83" customWidth="1"/>
    <col min="7432" max="7666" width="9" style="83"/>
    <col min="7667" max="7667" width="16.75" style="83" customWidth="1"/>
    <col min="7668" max="7668" width="8" style="83" customWidth="1"/>
    <col min="7669" max="7669" width="8.25" style="83" customWidth="1"/>
    <col min="7670" max="7672" width="7.75" style="83" customWidth="1"/>
    <col min="7673" max="7673" width="8.125" style="83" customWidth="1"/>
    <col min="7674" max="7674" width="7.625" style="83" customWidth="1"/>
    <col min="7675" max="7675" width="7.875" style="83" customWidth="1"/>
    <col min="7676" max="7676" width="7.375" style="83" customWidth="1"/>
    <col min="7677" max="7677" width="6.75" style="83" customWidth="1"/>
    <col min="7678" max="7678" width="8.125" style="83" customWidth="1"/>
    <col min="7679" max="7679" width="7.375" style="83" customWidth="1"/>
    <col min="7680" max="7680" width="7.5" style="83" customWidth="1"/>
    <col min="7681" max="7681" width="6" style="83" customWidth="1"/>
    <col min="7682" max="7682" width="5.875" style="83" customWidth="1"/>
    <col min="7683" max="7683" width="8" style="83" customWidth="1"/>
    <col min="7684" max="7684" width="7" style="83" customWidth="1"/>
    <col min="7685" max="7685" width="6.875" style="83" customWidth="1"/>
    <col min="7686" max="7686" width="5.625" style="83" customWidth="1"/>
    <col min="7687" max="7687" width="7.375" style="83" customWidth="1"/>
    <col min="7688" max="7922" width="9" style="83"/>
    <col min="7923" max="7923" width="16.75" style="83" customWidth="1"/>
    <col min="7924" max="7924" width="8" style="83" customWidth="1"/>
    <col min="7925" max="7925" width="8.25" style="83" customWidth="1"/>
    <col min="7926" max="7928" width="7.75" style="83" customWidth="1"/>
    <col min="7929" max="7929" width="8.125" style="83" customWidth="1"/>
    <col min="7930" max="7930" width="7.625" style="83" customWidth="1"/>
    <col min="7931" max="7931" width="7.875" style="83" customWidth="1"/>
    <col min="7932" max="7932" width="7.375" style="83" customWidth="1"/>
    <col min="7933" max="7933" width="6.75" style="83" customWidth="1"/>
    <col min="7934" max="7934" width="8.125" style="83" customWidth="1"/>
    <col min="7935" max="7935" width="7.375" style="83" customWidth="1"/>
    <col min="7936" max="7936" width="7.5" style="83" customWidth="1"/>
    <col min="7937" max="7937" width="6" style="83" customWidth="1"/>
    <col min="7938" max="7938" width="5.875" style="83" customWidth="1"/>
    <col min="7939" max="7939" width="8" style="83" customWidth="1"/>
    <col min="7940" max="7940" width="7" style="83" customWidth="1"/>
    <col min="7941" max="7941" width="6.875" style="83" customWidth="1"/>
    <col min="7942" max="7942" width="5.625" style="83" customWidth="1"/>
    <col min="7943" max="7943" width="7.375" style="83" customWidth="1"/>
    <col min="7944" max="8178" width="9" style="83"/>
    <col min="8179" max="8179" width="16.75" style="83" customWidth="1"/>
    <col min="8180" max="8180" width="8" style="83" customWidth="1"/>
    <col min="8181" max="8181" width="8.25" style="83" customWidth="1"/>
    <col min="8182" max="8184" width="7.75" style="83" customWidth="1"/>
    <col min="8185" max="8185" width="8.125" style="83" customWidth="1"/>
    <col min="8186" max="8186" width="7.625" style="83" customWidth="1"/>
    <col min="8187" max="8187" width="7.875" style="83" customWidth="1"/>
    <col min="8188" max="8188" width="7.375" style="83" customWidth="1"/>
    <col min="8189" max="8189" width="6.75" style="83" customWidth="1"/>
    <col min="8190" max="8190" width="8.125" style="83" customWidth="1"/>
    <col min="8191" max="8191" width="7.375" style="83" customWidth="1"/>
    <col min="8192" max="8192" width="7.5" style="83" customWidth="1"/>
    <col min="8193" max="8193" width="6" style="83" customWidth="1"/>
    <col min="8194" max="8194" width="5.875" style="83" customWidth="1"/>
    <col min="8195" max="8195" width="8" style="83" customWidth="1"/>
    <col min="8196" max="8196" width="7" style="83" customWidth="1"/>
    <col min="8197" max="8197" width="6.875" style="83" customWidth="1"/>
    <col min="8198" max="8198" width="5.625" style="83" customWidth="1"/>
    <col min="8199" max="8199" width="7.375" style="83" customWidth="1"/>
    <col min="8200" max="8434" width="9" style="83"/>
    <col min="8435" max="8435" width="16.75" style="83" customWidth="1"/>
    <col min="8436" max="8436" width="8" style="83" customWidth="1"/>
    <col min="8437" max="8437" width="8.25" style="83" customWidth="1"/>
    <col min="8438" max="8440" width="7.75" style="83" customWidth="1"/>
    <col min="8441" max="8441" width="8.125" style="83" customWidth="1"/>
    <col min="8442" max="8442" width="7.625" style="83" customWidth="1"/>
    <col min="8443" max="8443" width="7.875" style="83" customWidth="1"/>
    <col min="8444" max="8444" width="7.375" style="83" customWidth="1"/>
    <col min="8445" max="8445" width="6.75" style="83" customWidth="1"/>
    <col min="8446" max="8446" width="8.125" style="83" customWidth="1"/>
    <col min="8447" max="8447" width="7.375" style="83" customWidth="1"/>
    <col min="8448" max="8448" width="7.5" style="83" customWidth="1"/>
    <col min="8449" max="8449" width="6" style="83" customWidth="1"/>
    <col min="8450" max="8450" width="5.875" style="83" customWidth="1"/>
    <col min="8451" max="8451" width="8" style="83" customWidth="1"/>
    <col min="8452" max="8452" width="7" style="83" customWidth="1"/>
    <col min="8453" max="8453" width="6.875" style="83" customWidth="1"/>
    <col min="8454" max="8454" width="5.625" style="83" customWidth="1"/>
    <col min="8455" max="8455" width="7.375" style="83" customWidth="1"/>
    <col min="8456" max="8690" width="9" style="83"/>
    <col min="8691" max="8691" width="16.75" style="83" customWidth="1"/>
    <col min="8692" max="8692" width="8" style="83" customWidth="1"/>
    <col min="8693" max="8693" width="8.25" style="83" customWidth="1"/>
    <col min="8694" max="8696" width="7.75" style="83" customWidth="1"/>
    <col min="8697" max="8697" width="8.125" style="83" customWidth="1"/>
    <col min="8698" max="8698" width="7.625" style="83" customWidth="1"/>
    <col min="8699" max="8699" width="7.875" style="83" customWidth="1"/>
    <col min="8700" max="8700" width="7.375" style="83" customWidth="1"/>
    <col min="8701" max="8701" width="6.75" style="83" customWidth="1"/>
    <col min="8702" max="8702" width="8.125" style="83" customWidth="1"/>
    <col min="8703" max="8703" width="7.375" style="83" customWidth="1"/>
    <col min="8704" max="8704" width="7.5" style="83" customWidth="1"/>
    <col min="8705" max="8705" width="6" style="83" customWidth="1"/>
    <col min="8706" max="8706" width="5.875" style="83" customWidth="1"/>
    <col min="8707" max="8707" width="8" style="83" customWidth="1"/>
    <col min="8708" max="8708" width="7" style="83" customWidth="1"/>
    <col min="8709" max="8709" width="6.875" style="83" customWidth="1"/>
    <col min="8710" max="8710" width="5.625" style="83" customWidth="1"/>
    <col min="8711" max="8711" width="7.375" style="83" customWidth="1"/>
    <col min="8712" max="8946" width="9" style="83"/>
    <col min="8947" max="8947" width="16.75" style="83" customWidth="1"/>
    <col min="8948" max="8948" width="8" style="83" customWidth="1"/>
    <col min="8949" max="8949" width="8.25" style="83" customWidth="1"/>
    <col min="8950" max="8952" width="7.75" style="83" customWidth="1"/>
    <col min="8953" max="8953" width="8.125" style="83" customWidth="1"/>
    <col min="8954" max="8954" width="7.625" style="83" customWidth="1"/>
    <col min="8955" max="8955" width="7.875" style="83" customWidth="1"/>
    <col min="8956" max="8956" width="7.375" style="83" customWidth="1"/>
    <col min="8957" max="8957" width="6.75" style="83" customWidth="1"/>
    <col min="8958" max="8958" width="8.125" style="83" customWidth="1"/>
    <col min="8959" max="8959" width="7.375" style="83" customWidth="1"/>
    <col min="8960" max="8960" width="7.5" style="83" customWidth="1"/>
    <col min="8961" max="8961" width="6" style="83" customWidth="1"/>
    <col min="8962" max="8962" width="5.875" style="83" customWidth="1"/>
    <col min="8963" max="8963" width="8" style="83" customWidth="1"/>
    <col min="8964" max="8964" width="7" style="83" customWidth="1"/>
    <col min="8965" max="8965" width="6.875" style="83" customWidth="1"/>
    <col min="8966" max="8966" width="5.625" style="83" customWidth="1"/>
    <col min="8967" max="8967" width="7.375" style="83" customWidth="1"/>
    <col min="8968" max="9202" width="9" style="83"/>
    <col min="9203" max="9203" width="16.75" style="83" customWidth="1"/>
    <col min="9204" max="9204" width="8" style="83" customWidth="1"/>
    <col min="9205" max="9205" width="8.25" style="83" customWidth="1"/>
    <col min="9206" max="9208" width="7.75" style="83" customWidth="1"/>
    <col min="9209" max="9209" width="8.125" style="83" customWidth="1"/>
    <col min="9210" max="9210" width="7.625" style="83" customWidth="1"/>
    <col min="9211" max="9211" width="7.875" style="83" customWidth="1"/>
    <col min="9212" max="9212" width="7.375" style="83" customWidth="1"/>
    <col min="9213" max="9213" width="6.75" style="83" customWidth="1"/>
    <col min="9214" max="9214" width="8.125" style="83" customWidth="1"/>
    <col min="9215" max="9215" width="7.375" style="83" customWidth="1"/>
    <col min="9216" max="9216" width="7.5" style="83" customWidth="1"/>
    <col min="9217" max="9217" width="6" style="83" customWidth="1"/>
    <col min="9218" max="9218" width="5.875" style="83" customWidth="1"/>
    <col min="9219" max="9219" width="8" style="83" customWidth="1"/>
    <col min="9220" max="9220" width="7" style="83" customWidth="1"/>
    <col min="9221" max="9221" width="6.875" style="83" customWidth="1"/>
    <col min="9222" max="9222" width="5.625" style="83" customWidth="1"/>
    <col min="9223" max="9223" width="7.375" style="83" customWidth="1"/>
    <col min="9224" max="9458" width="9" style="83"/>
    <col min="9459" max="9459" width="16.75" style="83" customWidth="1"/>
    <col min="9460" max="9460" width="8" style="83" customWidth="1"/>
    <col min="9461" max="9461" width="8.25" style="83" customWidth="1"/>
    <col min="9462" max="9464" width="7.75" style="83" customWidth="1"/>
    <col min="9465" max="9465" width="8.125" style="83" customWidth="1"/>
    <col min="9466" max="9466" width="7.625" style="83" customWidth="1"/>
    <col min="9467" max="9467" width="7.875" style="83" customWidth="1"/>
    <col min="9468" max="9468" width="7.375" style="83" customWidth="1"/>
    <col min="9469" max="9469" width="6.75" style="83" customWidth="1"/>
    <col min="9470" max="9470" width="8.125" style="83" customWidth="1"/>
    <col min="9471" max="9471" width="7.375" style="83" customWidth="1"/>
    <col min="9472" max="9472" width="7.5" style="83" customWidth="1"/>
    <col min="9473" max="9473" width="6" style="83" customWidth="1"/>
    <col min="9474" max="9474" width="5.875" style="83" customWidth="1"/>
    <col min="9475" max="9475" width="8" style="83" customWidth="1"/>
    <col min="9476" max="9476" width="7" style="83" customWidth="1"/>
    <col min="9477" max="9477" width="6.875" style="83" customWidth="1"/>
    <col min="9478" max="9478" width="5.625" style="83" customWidth="1"/>
    <col min="9479" max="9479" width="7.375" style="83" customWidth="1"/>
    <col min="9480" max="9714" width="9" style="83"/>
    <col min="9715" max="9715" width="16.75" style="83" customWidth="1"/>
    <col min="9716" max="9716" width="8" style="83" customWidth="1"/>
    <col min="9717" max="9717" width="8.25" style="83" customWidth="1"/>
    <col min="9718" max="9720" width="7.75" style="83" customWidth="1"/>
    <col min="9721" max="9721" width="8.125" style="83" customWidth="1"/>
    <col min="9722" max="9722" width="7.625" style="83" customWidth="1"/>
    <col min="9723" max="9723" width="7.875" style="83" customWidth="1"/>
    <col min="9724" max="9724" width="7.375" style="83" customWidth="1"/>
    <col min="9725" max="9725" width="6.75" style="83" customWidth="1"/>
    <col min="9726" max="9726" width="8.125" style="83" customWidth="1"/>
    <col min="9727" max="9727" width="7.375" style="83" customWidth="1"/>
    <col min="9728" max="9728" width="7.5" style="83" customWidth="1"/>
    <col min="9729" max="9729" width="6" style="83" customWidth="1"/>
    <col min="9730" max="9730" width="5.875" style="83" customWidth="1"/>
    <col min="9731" max="9731" width="8" style="83" customWidth="1"/>
    <col min="9732" max="9732" width="7" style="83" customWidth="1"/>
    <col min="9733" max="9733" width="6.875" style="83" customWidth="1"/>
    <col min="9734" max="9734" width="5.625" style="83" customWidth="1"/>
    <col min="9735" max="9735" width="7.375" style="83" customWidth="1"/>
    <col min="9736" max="9970" width="9" style="83"/>
    <col min="9971" max="9971" width="16.75" style="83" customWidth="1"/>
    <col min="9972" max="9972" width="8" style="83" customWidth="1"/>
    <col min="9973" max="9973" width="8.25" style="83" customWidth="1"/>
    <col min="9974" max="9976" width="7.75" style="83" customWidth="1"/>
    <col min="9977" max="9977" width="8.125" style="83" customWidth="1"/>
    <col min="9978" max="9978" width="7.625" style="83" customWidth="1"/>
    <col min="9979" max="9979" width="7.875" style="83" customWidth="1"/>
    <col min="9980" max="9980" width="7.375" style="83" customWidth="1"/>
    <col min="9981" max="9981" width="6.75" style="83" customWidth="1"/>
    <col min="9982" max="9982" width="8.125" style="83" customWidth="1"/>
    <col min="9983" max="9983" width="7.375" style="83" customWidth="1"/>
    <col min="9984" max="9984" width="7.5" style="83" customWidth="1"/>
    <col min="9985" max="9985" width="6" style="83" customWidth="1"/>
    <col min="9986" max="9986" width="5.875" style="83" customWidth="1"/>
    <col min="9987" max="9987" width="8" style="83" customWidth="1"/>
    <col min="9988" max="9988" width="7" style="83" customWidth="1"/>
    <col min="9989" max="9989" width="6.875" style="83" customWidth="1"/>
    <col min="9990" max="9990" width="5.625" style="83" customWidth="1"/>
    <col min="9991" max="9991" width="7.375" style="83" customWidth="1"/>
    <col min="9992" max="10226" width="9" style="83"/>
    <col min="10227" max="10227" width="16.75" style="83" customWidth="1"/>
    <col min="10228" max="10228" width="8" style="83" customWidth="1"/>
    <col min="10229" max="10229" width="8.25" style="83" customWidth="1"/>
    <col min="10230" max="10232" width="7.75" style="83" customWidth="1"/>
    <col min="10233" max="10233" width="8.125" style="83" customWidth="1"/>
    <col min="10234" max="10234" width="7.625" style="83" customWidth="1"/>
    <col min="10235" max="10235" width="7.875" style="83" customWidth="1"/>
    <col min="10236" max="10236" width="7.375" style="83" customWidth="1"/>
    <col min="10237" max="10237" width="6.75" style="83" customWidth="1"/>
    <col min="10238" max="10238" width="8.125" style="83" customWidth="1"/>
    <col min="10239" max="10239" width="7.375" style="83" customWidth="1"/>
    <col min="10240" max="10240" width="7.5" style="83" customWidth="1"/>
    <col min="10241" max="10241" width="6" style="83" customWidth="1"/>
    <col min="10242" max="10242" width="5.875" style="83" customWidth="1"/>
    <col min="10243" max="10243" width="8" style="83" customWidth="1"/>
    <col min="10244" max="10244" width="7" style="83" customWidth="1"/>
    <col min="10245" max="10245" width="6.875" style="83" customWidth="1"/>
    <col min="10246" max="10246" width="5.625" style="83" customWidth="1"/>
    <col min="10247" max="10247" width="7.375" style="83" customWidth="1"/>
    <col min="10248" max="10482" width="9" style="83"/>
    <col min="10483" max="10483" width="16.75" style="83" customWidth="1"/>
    <col min="10484" max="10484" width="8" style="83" customWidth="1"/>
    <col min="10485" max="10485" width="8.25" style="83" customWidth="1"/>
    <col min="10486" max="10488" width="7.75" style="83" customWidth="1"/>
    <col min="10489" max="10489" width="8.125" style="83" customWidth="1"/>
    <col min="10490" max="10490" width="7.625" style="83" customWidth="1"/>
    <col min="10491" max="10491" width="7.875" style="83" customWidth="1"/>
    <col min="10492" max="10492" width="7.375" style="83" customWidth="1"/>
    <col min="10493" max="10493" width="6.75" style="83" customWidth="1"/>
    <col min="10494" max="10494" width="8.125" style="83" customWidth="1"/>
    <col min="10495" max="10495" width="7.375" style="83" customWidth="1"/>
    <col min="10496" max="10496" width="7.5" style="83" customWidth="1"/>
    <col min="10497" max="10497" width="6" style="83" customWidth="1"/>
    <col min="10498" max="10498" width="5.875" style="83" customWidth="1"/>
    <col min="10499" max="10499" width="8" style="83" customWidth="1"/>
    <col min="10500" max="10500" width="7" style="83" customWidth="1"/>
    <col min="10501" max="10501" width="6.875" style="83" customWidth="1"/>
    <col min="10502" max="10502" width="5.625" style="83" customWidth="1"/>
    <col min="10503" max="10503" width="7.375" style="83" customWidth="1"/>
    <col min="10504" max="10738" width="9" style="83"/>
    <col min="10739" max="10739" width="16.75" style="83" customWidth="1"/>
    <col min="10740" max="10740" width="8" style="83" customWidth="1"/>
    <col min="10741" max="10741" width="8.25" style="83" customWidth="1"/>
    <col min="10742" max="10744" width="7.75" style="83" customWidth="1"/>
    <col min="10745" max="10745" width="8.125" style="83" customWidth="1"/>
    <col min="10746" max="10746" width="7.625" style="83" customWidth="1"/>
    <col min="10747" max="10747" width="7.875" style="83" customWidth="1"/>
    <col min="10748" max="10748" width="7.375" style="83" customWidth="1"/>
    <col min="10749" max="10749" width="6.75" style="83" customWidth="1"/>
    <col min="10750" max="10750" width="8.125" style="83" customWidth="1"/>
    <col min="10751" max="10751" width="7.375" style="83" customWidth="1"/>
    <col min="10752" max="10752" width="7.5" style="83" customWidth="1"/>
    <col min="10753" max="10753" width="6" style="83" customWidth="1"/>
    <col min="10754" max="10754" width="5.875" style="83" customWidth="1"/>
    <col min="10755" max="10755" width="8" style="83" customWidth="1"/>
    <col min="10756" max="10756" width="7" style="83" customWidth="1"/>
    <col min="10757" max="10757" width="6.875" style="83" customWidth="1"/>
    <col min="10758" max="10758" width="5.625" style="83" customWidth="1"/>
    <col min="10759" max="10759" width="7.375" style="83" customWidth="1"/>
    <col min="10760" max="10994" width="9" style="83"/>
    <col min="10995" max="10995" width="16.75" style="83" customWidth="1"/>
    <col min="10996" max="10996" width="8" style="83" customWidth="1"/>
    <col min="10997" max="10997" width="8.25" style="83" customWidth="1"/>
    <col min="10998" max="11000" width="7.75" style="83" customWidth="1"/>
    <col min="11001" max="11001" width="8.125" style="83" customWidth="1"/>
    <col min="11002" max="11002" width="7.625" style="83" customWidth="1"/>
    <col min="11003" max="11003" width="7.875" style="83" customWidth="1"/>
    <col min="11004" max="11004" width="7.375" style="83" customWidth="1"/>
    <col min="11005" max="11005" width="6.75" style="83" customWidth="1"/>
    <col min="11006" max="11006" width="8.125" style="83" customWidth="1"/>
    <col min="11007" max="11007" width="7.375" style="83" customWidth="1"/>
    <col min="11008" max="11008" width="7.5" style="83" customWidth="1"/>
    <col min="11009" max="11009" width="6" style="83" customWidth="1"/>
    <col min="11010" max="11010" width="5.875" style="83" customWidth="1"/>
    <col min="11011" max="11011" width="8" style="83" customWidth="1"/>
    <col min="11012" max="11012" width="7" style="83" customWidth="1"/>
    <col min="11013" max="11013" width="6.875" style="83" customWidth="1"/>
    <col min="11014" max="11014" width="5.625" style="83" customWidth="1"/>
    <col min="11015" max="11015" width="7.375" style="83" customWidth="1"/>
    <col min="11016" max="11250" width="9" style="83"/>
    <col min="11251" max="11251" width="16.75" style="83" customWidth="1"/>
    <col min="11252" max="11252" width="8" style="83" customWidth="1"/>
    <col min="11253" max="11253" width="8.25" style="83" customWidth="1"/>
    <col min="11254" max="11256" width="7.75" style="83" customWidth="1"/>
    <col min="11257" max="11257" width="8.125" style="83" customWidth="1"/>
    <col min="11258" max="11258" width="7.625" style="83" customWidth="1"/>
    <col min="11259" max="11259" width="7.875" style="83" customWidth="1"/>
    <col min="11260" max="11260" width="7.375" style="83" customWidth="1"/>
    <col min="11261" max="11261" width="6.75" style="83" customWidth="1"/>
    <col min="11262" max="11262" width="8.125" style="83" customWidth="1"/>
    <col min="11263" max="11263" width="7.375" style="83" customWidth="1"/>
    <col min="11264" max="11264" width="7.5" style="83" customWidth="1"/>
    <col min="11265" max="11265" width="6" style="83" customWidth="1"/>
    <col min="11266" max="11266" width="5.875" style="83" customWidth="1"/>
    <col min="11267" max="11267" width="8" style="83" customWidth="1"/>
    <col min="11268" max="11268" width="7" style="83" customWidth="1"/>
    <col min="11269" max="11269" width="6.875" style="83" customWidth="1"/>
    <col min="11270" max="11270" width="5.625" style="83" customWidth="1"/>
    <col min="11271" max="11271" width="7.375" style="83" customWidth="1"/>
    <col min="11272" max="11506" width="9" style="83"/>
    <col min="11507" max="11507" width="16.75" style="83" customWidth="1"/>
    <col min="11508" max="11508" width="8" style="83" customWidth="1"/>
    <col min="11509" max="11509" width="8.25" style="83" customWidth="1"/>
    <col min="11510" max="11512" width="7.75" style="83" customWidth="1"/>
    <col min="11513" max="11513" width="8.125" style="83" customWidth="1"/>
    <col min="11514" max="11514" width="7.625" style="83" customWidth="1"/>
    <col min="11515" max="11515" width="7.875" style="83" customWidth="1"/>
    <col min="11516" max="11516" width="7.375" style="83" customWidth="1"/>
    <col min="11517" max="11517" width="6.75" style="83" customWidth="1"/>
    <col min="11518" max="11518" width="8.125" style="83" customWidth="1"/>
    <col min="11519" max="11519" width="7.375" style="83" customWidth="1"/>
    <col min="11520" max="11520" width="7.5" style="83" customWidth="1"/>
    <col min="11521" max="11521" width="6" style="83" customWidth="1"/>
    <col min="11522" max="11522" width="5.875" style="83" customWidth="1"/>
    <col min="11523" max="11523" width="8" style="83" customWidth="1"/>
    <col min="11524" max="11524" width="7" style="83" customWidth="1"/>
    <col min="11525" max="11525" width="6.875" style="83" customWidth="1"/>
    <col min="11526" max="11526" width="5.625" style="83" customWidth="1"/>
    <col min="11527" max="11527" width="7.375" style="83" customWidth="1"/>
    <col min="11528" max="11762" width="9" style="83"/>
    <col min="11763" max="11763" width="16.75" style="83" customWidth="1"/>
    <col min="11764" max="11764" width="8" style="83" customWidth="1"/>
    <col min="11765" max="11765" width="8.25" style="83" customWidth="1"/>
    <col min="11766" max="11768" width="7.75" style="83" customWidth="1"/>
    <col min="11769" max="11769" width="8.125" style="83" customWidth="1"/>
    <col min="11770" max="11770" width="7.625" style="83" customWidth="1"/>
    <col min="11771" max="11771" width="7.875" style="83" customWidth="1"/>
    <col min="11772" max="11772" width="7.375" style="83" customWidth="1"/>
    <col min="11773" max="11773" width="6.75" style="83" customWidth="1"/>
    <col min="11774" max="11774" width="8.125" style="83" customWidth="1"/>
    <col min="11775" max="11775" width="7.375" style="83" customWidth="1"/>
    <col min="11776" max="11776" width="7.5" style="83" customWidth="1"/>
    <col min="11777" max="11777" width="6" style="83" customWidth="1"/>
    <col min="11778" max="11778" width="5.875" style="83" customWidth="1"/>
    <col min="11779" max="11779" width="8" style="83" customWidth="1"/>
    <col min="11780" max="11780" width="7" style="83" customWidth="1"/>
    <col min="11781" max="11781" width="6.875" style="83" customWidth="1"/>
    <col min="11782" max="11782" width="5.625" style="83" customWidth="1"/>
    <col min="11783" max="11783" width="7.375" style="83" customWidth="1"/>
    <col min="11784" max="12018" width="9" style="83"/>
    <col min="12019" max="12019" width="16.75" style="83" customWidth="1"/>
    <col min="12020" max="12020" width="8" style="83" customWidth="1"/>
    <col min="12021" max="12021" width="8.25" style="83" customWidth="1"/>
    <col min="12022" max="12024" width="7.75" style="83" customWidth="1"/>
    <col min="12025" max="12025" width="8.125" style="83" customWidth="1"/>
    <col min="12026" max="12026" width="7.625" style="83" customWidth="1"/>
    <col min="12027" max="12027" width="7.875" style="83" customWidth="1"/>
    <col min="12028" max="12028" width="7.375" style="83" customWidth="1"/>
    <col min="12029" max="12029" width="6.75" style="83" customWidth="1"/>
    <col min="12030" max="12030" width="8.125" style="83" customWidth="1"/>
    <col min="12031" max="12031" width="7.375" style="83" customWidth="1"/>
    <col min="12032" max="12032" width="7.5" style="83" customWidth="1"/>
    <col min="12033" max="12033" width="6" style="83" customWidth="1"/>
    <col min="12034" max="12034" width="5.875" style="83" customWidth="1"/>
    <col min="12035" max="12035" width="8" style="83" customWidth="1"/>
    <col min="12036" max="12036" width="7" style="83" customWidth="1"/>
    <col min="12037" max="12037" width="6.875" style="83" customWidth="1"/>
    <col min="12038" max="12038" width="5.625" style="83" customWidth="1"/>
    <col min="12039" max="12039" width="7.375" style="83" customWidth="1"/>
    <col min="12040" max="12274" width="9" style="83"/>
    <col min="12275" max="12275" width="16.75" style="83" customWidth="1"/>
    <col min="12276" max="12276" width="8" style="83" customWidth="1"/>
    <col min="12277" max="12277" width="8.25" style="83" customWidth="1"/>
    <col min="12278" max="12280" width="7.75" style="83" customWidth="1"/>
    <col min="12281" max="12281" width="8.125" style="83" customWidth="1"/>
    <col min="12282" max="12282" width="7.625" style="83" customWidth="1"/>
    <col min="12283" max="12283" width="7.875" style="83" customWidth="1"/>
    <col min="12284" max="12284" width="7.375" style="83" customWidth="1"/>
    <col min="12285" max="12285" width="6.75" style="83" customWidth="1"/>
    <col min="12286" max="12286" width="8.125" style="83" customWidth="1"/>
    <col min="12287" max="12287" width="7.375" style="83" customWidth="1"/>
    <col min="12288" max="12288" width="7.5" style="83" customWidth="1"/>
    <col min="12289" max="12289" width="6" style="83" customWidth="1"/>
    <col min="12290" max="12290" width="5.875" style="83" customWidth="1"/>
    <col min="12291" max="12291" width="8" style="83" customWidth="1"/>
    <col min="12292" max="12292" width="7" style="83" customWidth="1"/>
    <col min="12293" max="12293" width="6.875" style="83" customWidth="1"/>
    <col min="12294" max="12294" width="5.625" style="83" customWidth="1"/>
    <col min="12295" max="12295" width="7.375" style="83" customWidth="1"/>
    <col min="12296" max="12530" width="9" style="83"/>
    <col min="12531" max="12531" width="16.75" style="83" customWidth="1"/>
    <col min="12532" max="12532" width="8" style="83" customWidth="1"/>
    <col min="12533" max="12533" width="8.25" style="83" customWidth="1"/>
    <col min="12534" max="12536" width="7.75" style="83" customWidth="1"/>
    <col min="12537" max="12537" width="8.125" style="83" customWidth="1"/>
    <col min="12538" max="12538" width="7.625" style="83" customWidth="1"/>
    <col min="12539" max="12539" width="7.875" style="83" customWidth="1"/>
    <col min="12540" max="12540" width="7.375" style="83" customWidth="1"/>
    <col min="12541" max="12541" width="6.75" style="83" customWidth="1"/>
    <col min="12542" max="12542" width="8.125" style="83" customWidth="1"/>
    <col min="12543" max="12543" width="7.375" style="83" customWidth="1"/>
    <col min="12544" max="12544" width="7.5" style="83" customWidth="1"/>
    <col min="12545" max="12545" width="6" style="83" customWidth="1"/>
    <col min="12546" max="12546" width="5.875" style="83" customWidth="1"/>
    <col min="12547" max="12547" width="8" style="83" customWidth="1"/>
    <col min="12548" max="12548" width="7" style="83" customWidth="1"/>
    <col min="12549" max="12549" width="6.875" style="83" customWidth="1"/>
    <col min="12550" max="12550" width="5.625" style="83" customWidth="1"/>
    <col min="12551" max="12551" width="7.375" style="83" customWidth="1"/>
    <col min="12552" max="12786" width="9" style="83"/>
    <col min="12787" max="12787" width="16.75" style="83" customWidth="1"/>
    <col min="12788" max="12788" width="8" style="83" customWidth="1"/>
    <col min="12789" max="12789" width="8.25" style="83" customWidth="1"/>
    <col min="12790" max="12792" width="7.75" style="83" customWidth="1"/>
    <col min="12793" max="12793" width="8.125" style="83" customWidth="1"/>
    <col min="12794" max="12794" width="7.625" style="83" customWidth="1"/>
    <col min="12795" max="12795" width="7.875" style="83" customWidth="1"/>
    <col min="12796" max="12796" width="7.375" style="83" customWidth="1"/>
    <col min="12797" max="12797" width="6.75" style="83" customWidth="1"/>
    <col min="12798" max="12798" width="8.125" style="83" customWidth="1"/>
    <col min="12799" max="12799" width="7.375" style="83" customWidth="1"/>
    <col min="12800" max="12800" width="7.5" style="83" customWidth="1"/>
    <col min="12801" max="12801" width="6" style="83" customWidth="1"/>
    <col min="12802" max="12802" width="5.875" style="83" customWidth="1"/>
    <col min="12803" max="12803" width="8" style="83" customWidth="1"/>
    <col min="12804" max="12804" width="7" style="83" customWidth="1"/>
    <col min="12805" max="12805" width="6.875" style="83" customWidth="1"/>
    <col min="12806" max="12806" width="5.625" style="83" customWidth="1"/>
    <col min="12807" max="12807" width="7.375" style="83" customWidth="1"/>
    <col min="12808" max="13042" width="9" style="83"/>
    <col min="13043" max="13043" width="16.75" style="83" customWidth="1"/>
    <col min="13044" max="13044" width="8" style="83" customWidth="1"/>
    <col min="13045" max="13045" width="8.25" style="83" customWidth="1"/>
    <col min="13046" max="13048" width="7.75" style="83" customWidth="1"/>
    <col min="13049" max="13049" width="8.125" style="83" customWidth="1"/>
    <col min="13050" max="13050" width="7.625" style="83" customWidth="1"/>
    <col min="13051" max="13051" width="7.875" style="83" customWidth="1"/>
    <col min="13052" max="13052" width="7.375" style="83" customWidth="1"/>
    <col min="13053" max="13053" width="6.75" style="83" customWidth="1"/>
    <col min="13054" max="13054" width="8.125" style="83" customWidth="1"/>
    <col min="13055" max="13055" width="7.375" style="83" customWidth="1"/>
    <col min="13056" max="13056" width="7.5" style="83" customWidth="1"/>
    <col min="13057" max="13057" width="6" style="83" customWidth="1"/>
    <col min="13058" max="13058" width="5.875" style="83" customWidth="1"/>
    <col min="13059" max="13059" width="8" style="83" customWidth="1"/>
    <col min="13060" max="13060" width="7" style="83" customWidth="1"/>
    <col min="13061" max="13061" width="6.875" style="83" customWidth="1"/>
    <col min="13062" max="13062" width="5.625" style="83" customWidth="1"/>
    <col min="13063" max="13063" width="7.375" style="83" customWidth="1"/>
    <col min="13064" max="13298" width="9" style="83"/>
    <col min="13299" max="13299" width="16.75" style="83" customWidth="1"/>
    <col min="13300" max="13300" width="8" style="83" customWidth="1"/>
    <col min="13301" max="13301" width="8.25" style="83" customWidth="1"/>
    <col min="13302" max="13304" width="7.75" style="83" customWidth="1"/>
    <col min="13305" max="13305" width="8.125" style="83" customWidth="1"/>
    <col min="13306" max="13306" width="7.625" style="83" customWidth="1"/>
    <col min="13307" max="13307" width="7.875" style="83" customWidth="1"/>
    <col min="13308" max="13308" width="7.375" style="83" customWidth="1"/>
    <col min="13309" max="13309" width="6.75" style="83" customWidth="1"/>
    <col min="13310" max="13310" width="8.125" style="83" customWidth="1"/>
    <col min="13311" max="13311" width="7.375" style="83" customWidth="1"/>
    <col min="13312" max="13312" width="7.5" style="83" customWidth="1"/>
    <col min="13313" max="13313" width="6" style="83" customWidth="1"/>
    <col min="13314" max="13314" width="5.875" style="83" customWidth="1"/>
    <col min="13315" max="13315" width="8" style="83" customWidth="1"/>
    <col min="13316" max="13316" width="7" style="83" customWidth="1"/>
    <col min="13317" max="13317" width="6.875" style="83" customWidth="1"/>
    <col min="13318" max="13318" width="5.625" style="83" customWidth="1"/>
    <col min="13319" max="13319" width="7.375" style="83" customWidth="1"/>
    <col min="13320" max="13554" width="9" style="83"/>
    <col min="13555" max="13555" width="16.75" style="83" customWidth="1"/>
    <col min="13556" max="13556" width="8" style="83" customWidth="1"/>
    <col min="13557" max="13557" width="8.25" style="83" customWidth="1"/>
    <col min="13558" max="13560" width="7.75" style="83" customWidth="1"/>
    <col min="13561" max="13561" width="8.125" style="83" customWidth="1"/>
    <col min="13562" max="13562" width="7.625" style="83" customWidth="1"/>
    <col min="13563" max="13563" width="7.875" style="83" customWidth="1"/>
    <col min="13564" max="13564" width="7.375" style="83" customWidth="1"/>
    <col min="13565" max="13565" width="6.75" style="83" customWidth="1"/>
    <col min="13566" max="13566" width="8.125" style="83" customWidth="1"/>
    <col min="13567" max="13567" width="7.375" style="83" customWidth="1"/>
    <col min="13568" max="13568" width="7.5" style="83" customWidth="1"/>
    <col min="13569" max="13569" width="6" style="83" customWidth="1"/>
    <col min="13570" max="13570" width="5.875" style="83" customWidth="1"/>
    <col min="13571" max="13571" width="8" style="83" customWidth="1"/>
    <col min="13572" max="13572" width="7" style="83" customWidth="1"/>
    <col min="13573" max="13573" width="6.875" style="83" customWidth="1"/>
    <col min="13574" max="13574" width="5.625" style="83" customWidth="1"/>
    <col min="13575" max="13575" width="7.375" style="83" customWidth="1"/>
    <col min="13576" max="13810" width="9" style="83"/>
    <col min="13811" max="13811" width="16.75" style="83" customWidth="1"/>
    <col min="13812" max="13812" width="8" style="83" customWidth="1"/>
    <col min="13813" max="13813" width="8.25" style="83" customWidth="1"/>
    <col min="13814" max="13816" width="7.75" style="83" customWidth="1"/>
    <col min="13817" max="13817" width="8.125" style="83" customWidth="1"/>
    <col min="13818" max="13818" width="7.625" style="83" customWidth="1"/>
    <col min="13819" max="13819" width="7.875" style="83" customWidth="1"/>
    <col min="13820" max="13820" width="7.375" style="83" customWidth="1"/>
    <col min="13821" max="13821" width="6.75" style="83" customWidth="1"/>
    <col min="13822" max="13822" width="8.125" style="83" customWidth="1"/>
    <col min="13823" max="13823" width="7.375" style="83" customWidth="1"/>
    <col min="13824" max="13824" width="7.5" style="83" customWidth="1"/>
    <col min="13825" max="13825" width="6" style="83" customWidth="1"/>
    <col min="13826" max="13826" width="5.875" style="83" customWidth="1"/>
    <col min="13827" max="13827" width="8" style="83" customWidth="1"/>
    <col min="13828" max="13828" width="7" style="83" customWidth="1"/>
    <col min="13829" max="13829" width="6.875" style="83" customWidth="1"/>
    <col min="13830" max="13830" width="5.625" style="83" customWidth="1"/>
    <col min="13831" max="13831" width="7.375" style="83" customWidth="1"/>
    <col min="13832" max="14066" width="9" style="83"/>
    <col min="14067" max="14067" width="16.75" style="83" customWidth="1"/>
    <col min="14068" max="14068" width="8" style="83" customWidth="1"/>
    <col min="14069" max="14069" width="8.25" style="83" customWidth="1"/>
    <col min="14070" max="14072" width="7.75" style="83" customWidth="1"/>
    <col min="14073" max="14073" width="8.125" style="83" customWidth="1"/>
    <col min="14074" max="14074" width="7.625" style="83" customWidth="1"/>
    <col min="14075" max="14075" width="7.875" style="83" customWidth="1"/>
    <col min="14076" max="14076" width="7.375" style="83" customWidth="1"/>
    <col min="14077" max="14077" width="6.75" style="83" customWidth="1"/>
    <col min="14078" max="14078" width="8.125" style="83" customWidth="1"/>
    <col min="14079" max="14079" width="7.375" style="83" customWidth="1"/>
    <col min="14080" max="14080" width="7.5" style="83" customWidth="1"/>
    <col min="14081" max="14081" width="6" style="83" customWidth="1"/>
    <col min="14082" max="14082" width="5.875" style="83" customWidth="1"/>
    <col min="14083" max="14083" width="8" style="83" customWidth="1"/>
    <col min="14084" max="14084" width="7" style="83" customWidth="1"/>
    <col min="14085" max="14085" width="6.875" style="83" customWidth="1"/>
    <col min="14086" max="14086" width="5.625" style="83" customWidth="1"/>
    <col min="14087" max="14087" width="7.375" style="83" customWidth="1"/>
    <col min="14088" max="14322" width="9" style="83"/>
    <col min="14323" max="14323" width="16.75" style="83" customWidth="1"/>
    <col min="14324" max="14324" width="8" style="83" customWidth="1"/>
    <col min="14325" max="14325" width="8.25" style="83" customWidth="1"/>
    <col min="14326" max="14328" width="7.75" style="83" customWidth="1"/>
    <col min="14329" max="14329" width="8.125" style="83" customWidth="1"/>
    <col min="14330" max="14330" width="7.625" style="83" customWidth="1"/>
    <col min="14331" max="14331" width="7.875" style="83" customWidth="1"/>
    <col min="14332" max="14332" width="7.375" style="83" customWidth="1"/>
    <col min="14333" max="14333" width="6.75" style="83" customWidth="1"/>
    <col min="14334" max="14334" width="8.125" style="83" customWidth="1"/>
    <col min="14335" max="14335" width="7.375" style="83" customWidth="1"/>
    <col min="14336" max="14336" width="7.5" style="83" customWidth="1"/>
    <col min="14337" max="14337" width="6" style="83" customWidth="1"/>
    <col min="14338" max="14338" width="5.875" style="83" customWidth="1"/>
    <col min="14339" max="14339" width="8" style="83" customWidth="1"/>
    <col min="14340" max="14340" width="7" style="83" customWidth="1"/>
    <col min="14341" max="14341" width="6.875" style="83" customWidth="1"/>
    <col min="14342" max="14342" width="5.625" style="83" customWidth="1"/>
    <col min="14343" max="14343" width="7.375" style="83" customWidth="1"/>
    <col min="14344" max="14578" width="9" style="83"/>
    <col min="14579" max="14579" width="16.75" style="83" customWidth="1"/>
    <col min="14580" max="14580" width="8" style="83" customWidth="1"/>
    <col min="14581" max="14581" width="8.25" style="83" customWidth="1"/>
    <col min="14582" max="14584" width="7.75" style="83" customWidth="1"/>
    <col min="14585" max="14585" width="8.125" style="83" customWidth="1"/>
    <col min="14586" max="14586" width="7.625" style="83" customWidth="1"/>
    <col min="14587" max="14587" width="7.875" style="83" customWidth="1"/>
    <col min="14588" max="14588" width="7.375" style="83" customWidth="1"/>
    <col min="14589" max="14589" width="6.75" style="83" customWidth="1"/>
    <col min="14590" max="14590" width="8.125" style="83" customWidth="1"/>
    <col min="14591" max="14591" width="7.375" style="83" customWidth="1"/>
    <col min="14592" max="14592" width="7.5" style="83" customWidth="1"/>
    <col min="14593" max="14593" width="6" style="83" customWidth="1"/>
    <col min="14594" max="14594" width="5.875" style="83" customWidth="1"/>
    <col min="14595" max="14595" width="8" style="83" customWidth="1"/>
    <col min="14596" max="14596" width="7" style="83" customWidth="1"/>
    <col min="14597" max="14597" width="6.875" style="83" customWidth="1"/>
    <col min="14598" max="14598" width="5.625" style="83" customWidth="1"/>
    <col min="14599" max="14599" width="7.375" style="83" customWidth="1"/>
    <col min="14600" max="14834" width="9" style="83"/>
    <col min="14835" max="14835" width="16.75" style="83" customWidth="1"/>
    <col min="14836" max="14836" width="8" style="83" customWidth="1"/>
    <col min="14837" max="14837" width="8.25" style="83" customWidth="1"/>
    <col min="14838" max="14840" width="7.75" style="83" customWidth="1"/>
    <col min="14841" max="14841" width="8.125" style="83" customWidth="1"/>
    <col min="14842" max="14842" width="7.625" style="83" customWidth="1"/>
    <col min="14843" max="14843" width="7.875" style="83" customWidth="1"/>
    <col min="14844" max="14844" width="7.375" style="83" customWidth="1"/>
    <col min="14845" max="14845" width="6.75" style="83" customWidth="1"/>
    <col min="14846" max="14846" width="8.125" style="83" customWidth="1"/>
    <col min="14847" max="14847" width="7.375" style="83" customWidth="1"/>
    <col min="14848" max="14848" width="7.5" style="83" customWidth="1"/>
    <col min="14849" max="14849" width="6" style="83" customWidth="1"/>
    <col min="14850" max="14850" width="5.875" style="83" customWidth="1"/>
    <col min="14851" max="14851" width="8" style="83" customWidth="1"/>
    <col min="14852" max="14852" width="7" style="83" customWidth="1"/>
    <col min="14853" max="14853" width="6.875" style="83" customWidth="1"/>
    <col min="14854" max="14854" width="5.625" style="83" customWidth="1"/>
    <col min="14855" max="14855" width="7.375" style="83" customWidth="1"/>
    <col min="14856" max="15090" width="9" style="83"/>
    <col min="15091" max="15091" width="16.75" style="83" customWidth="1"/>
    <col min="15092" max="15092" width="8" style="83" customWidth="1"/>
    <col min="15093" max="15093" width="8.25" style="83" customWidth="1"/>
    <col min="15094" max="15096" width="7.75" style="83" customWidth="1"/>
    <col min="15097" max="15097" width="8.125" style="83" customWidth="1"/>
    <col min="15098" max="15098" width="7.625" style="83" customWidth="1"/>
    <col min="15099" max="15099" width="7.875" style="83" customWidth="1"/>
    <col min="15100" max="15100" width="7.375" style="83" customWidth="1"/>
    <col min="15101" max="15101" width="6.75" style="83" customWidth="1"/>
    <col min="15102" max="15102" width="8.125" style="83" customWidth="1"/>
    <col min="15103" max="15103" width="7.375" style="83" customWidth="1"/>
    <col min="15104" max="15104" width="7.5" style="83" customWidth="1"/>
    <col min="15105" max="15105" width="6" style="83" customWidth="1"/>
    <col min="15106" max="15106" width="5.875" style="83" customWidth="1"/>
    <col min="15107" max="15107" width="8" style="83" customWidth="1"/>
    <col min="15108" max="15108" width="7" style="83" customWidth="1"/>
    <col min="15109" max="15109" width="6.875" style="83" customWidth="1"/>
    <col min="15110" max="15110" width="5.625" style="83" customWidth="1"/>
    <col min="15111" max="15111" width="7.375" style="83" customWidth="1"/>
    <col min="15112" max="15346" width="9" style="83"/>
    <col min="15347" max="15347" width="16.75" style="83" customWidth="1"/>
    <col min="15348" max="15348" width="8" style="83" customWidth="1"/>
    <col min="15349" max="15349" width="8.25" style="83" customWidth="1"/>
    <col min="15350" max="15352" width="7.75" style="83" customWidth="1"/>
    <col min="15353" max="15353" width="8.125" style="83" customWidth="1"/>
    <col min="15354" max="15354" width="7.625" style="83" customWidth="1"/>
    <col min="15355" max="15355" width="7.875" style="83" customWidth="1"/>
    <col min="15356" max="15356" width="7.375" style="83" customWidth="1"/>
    <col min="15357" max="15357" width="6.75" style="83" customWidth="1"/>
    <col min="15358" max="15358" width="8.125" style="83" customWidth="1"/>
    <col min="15359" max="15359" width="7.375" style="83" customWidth="1"/>
    <col min="15360" max="15360" width="7.5" style="83" customWidth="1"/>
    <col min="15361" max="15361" width="6" style="83" customWidth="1"/>
    <col min="15362" max="15362" width="5.875" style="83" customWidth="1"/>
    <col min="15363" max="15363" width="8" style="83" customWidth="1"/>
    <col min="15364" max="15364" width="7" style="83" customWidth="1"/>
    <col min="15365" max="15365" width="6.875" style="83" customWidth="1"/>
    <col min="15366" max="15366" width="5.625" style="83" customWidth="1"/>
    <col min="15367" max="15367" width="7.375" style="83" customWidth="1"/>
    <col min="15368" max="15602" width="9" style="83"/>
    <col min="15603" max="15603" width="16.75" style="83" customWidth="1"/>
    <col min="15604" max="15604" width="8" style="83" customWidth="1"/>
    <col min="15605" max="15605" width="8.25" style="83" customWidth="1"/>
    <col min="15606" max="15608" width="7.75" style="83" customWidth="1"/>
    <col min="15609" max="15609" width="8.125" style="83" customWidth="1"/>
    <col min="15610" max="15610" width="7.625" style="83" customWidth="1"/>
    <col min="15611" max="15611" width="7.875" style="83" customWidth="1"/>
    <col min="15612" max="15612" width="7.375" style="83" customWidth="1"/>
    <col min="15613" max="15613" width="6.75" style="83" customWidth="1"/>
    <col min="15614" max="15614" width="8.125" style="83" customWidth="1"/>
    <col min="15615" max="15615" width="7.375" style="83" customWidth="1"/>
    <col min="15616" max="15616" width="7.5" style="83" customWidth="1"/>
    <col min="15617" max="15617" width="6" style="83" customWidth="1"/>
    <col min="15618" max="15618" width="5.875" style="83" customWidth="1"/>
    <col min="15619" max="15619" width="8" style="83" customWidth="1"/>
    <col min="15620" max="15620" width="7" style="83" customWidth="1"/>
    <col min="15621" max="15621" width="6.875" style="83" customWidth="1"/>
    <col min="15622" max="15622" width="5.625" style="83" customWidth="1"/>
    <col min="15623" max="15623" width="7.375" style="83" customWidth="1"/>
    <col min="15624" max="15858" width="9" style="83"/>
    <col min="15859" max="15859" width="16.75" style="83" customWidth="1"/>
    <col min="15860" max="15860" width="8" style="83" customWidth="1"/>
    <col min="15861" max="15861" width="8.25" style="83" customWidth="1"/>
    <col min="15862" max="15864" width="7.75" style="83" customWidth="1"/>
    <col min="15865" max="15865" width="8.125" style="83" customWidth="1"/>
    <col min="15866" max="15866" width="7.625" style="83" customWidth="1"/>
    <col min="15867" max="15867" width="7.875" style="83" customWidth="1"/>
    <col min="15868" max="15868" width="7.375" style="83" customWidth="1"/>
    <col min="15869" max="15869" width="6.75" style="83" customWidth="1"/>
    <col min="15870" max="15870" width="8.125" style="83" customWidth="1"/>
    <col min="15871" max="15871" width="7.375" style="83" customWidth="1"/>
    <col min="15872" max="15872" width="7.5" style="83" customWidth="1"/>
    <col min="15873" max="15873" width="6" style="83" customWidth="1"/>
    <col min="15874" max="15874" width="5.875" style="83" customWidth="1"/>
    <col min="15875" max="15875" width="8" style="83" customWidth="1"/>
    <col min="15876" max="15876" width="7" style="83" customWidth="1"/>
    <col min="15877" max="15877" width="6.875" style="83" customWidth="1"/>
    <col min="15878" max="15878" width="5.625" style="83" customWidth="1"/>
    <col min="15879" max="15879" width="7.375" style="83" customWidth="1"/>
    <col min="15880" max="16114" width="9" style="83"/>
    <col min="16115" max="16115" width="16.75" style="83" customWidth="1"/>
    <col min="16116" max="16116" width="8" style="83" customWidth="1"/>
    <col min="16117" max="16117" width="8.25" style="83" customWidth="1"/>
    <col min="16118" max="16120" width="7.75" style="83" customWidth="1"/>
    <col min="16121" max="16121" width="8.125" style="83" customWidth="1"/>
    <col min="16122" max="16122" width="7.625" style="83" customWidth="1"/>
    <col min="16123" max="16123" width="7.875" style="83" customWidth="1"/>
    <col min="16124" max="16124" width="7.375" style="83" customWidth="1"/>
    <col min="16125" max="16125" width="6.75" style="83" customWidth="1"/>
    <col min="16126" max="16126" width="8.125" style="83" customWidth="1"/>
    <col min="16127" max="16127" width="7.375" style="83" customWidth="1"/>
    <col min="16128" max="16128" width="7.5" style="83" customWidth="1"/>
    <col min="16129" max="16129" width="6" style="83" customWidth="1"/>
    <col min="16130" max="16130" width="5.875" style="83" customWidth="1"/>
    <col min="16131" max="16131" width="8" style="83" customWidth="1"/>
    <col min="16132" max="16132" width="7" style="83" customWidth="1"/>
    <col min="16133" max="16133" width="6.875" style="83" customWidth="1"/>
    <col min="16134" max="16134" width="5.625" style="83" customWidth="1"/>
    <col min="16135" max="16135" width="7.375" style="83" customWidth="1"/>
    <col min="16136" max="16384" width="9" style="83"/>
  </cols>
  <sheetData>
    <row r="1" spans="1:25" ht="19.5" customHeight="1">
      <c r="A1" s="126" t="s">
        <v>269</v>
      </c>
      <c r="C1" s="128"/>
      <c r="D1" s="128"/>
      <c r="E1" s="128"/>
      <c r="F1" s="128"/>
      <c r="H1" s="129"/>
      <c r="I1" s="129"/>
      <c r="J1" s="129"/>
      <c r="K1" s="129"/>
      <c r="R1" s="129"/>
      <c r="S1" s="129"/>
      <c r="T1" s="129"/>
      <c r="U1" s="129"/>
    </row>
    <row r="2" spans="1:25" ht="30.75" customHeight="1">
      <c r="A2" s="280" t="s">
        <v>292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</row>
    <row r="3" spans="1:25" ht="30.75" customHeight="1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281" t="s">
        <v>296</v>
      </c>
      <c r="Y3" s="181"/>
    </row>
    <row r="4" spans="1:25" s="130" customFormat="1" ht="27" customHeight="1">
      <c r="A4" s="193" t="s">
        <v>220</v>
      </c>
      <c r="B4" s="194" t="s">
        <v>245</v>
      </c>
      <c r="C4" s="195"/>
      <c r="D4" s="195"/>
      <c r="E4" s="195"/>
      <c r="F4" s="196"/>
      <c r="G4" s="197" t="s">
        <v>199</v>
      </c>
      <c r="H4" s="198"/>
      <c r="I4" s="198"/>
      <c r="J4" s="198"/>
      <c r="K4" s="199"/>
      <c r="L4" s="197" t="s">
        <v>246</v>
      </c>
      <c r="M4" s="198"/>
      <c r="N4" s="198"/>
      <c r="O4" s="198"/>
      <c r="P4" s="199"/>
      <c r="Q4" s="193" t="s">
        <v>247</v>
      </c>
      <c r="R4" s="193"/>
      <c r="S4" s="193"/>
      <c r="T4" s="193"/>
      <c r="U4" s="193"/>
      <c r="V4" s="193" t="s">
        <v>250</v>
      </c>
      <c r="W4" s="193"/>
      <c r="X4" s="193"/>
      <c r="Y4" s="193"/>
    </row>
    <row r="5" spans="1:25" s="133" customFormat="1" ht="27.75" customHeight="1">
      <c r="A5" s="193"/>
      <c r="B5" s="131" t="s">
        <v>3</v>
      </c>
      <c r="C5" s="131" t="s">
        <v>15</v>
      </c>
      <c r="D5" s="131" t="s">
        <v>18</v>
      </c>
      <c r="E5" s="132" t="s">
        <v>175</v>
      </c>
      <c r="F5" s="132" t="s">
        <v>20</v>
      </c>
      <c r="G5" s="132" t="s">
        <v>3</v>
      </c>
      <c r="H5" s="132" t="s">
        <v>15</v>
      </c>
      <c r="I5" s="132" t="s">
        <v>18</v>
      </c>
      <c r="J5" s="132" t="s">
        <v>175</v>
      </c>
      <c r="K5" s="132" t="s">
        <v>20</v>
      </c>
      <c r="L5" s="132" t="s">
        <v>3</v>
      </c>
      <c r="M5" s="132" t="s">
        <v>15</v>
      </c>
      <c r="N5" s="132" t="s">
        <v>18</v>
      </c>
      <c r="O5" s="132" t="s">
        <v>175</v>
      </c>
      <c r="P5" s="132" t="s">
        <v>20</v>
      </c>
      <c r="Q5" s="132" t="s">
        <v>3</v>
      </c>
      <c r="R5" s="132" t="s">
        <v>15</v>
      </c>
      <c r="S5" s="132" t="s">
        <v>18</v>
      </c>
      <c r="T5" s="132" t="s">
        <v>175</v>
      </c>
      <c r="U5" s="132" t="s">
        <v>20</v>
      </c>
      <c r="V5" s="132" t="s">
        <v>3</v>
      </c>
      <c r="W5" s="132" t="s">
        <v>15</v>
      </c>
      <c r="X5" s="132" t="s">
        <v>18</v>
      </c>
      <c r="Y5" s="132" t="s">
        <v>20</v>
      </c>
    </row>
    <row r="6" spans="1:25" s="135" customFormat="1" ht="21" customHeight="1">
      <c r="A6" s="74" t="s">
        <v>251</v>
      </c>
      <c r="B6" s="134">
        <v>1129707</v>
      </c>
      <c r="C6" s="134">
        <v>758967</v>
      </c>
      <c r="D6" s="134">
        <v>234021</v>
      </c>
      <c r="E6" s="134">
        <v>73648</v>
      </c>
      <c r="F6" s="134">
        <v>63071</v>
      </c>
      <c r="G6" s="134">
        <f t="shared" ref="G6:Y6" si="0">G7+G18+G29+G36+G50+G64+G76+G89+G95+G104+G119+G132+G139+G154</f>
        <v>687532</v>
      </c>
      <c r="H6" s="134">
        <f t="shared" si="0"/>
        <v>456756</v>
      </c>
      <c r="I6" s="134">
        <f t="shared" si="0"/>
        <v>141228</v>
      </c>
      <c r="J6" s="134">
        <f t="shared" si="0"/>
        <v>47647</v>
      </c>
      <c r="K6" s="134">
        <f t="shared" si="0"/>
        <v>41901</v>
      </c>
      <c r="L6" s="134">
        <f t="shared" si="0"/>
        <v>91627</v>
      </c>
      <c r="M6" s="134">
        <f t="shared" si="0"/>
        <v>44336</v>
      </c>
      <c r="N6" s="134">
        <f t="shared" si="0"/>
        <v>33409</v>
      </c>
      <c r="O6" s="134">
        <f t="shared" si="0"/>
        <v>4793</v>
      </c>
      <c r="P6" s="134">
        <f t="shared" si="0"/>
        <v>9089</v>
      </c>
      <c r="Q6" s="134">
        <f t="shared" si="0"/>
        <v>174591</v>
      </c>
      <c r="R6" s="134">
        <f t="shared" si="0"/>
        <v>99561</v>
      </c>
      <c r="S6" s="134">
        <f t="shared" si="0"/>
        <v>42883</v>
      </c>
      <c r="T6" s="134">
        <f t="shared" si="0"/>
        <v>21208</v>
      </c>
      <c r="U6" s="134">
        <f t="shared" si="0"/>
        <v>10939</v>
      </c>
      <c r="V6" s="134">
        <f t="shared" si="0"/>
        <v>175957</v>
      </c>
      <c r="W6" s="134">
        <f t="shared" si="0"/>
        <v>158314</v>
      </c>
      <c r="X6" s="134">
        <f t="shared" si="0"/>
        <v>16501</v>
      </c>
      <c r="Y6" s="134">
        <f t="shared" si="0"/>
        <v>1142</v>
      </c>
    </row>
    <row r="7" spans="1:25" s="138" customFormat="1" ht="22.5" customHeight="1">
      <c r="A7" s="136" t="s">
        <v>23</v>
      </c>
      <c r="B7" s="137">
        <v>108579</v>
      </c>
      <c r="C7" s="137">
        <v>58809</v>
      </c>
      <c r="D7" s="137">
        <v>15138</v>
      </c>
      <c r="E7" s="137">
        <v>29100</v>
      </c>
      <c r="F7" s="137">
        <v>5532</v>
      </c>
      <c r="G7" s="137">
        <f t="shared" ref="G7:Y7" si="1">SUM(G9:G17)</f>
        <v>81932</v>
      </c>
      <c r="H7" s="137">
        <f t="shared" si="1"/>
        <v>48832</v>
      </c>
      <c r="I7" s="137">
        <f t="shared" si="1"/>
        <v>10193</v>
      </c>
      <c r="J7" s="137">
        <f t="shared" si="1"/>
        <v>18965</v>
      </c>
      <c r="K7" s="137">
        <f t="shared" si="1"/>
        <v>3942</v>
      </c>
      <c r="L7" s="137">
        <f t="shared" si="1"/>
        <v>4507</v>
      </c>
      <c r="M7" s="137">
        <f t="shared" si="1"/>
        <v>1721</v>
      </c>
      <c r="N7" s="137">
        <f t="shared" si="1"/>
        <v>971</v>
      </c>
      <c r="O7" s="137">
        <f t="shared" si="1"/>
        <v>1423</v>
      </c>
      <c r="P7" s="137">
        <f t="shared" si="1"/>
        <v>392</v>
      </c>
      <c r="Q7" s="137">
        <f t="shared" si="1"/>
        <v>22140</v>
      </c>
      <c r="R7" s="137">
        <f t="shared" si="1"/>
        <v>8256</v>
      </c>
      <c r="S7" s="137">
        <f t="shared" si="1"/>
        <v>3974</v>
      </c>
      <c r="T7" s="137">
        <f t="shared" si="1"/>
        <v>8712</v>
      </c>
      <c r="U7" s="137">
        <f t="shared" si="1"/>
        <v>1198</v>
      </c>
      <c r="V7" s="137">
        <f t="shared" si="1"/>
        <v>0</v>
      </c>
      <c r="W7" s="137">
        <f t="shared" si="1"/>
        <v>0</v>
      </c>
      <c r="X7" s="137">
        <f t="shared" si="1"/>
        <v>0</v>
      </c>
      <c r="Y7" s="137">
        <f t="shared" si="1"/>
        <v>0</v>
      </c>
    </row>
    <row r="8" spans="1:25" s="138" customFormat="1" ht="24.75" customHeight="1">
      <c r="A8" s="136" t="s">
        <v>24</v>
      </c>
      <c r="B8" s="137">
        <v>76621</v>
      </c>
      <c r="C8" s="137">
        <v>40477</v>
      </c>
      <c r="D8" s="137">
        <v>7044</v>
      </c>
      <c r="E8" s="137">
        <v>29100</v>
      </c>
      <c r="F8" s="137">
        <v>0</v>
      </c>
      <c r="G8" s="137">
        <f t="shared" ref="G8:Y8" si="2">SUM(G9:G15)</f>
        <v>58158</v>
      </c>
      <c r="H8" s="137">
        <f t="shared" si="2"/>
        <v>34692</v>
      </c>
      <c r="I8" s="137">
        <f t="shared" si="2"/>
        <v>4501</v>
      </c>
      <c r="J8" s="137">
        <f t="shared" si="2"/>
        <v>18965</v>
      </c>
      <c r="K8" s="137">
        <f t="shared" si="2"/>
        <v>0</v>
      </c>
      <c r="L8" s="137">
        <f t="shared" si="2"/>
        <v>2547</v>
      </c>
      <c r="M8" s="137">
        <f t="shared" si="2"/>
        <v>758</v>
      </c>
      <c r="N8" s="137">
        <f t="shared" si="2"/>
        <v>366</v>
      </c>
      <c r="O8" s="137">
        <f t="shared" si="2"/>
        <v>1423</v>
      </c>
      <c r="P8" s="137">
        <f t="shared" si="2"/>
        <v>0</v>
      </c>
      <c r="Q8" s="137">
        <f t="shared" si="2"/>
        <v>15916</v>
      </c>
      <c r="R8" s="137">
        <f t="shared" si="2"/>
        <v>5027</v>
      </c>
      <c r="S8" s="137">
        <f t="shared" si="2"/>
        <v>2177</v>
      </c>
      <c r="T8" s="137">
        <f t="shared" si="2"/>
        <v>8712</v>
      </c>
      <c r="U8" s="137">
        <f t="shared" si="2"/>
        <v>0</v>
      </c>
      <c r="V8" s="137">
        <f t="shared" si="2"/>
        <v>0</v>
      </c>
      <c r="W8" s="137">
        <f t="shared" si="2"/>
        <v>0</v>
      </c>
      <c r="X8" s="137">
        <f t="shared" si="2"/>
        <v>0</v>
      </c>
      <c r="Y8" s="137">
        <f t="shared" si="2"/>
        <v>0</v>
      </c>
    </row>
    <row r="9" spans="1:25" ht="15.75" customHeight="1">
      <c r="A9" s="69" t="s">
        <v>25</v>
      </c>
      <c r="B9" s="139">
        <v>14818</v>
      </c>
      <c r="C9" s="140">
        <v>9136</v>
      </c>
      <c r="D9" s="140">
        <v>1104</v>
      </c>
      <c r="E9" s="140">
        <v>4578</v>
      </c>
      <c r="F9" s="140">
        <v>0</v>
      </c>
      <c r="G9" s="134">
        <f t="shared" ref="G9:G70" si="3">SUM(H9:K9)</f>
        <v>10905</v>
      </c>
      <c r="H9" s="141">
        <v>6459</v>
      </c>
      <c r="I9" s="141">
        <v>855</v>
      </c>
      <c r="J9" s="141">
        <v>3591</v>
      </c>
      <c r="K9" s="141">
        <v>0</v>
      </c>
      <c r="L9" s="139">
        <f>SUBTOTAL(9,M9:P9)</f>
        <v>738</v>
      </c>
      <c r="M9" s="141">
        <v>356</v>
      </c>
      <c r="N9" s="141">
        <v>78</v>
      </c>
      <c r="O9" s="141">
        <v>304</v>
      </c>
      <c r="P9" s="141">
        <v>0</v>
      </c>
      <c r="Q9" s="139">
        <f>SUBTOTAL(9,R9:U9)</f>
        <v>3175</v>
      </c>
      <c r="R9" s="142">
        <v>2321</v>
      </c>
      <c r="S9" s="142">
        <v>171</v>
      </c>
      <c r="T9" s="142">
        <v>683</v>
      </c>
      <c r="U9" s="142">
        <v>0</v>
      </c>
      <c r="V9" s="145"/>
      <c r="W9" s="145"/>
      <c r="X9" s="145"/>
      <c r="Y9" s="145"/>
    </row>
    <row r="10" spans="1:25" ht="15.75" customHeight="1">
      <c r="A10" s="69" t="s">
        <v>27</v>
      </c>
      <c r="B10" s="139">
        <v>9601</v>
      </c>
      <c r="C10" s="140">
        <v>5072</v>
      </c>
      <c r="D10" s="140">
        <v>883</v>
      </c>
      <c r="E10" s="140">
        <v>3646</v>
      </c>
      <c r="F10" s="140">
        <v>0</v>
      </c>
      <c r="G10" s="134">
        <f t="shared" si="3"/>
        <v>7246</v>
      </c>
      <c r="H10" s="141">
        <v>4290</v>
      </c>
      <c r="I10" s="141">
        <v>567</v>
      </c>
      <c r="J10" s="141">
        <v>2389</v>
      </c>
      <c r="K10" s="141">
        <v>0</v>
      </c>
      <c r="L10" s="139">
        <f t="shared" ref="L10:L17" si="4">SUBTOTAL(9,M10:P10)</f>
        <v>417</v>
      </c>
      <c r="M10" s="141">
        <v>154</v>
      </c>
      <c r="N10" s="141">
        <v>54</v>
      </c>
      <c r="O10" s="141">
        <v>209</v>
      </c>
      <c r="P10" s="141">
        <v>0</v>
      </c>
      <c r="Q10" s="139">
        <f t="shared" ref="Q10:Q17" si="5">SUBTOTAL(9,R10:U10)</f>
        <v>1938</v>
      </c>
      <c r="R10" s="142">
        <v>628</v>
      </c>
      <c r="S10" s="142">
        <v>262</v>
      </c>
      <c r="T10" s="142">
        <v>1048</v>
      </c>
      <c r="U10" s="142">
        <v>0</v>
      </c>
      <c r="V10" s="145"/>
      <c r="W10" s="145"/>
      <c r="X10" s="145"/>
      <c r="Y10" s="145"/>
    </row>
    <row r="11" spans="1:25" ht="15.75" customHeight="1">
      <c r="A11" s="69" t="s">
        <v>28</v>
      </c>
      <c r="B11" s="139">
        <v>14112</v>
      </c>
      <c r="C11" s="140">
        <v>7097</v>
      </c>
      <c r="D11" s="140">
        <v>1367</v>
      </c>
      <c r="E11" s="140">
        <v>5648</v>
      </c>
      <c r="F11" s="140">
        <v>0</v>
      </c>
      <c r="G11" s="134">
        <f t="shared" si="3"/>
        <v>10849</v>
      </c>
      <c r="H11" s="141">
        <v>6478</v>
      </c>
      <c r="I11" s="141">
        <v>837</v>
      </c>
      <c r="J11" s="141">
        <v>3534</v>
      </c>
      <c r="K11" s="141">
        <v>0</v>
      </c>
      <c r="L11" s="139">
        <f t="shared" si="4"/>
        <v>326</v>
      </c>
      <c r="M11" s="141">
        <v>0</v>
      </c>
      <c r="N11" s="141">
        <v>67</v>
      </c>
      <c r="O11" s="141">
        <v>259</v>
      </c>
      <c r="P11" s="141">
        <v>0</v>
      </c>
      <c r="Q11" s="139">
        <f t="shared" si="5"/>
        <v>2937</v>
      </c>
      <c r="R11" s="142">
        <v>619</v>
      </c>
      <c r="S11" s="142">
        <v>463</v>
      </c>
      <c r="T11" s="142">
        <v>1855</v>
      </c>
      <c r="U11" s="142">
        <v>0</v>
      </c>
      <c r="V11" s="145"/>
      <c r="W11" s="145"/>
      <c r="X11" s="145"/>
      <c r="Y11" s="145"/>
    </row>
    <row r="12" spans="1:25" ht="15.75" customHeight="1">
      <c r="A12" s="69" t="s">
        <v>29</v>
      </c>
      <c r="B12" s="139">
        <v>5487</v>
      </c>
      <c r="C12" s="140">
        <v>2588</v>
      </c>
      <c r="D12" s="140">
        <v>567</v>
      </c>
      <c r="E12" s="140">
        <v>2332</v>
      </c>
      <c r="F12" s="140">
        <v>0</v>
      </c>
      <c r="G12" s="134">
        <f t="shared" si="3"/>
        <v>4148</v>
      </c>
      <c r="H12" s="141">
        <v>2505</v>
      </c>
      <c r="I12" s="141">
        <v>315</v>
      </c>
      <c r="J12" s="141">
        <v>1328</v>
      </c>
      <c r="K12" s="141">
        <v>0</v>
      </c>
      <c r="L12" s="139">
        <f t="shared" si="4"/>
        <v>173</v>
      </c>
      <c r="M12" s="141">
        <v>83</v>
      </c>
      <c r="N12" s="141">
        <v>19</v>
      </c>
      <c r="O12" s="141">
        <v>71</v>
      </c>
      <c r="P12" s="141">
        <v>0</v>
      </c>
      <c r="Q12" s="139">
        <f t="shared" si="5"/>
        <v>1166</v>
      </c>
      <c r="R12" s="142">
        <v>0</v>
      </c>
      <c r="S12" s="142">
        <v>233</v>
      </c>
      <c r="T12" s="142">
        <v>933</v>
      </c>
      <c r="U12" s="142">
        <v>0</v>
      </c>
      <c r="V12" s="145"/>
      <c r="W12" s="145"/>
      <c r="X12" s="145"/>
      <c r="Y12" s="145"/>
    </row>
    <row r="13" spans="1:25" ht="15.75" customHeight="1">
      <c r="A13" s="69" t="s">
        <v>30</v>
      </c>
      <c r="B13" s="139">
        <v>7382</v>
      </c>
      <c r="C13" s="140">
        <v>3795</v>
      </c>
      <c r="D13" s="140">
        <v>699</v>
      </c>
      <c r="E13" s="140">
        <v>2888</v>
      </c>
      <c r="F13" s="140">
        <v>0</v>
      </c>
      <c r="G13" s="134">
        <f t="shared" si="3"/>
        <v>5586</v>
      </c>
      <c r="H13" s="141">
        <v>3357</v>
      </c>
      <c r="I13" s="141">
        <v>427</v>
      </c>
      <c r="J13" s="141">
        <v>1802</v>
      </c>
      <c r="K13" s="141">
        <v>0</v>
      </c>
      <c r="L13" s="139">
        <f t="shared" si="4"/>
        <v>260</v>
      </c>
      <c r="M13" s="141">
        <v>117</v>
      </c>
      <c r="N13" s="141">
        <v>29</v>
      </c>
      <c r="O13" s="141">
        <v>114</v>
      </c>
      <c r="P13" s="141">
        <v>0</v>
      </c>
      <c r="Q13" s="139">
        <f t="shared" si="5"/>
        <v>1536</v>
      </c>
      <c r="R13" s="142">
        <v>321</v>
      </c>
      <c r="S13" s="142">
        <v>243</v>
      </c>
      <c r="T13" s="142">
        <v>972</v>
      </c>
      <c r="U13" s="142">
        <v>0</v>
      </c>
      <c r="V13" s="145"/>
      <c r="W13" s="145"/>
      <c r="X13" s="145"/>
      <c r="Y13" s="145"/>
    </row>
    <row r="14" spans="1:25" ht="15.75" customHeight="1">
      <c r="A14" s="69" t="s">
        <v>31</v>
      </c>
      <c r="B14" s="139">
        <v>17379</v>
      </c>
      <c r="C14" s="140">
        <v>8844</v>
      </c>
      <c r="D14" s="140">
        <v>1664</v>
      </c>
      <c r="E14" s="140">
        <v>6871</v>
      </c>
      <c r="F14" s="140">
        <v>0</v>
      </c>
      <c r="G14" s="134">
        <f t="shared" si="3"/>
        <v>13389</v>
      </c>
      <c r="H14" s="141">
        <v>8002</v>
      </c>
      <c r="I14" s="141">
        <v>1033</v>
      </c>
      <c r="J14" s="141">
        <v>4354</v>
      </c>
      <c r="K14" s="141">
        <v>0</v>
      </c>
      <c r="L14" s="139">
        <f t="shared" si="4"/>
        <v>451</v>
      </c>
      <c r="M14" s="141">
        <v>48</v>
      </c>
      <c r="N14" s="141">
        <v>82</v>
      </c>
      <c r="O14" s="141">
        <v>321</v>
      </c>
      <c r="P14" s="141">
        <v>0</v>
      </c>
      <c r="Q14" s="139">
        <f t="shared" si="5"/>
        <v>3539</v>
      </c>
      <c r="R14" s="142">
        <v>794</v>
      </c>
      <c r="S14" s="142">
        <v>549</v>
      </c>
      <c r="T14" s="142">
        <v>2196</v>
      </c>
      <c r="U14" s="142">
        <v>0</v>
      </c>
      <c r="V14" s="145"/>
      <c r="W14" s="145"/>
      <c r="X14" s="145"/>
      <c r="Y14" s="145"/>
    </row>
    <row r="15" spans="1:25" ht="15.75" customHeight="1">
      <c r="A15" s="69" t="s">
        <v>32</v>
      </c>
      <c r="B15" s="139">
        <v>7842</v>
      </c>
      <c r="C15" s="140">
        <v>3945</v>
      </c>
      <c r="D15" s="140">
        <v>760</v>
      </c>
      <c r="E15" s="140">
        <v>3137</v>
      </c>
      <c r="F15" s="140">
        <v>0</v>
      </c>
      <c r="G15" s="134">
        <f t="shared" si="3"/>
        <v>6035</v>
      </c>
      <c r="H15" s="141">
        <v>3601</v>
      </c>
      <c r="I15" s="141">
        <v>467</v>
      </c>
      <c r="J15" s="141">
        <v>1967</v>
      </c>
      <c r="K15" s="141">
        <v>0</v>
      </c>
      <c r="L15" s="139">
        <f t="shared" si="4"/>
        <v>182</v>
      </c>
      <c r="M15" s="141">
        <v>0</v>
      </c>
      <c r="N15" s="141">
        <v>37</v>
      </c>
      <c r="O15" s="141">
        <v>145</v>
      </c>
      <c r="P15" s="141">
        <v>0</v>
      </c>
      <c r="Q15" s="139">
        <f t="shared" si="5"/>
        <v>1625</v>
      </c>
      <c r="R15" s="142">
        <v>344</v>
      </c>
      <c r="S15" s="142">
        <v>256</v>
      </c>
      <c r="T15" s="142">
        <v>1025</v>
      </c>
      <c r="U15" s="142">
        <v>0</v>
      </c>
      <c r="V15" s="145"/>
      <c r="W15" s="145"/>
      <c r="X15" s="145"/>
      <c r="Y15" s="145"/>
    </row>
    <row r="16" spans="1:25" ht="15.75" customHeight="1">
      <c r="A16" s="75" t="s">
        <v>33</v>
      </c>
      <c r="B16" s="139">
        <v>18156</v>
      </c>
      <c r="C16" s="140">
        <v>10657</v>
      </c>
      <c r="D16" s="140">
        <v>4439</v>
      </c>
      <c r="E16" s="140">
        <v>0</v>
      </c>
      <c r="F16" s="140">
        <v>3060</v>
      </c>
      <c r="G16" s="134">
        <f t="shared" si="3"/>
        <v>13484</v>
      </c>
      <c r="H16" s="141">
        <v>8061</v>
      </c>
      <c r="I16" s="141">
        <v>3190</v>
      </c>
      <c r="J16" s="141">
        <v>0</v>
      </c>
      <c r="K16" s="141">
        <v>2233</v>
      </c>
      <c r="L16" s="139">
        <f t="shared" si="4"/>
        <v>1068</v>
      </c>
      <c r="M16" s="141">
        <v>525</v>
      </c>
      <c r="N16" s="141">
        <v>329</v>
      </c>
      <c r="O16" s="141">
        <v>0</v>
      </c>
      <c r="P16" s="141">
        <v>214</v>
      </c>
      <c r="Q16" s="139">
        <f t="shared" si="5"/>
        <v>3604</v>
      </c>
      <c r="R16" s="142">
        <v>2071</v>
      </c>
      <c r="S16" s="142">
        <v>920</v>
      </c>
      <c r="T16" s="142">
        <v>0</v>
      </c>
      <c r="U16" s="142">
        <v>613</v>
      </c>
      <c r="V16" s="145"/>
      <c r="W16" s="145"/>
      <c r="X16" s="145"/>
      <c r="Y16" s="145"/>
    </row>
    <row r="17" spans="1:25" ht="15.75" customHeight="1">
      <c r="A17" s="75" t="s">
        <v>34</v>
      </c>
      <c r="B17" s="139">
        <v>13802</v>
      </c>
      <c r="C17" s="140">
        <v>7675</v>
      </c>
      <c r="D17" s="140">
        <v>3655</v>
      </c>
      <c r="E17" s="140">
        <v>0</v>
      </c>
      <c r="F17" s="140">
        <v>2472</v>
      </c>
      <c r="G17" s="134">
        <f t="shared" si="3"/>
        <v>10290</v>
      </c>
      <c r="H17" s="141">
        <v>6079</v>
      </c>
      <c r="I17" s="141">
        <v>2502</v>
      </c>
      <c r="J17" s="141">
        <v>0</v>
      </c>
      <c r="K17" s="141">
        <v>1709</v>
      </c>
      <c r="L17" s="139">
        <f t="shared" si="4"/>
        <v>892</v>
      </c>
      <c r="M17" s="141">
        <v>438</v>
      </c>
      <c r="N17" s="141">
        <v>276</v>
      </c>
      <c r="O17" s="141">
        <v>0</v>
      </c>
      <c r="P17" s="141">
        <v>178</v>
      </c>
      <c r="Q17" s="139">
        <f t="shared" si="5"/>
        <v>2620</v>
      </c>
      <c r="R17" s="142">
        <v>1158</v>
      </c>
      <c r="S17" s="142">
        <v>877</v>
      </c>
      <c r="T17" s="142">
        <v>0</v>
      </c>
      <c r="U17" s="142">
        <v>585</v>
      </c>
      <c r="V17" s="145"/>
      <c r="W17" s="145"/>
      <c r="X17" s="145"/>
      <c r="Y17" s="145"/>
    </row>
    <row r="18" spans="1:25" s="138" customFormat="1" ht="15.75" customHeight="1">
      <c r="A18" s="136" t="s">
        <v>35</v>
      </c>
      <c r="B18" s="137">
        <v>56377</v>
      </c>
      <c r="C18" s="137">
        <v>35959</v>
      </c>
      <c r="D18" s="137">
        <v>10399</v>
      </c>
      <c r="E18" s="137">
        <v>5970</v>
      </c>
      <c r="F18" s="137">
        <v>4049</v>
      </c>
      <c r="G18" s="137">
        <f t="shared" ref="G18:Y18" si="6">SUM(G20:G28)</f>
        <v>36930</v>
      </c>
      <c r="H18" s="137">
        <f t="shared" si="6"/>
        <v>23246</v>
      </c>
      <c r="I18" s="137">
        <f t="shared" si="6"/>
        <v>6971</v>
      </c>
      <c r="J18" s="137">
        <f t="shared" si="6"/>
        <v>3834</v>
      </c>
      <c r="K18" s="137">
        <f t="shared" si="6"/>
        <v>2879</v>
      </c>
      <c r="L18" s="137">
        <f t="shared" si="6"/>
        <v>3877</v>
      </c>
      <c r="M18" s="137">
        <f t="shared" si="6"/>
        <v>1905</v>
      </c>
      <c r="N18" s="137">
        <f t="shared" si="6"/>
        <v>1236</v>
      </c>
      <c r="O18" s="137">
        <f t="shared" si="6"/>
        <v>296</v>
      </c>
      <c r="P18" s="137">
        <f t="shared" si="6"/>
        <v>440</v>
      </c>
      <c r="Q18" s="137">
        <f t="shared" si="6"/>
        <v>9600</v>
      </c>
      <c r="R18" s="137">
        <f t="shared" si="6"/>
        <v>4838</v>
      </c>
      <c r="S18" s="137">
        <f t="shared" si="6"/>
        <v>2192</v>
      </c>
      <c r="T18" s="137">
        <f t="shared" si="6"/>
        <v>1840</v>
      </c>
      <c r="U18" s="137">
        <f t="shared" si="6"/>
        <v>730</v>
      </c>
      <c r="V18" s="137">
        <f t="shared" si="6"/>
        <v>5970</v>
      </c>
      <c r="W18" s="137">
        <f t="shared" si="6"/>
        <v>5970</v>
      </c>
      <c r="X18" s="137">
        <f t="shared" si="6"/>
        <v>0</v>
      </c>
      <c r="Y18" s="137">
        <f t="shared" si="6"/>
        <v>0</v>
      </c>
    </row>
    <row r="19" spans="1:25" s="138" customFormat="1" ht="15.75" customHeight="1">
      <c r="A19" s="136" t="s">
        <v>24</v>
      </c>
      <c r="B19" s="137">
        <v>16650</v>
      </c>
      <c r="C19" s="137">
        <v>8754</v>
      </c>
      <c r="D19" s="137">
        <v>1926</v>
      </c>
      <c r="E19" s="137">
        <v>5970</v>
      </c>
      <c r="F19" s="137">
        <v>0</v>
      </c>
      <c r="G19" s="137">
        <f t="shared" ref="G19:Y19" si="7">SUM(G20:G23)</f>
        <v>12518</v>
      </c>
      <c r="H19" s="137">
        <f t="shared" si="7"/>
        <v>7473</v>
      </c>
      <c r="I19" s="137">
        <f t="shared" si="7"/>
        <v>1211</v>
      </c>
      <c r="J19" s="137">
        <f t="shared" si="7"/>
        <v>3834</v>
      </c>
      <c r="K19" s="137">
        <f t="shared" si="7"/>
        <v>0</v>
      </c>
      <c r="L19" s="137">
        <f t="shared" si="7"/>
        <v>791</v>
      </c>
      <c r="M19" s="137">
        <f t="shared" si="7"/>
        <v>393</v>
      </c>
      <c r="N19" s="137">
        <f t="shared" si="7"/>
        <v>102</v>
      </c>
      <c r="O19" s="137">
        <f t="shared" si="7"/>
        <v>296</v>
      </c>
      <c r="P19" s="137">
        <f t="shared" si="7"/>
        <v>0</v>
      </c>
      <c r="Q19" s="137">
        <f t="shared" si="7"/>
        <v>3341</v>
      </c>
      <c r="R19" s="137">
        <f t="shared" si="7"/>
        <v>888</v>
      </c>
      <c r="S19" s="137">
        <f t="shared" si="7"/>
        <v>613</v>
      </c>
      <c r="T19" s="137">
        <f t="shared" si="7"/>
        <v>1840</v>
      </c>
      <c r="U19" s="137">
        <f t="shared" si="7"/>
        <v>0</v>
      </c>
      <c r="V19" s="137">
        <f t="shared" si="7"/>
        <v>0</v>
      </c>
      <c r="W19" s="137">
        <f t="shared" si="7"/>
        <v>0</v>
      </c>
      <c r="X19" s="137">
        <f t="shared" si="7"/>
        <v>0</v>
      </c>
      <c r="Y19" s="137">
        <f t="shared" si="7"/>
        <v>0</v>
      </c>
    </row>
    <row r="20" spans="1:25" ht="15.75" customHeight="1">
      <c r="A20" s="69" t="s">
        <v>36</v>
      </c>
      <c r="B20" s="139">
        <v>5706</v>
      </c>
      <c r="C20" s="140">
        <v>2990</v>
      </c>
      <c r="D20" s="140">
        <v>662</v>
      </c>
      <c r="E20" s="140">
        <v>2054</v>
      </c>
      <c r="F20" s="140">
        <v>0</v>
      </c>
      <c r="G20" s="134">
        <f t="shared" si="3"/>
        <v>4286</v>
      </c>
      <c r="H20" s="141">
        <v>2563</v>
      </c>
      <c r="I20" s="141">
        <v>413</v>
      </c>
      <c r="J20" s="141">
        <v>1310</v>
      </c>
      <c r="K20" s="141">
        <v>0</v>
      </c>
      <c r="L20" s="139">
        <f t="shared" ref="L20:L28" si="8">SUBTOTAL(9,M20:P20)</f>
        <v>256</v>
      </c>
      <c r="M20" s="141">
        <v>127</v>
      </c>
      <c r="N20" s="141">
        <v>33</v>
      </c>
      <c r="O20" s="141">
        <v>96</v>
      </c>
      <c r="P20" s="141">
        <v>0</v>
      </c>
      <c r="Q20" s="139">
        <f t="shared" ref="Q20:Q28" si="9">SUBTOTAL(9,R20:U20)</f>
        <v>1164</v>
      </c>
      <c r="R20" s="142">
        <v>300</v>
      </c>
      <c r="S20" s="142">
        <v>216</v>
      </c>
      <c r="T20" s="142">
        <v>648</v>
      </c>
      <c r="U20" s="142">
        <v>0</v>
      </c>
      <c r="V20" s="146"/>
      <c r="W20" s="146"/>
      <c r="X20" s="146"/>
      <c r="Y20" s="146"/>
    </row>
    <row r="21" spans="1:25" ht="15.75" customHeight="1">
      <c r="A21" s="69" t="s">
        <v>37</v>
      </c>
      <c r="B21" s="139">
        <v>3542</v>
      </c>
      <c r="C21" s="140">
        <v>1839</v>
      </c>
      <c r="D21" s="140">
        <v>416</v>
      </c>
      <c r="E21" s="140">
        <v>1287</v>
      </c>
      <c r="F21" s="140">
        <v>0</v>
      </c>
      <c r="G21" s="134">
        <f t="shared" si="3"/>
        <v>2681</v>
      </c>
      <c r="H21" s="141">
        <v>1598</v>
      </c>
      <c r="I21" s="141">
        <v>260</v>
      </c>
      <c r="J21" s="141">
        <v>823</v>
      </c>
      <c r="K21" s="141">
        <v>0</v>
      </c>
      <c r="L21" s="139">
        <f t="shared" si="8"/>
        <v>182</v>
      </c>
      <c r="M21" s="141">
        <v>90</v>
      </c>
      <c r="N21" s="141">
        <v>24</v>
      </c>
      <c r="O21" s="141">
        <v>68</v>
      </c>
      <c r="P21" s="141">
        <v>0</v>
      </c>
      <c r="Q21" s="139">
        <f t="shared" si="9"/>
        <v>679</v>
      </c>
      <c r="R21" s="142">
        <v>151</v>
      </c>
      <c r="S21" s="142">
        <v>132</v>
      </c>
      <c r="T21" s="142">
        <v>396</v>
      </c>
      <c r="U21" s="142">
        <v>0</v>
      </c>
      <c r="V21" s="146"/>
      <c r="W21" s="146"/>
      <c r="X21" s="146"/>
      <c r="Y21" s="146"/>
    </row>
    <row r="22" spans="1:25" ht="15.75" customHeight="1">
      <c r="A22" s="69" t="s">
        <v>38</v>
      </c>
      <c r="B22" s="139">
        <v>4662</v>
      </c>
      <c r="C22" s="140">
        <v>2412</v>
      </c>
      <c r="D22" s="140">
        <v>550</v>
      </c>
      <c r="E22" s="140">
        <v>1700</v>
      </c>
      <c r="F22" s="140">
        <v>0</v>
      </c>
      <c r="G22" s="134">
        <f t="shared" si="3"/>
        <v>3497</v>
      </c>
      <c r="H22" s="141">
        <v>2083</v>
      </c>
      <c r="I22" s="141">
        <v>340</v>
      </c>
      <c r="J22" s="141">
        <v>1074</v>
      </c>
      <c r="K22" s="141">
        <v>0</v>
      </c>
      <c r="L22" s="139">
        <f t="shared" si="8"/>
        <v>230</v>
      </c>
      <c r="M22" s="141">
        <v>114</v>
      </c>
      <c r="N22" s="141">
        <v>30</v>
      </c>
      <c r="O22" s="141">
        <v>86</v>
      </c>
      <c r="P22" s="141">
        <v>0</v>
      </c>
      <c r="Q22" s="139">
        <f t="shared" si="9"/>
        <v>935</v>
      </c>
      <c r="R22" s="142">
        <v>215</v>
      </c>
      <c r="S22" s="142">
        <v>180</v>
      </c>
      <c r="T22" s="142">
        <v>540</v>
      </c>
      <c r="U22" s="142">
        <v>0</v>
      </c>
      <c r="V22" s="146"/>
      <c r="W22" s="146"/>
      <c r="X22" s="146"/>
      <c r="Y22" s="146"/>
    </row>
    <row r="23" spans="1:25" ht="15.75" customHeight="1">
      <c r="A23" s="69" t="s">
        <v>39</v>
      </c>
      <c r="B23" s="139">
        <v>2740</v>
      </c>
      <c r="C23" s="140">
        <v>1513</v>
      </c>
      <c r="D23" s="140">
        <v>298</v>
      </c>
      <c r="E23" s="140">
        <v>929</v>
      </c>
      <c r="F23" s="140">
        <v>0</v>
      </c>
      <c r="G23" s="134">
        <f t="shared" si="3"/>
        <v>2054</v>
      </c>
      <c r="H23" s="141">
        <v>1229</v>
      </c>
      <c r="I23" s="141">
        <v>198</v>
      </c>
      <c r="J23" s="141">
        <v>627</v>
      </c>
      <c r="K23" s="141">
        <v>0</v>
      </c>
      <c r="L23" s="139">
        <f t="shared" si="8"/>
        <v>123</v>
      </c>
      <c r="M23" s="141">
        <v>62</v>
      </c>
      <c r="N23" s="141">
        <v>15</v>
      </c>
      <c r="O23" s="141">
        <v>46</v>
      </c>
      <c r="P23" s="141">
        <v>0</v>
      </c>
      <c r="Q23" s="139">
        <f t="shared" si="9"/>
        <v>563</v>
      </c>
      <c r="R23" s="142">
        <v>222</v>
      </c>
      <c r="S23" s="142">
        <v>85</v>
      </c>
      <c r="T23" s="142">
        <v>256</v>
      </c>
      <c r="U23" s="142">
        <v>0</v>
      </c>
      <c r="V23" s="146"/>
      <c r="W23" s="146"/>
      <c r="X23" s="146"/>
      <c r="Y23" s="146"/>
    </row>
    <row r="24" spans="1:25" ht="15.75" customHeight="1">
      <c r="A24" s="75" t="s">
        <v>40</v>
      </c>
      <c r="B24" s="139">
        <v>2239</v>
      </c>
      <c r="C24" s="140">
        <v>1247</v>
      </c>
      <c r="D24" s="140">
        <v>644</v>
      </c>
      <c r="E24" s="140">
        <v>0</v>
      </c>
      <c r="F24" s="140">
        <v>348</v>
      </c>
      <c r="G24" s="134">
        <f t="shared" si="3"/>
        <v>1689</v>
      </c>
      <c r="H24" s="141">
        <v>1004</v>
      </c>
      <c r="I24" s="141">
        <v>444</v>
      </c>
      <c r="J24" s="141">
        <v>0</v>
      </c>
      <c r="K24" s="141">
        <v>241</v>
      </c>
      <c r="L24" s="139">
        <f t="shared" si="8"/>
        <v>122</v>
      </c>
      <c r="M24" s="141">
        <v>60</v>
      </c>
      <c r="N24" s="141">
        <v>41</v>
      </c>
      <c r="O24" s="141">
        <v>0</v>
      </c>
      <c r="P24" s="141">
        <v>21</v>
      </c>
      <c r="Q24" s="139">
        <f t="shared" si="9"/>
        <v>428</v>
      </c>
      <c r="R24" s="142">
        <v>183</v>
      </c>
      <c r="S24" s="142">
        <v>159</v>
      </c>
      <c r="T24" s="142">
        <v>0</v>
      </c>
      <c r="U24" s="142">
        <v>86</v>
      </c>
      <c r="V24" s="146"/>
      <c r="W24" s="146"/>
      <c r="X24" s="146"/>
      <c r="Y24" s="146"/>
    </row>
    <row r="25" spans="1:25" ht="15.75" customHeight="1">
      <c r="A25" s="75" t="s">
        <v>41</v>
      </c>
      <c r="B25" s="139">
        <v>11519</v>
      </c>
      <c r="C25" s="140">
        <v>6559</v>
      </c>
      <c r="D25" s="140">
        <v>3183</v>
      </c>
      <c r="E25" s="140">
        <v>0</v>
      </c>
      <c r="F25" s="140">
        <v>1777</v>
      </c>
      <c r="G25" s="134">
        <f t="shared" si="3"/>
        <v>8596</v>
      </c>
      <c r="H25" s="141">
        <v>5105</v>
      </c>
      <c r="I25" s="141">
        <v>2226</v>
      </c>
      <c r="J25" s="141">
        <v>0</v>
      </c>
      <c r="K25" s="141">
        <v>1265</v>
      </c>
      <c r="L25" s="139">
        <f t="shared" si="8"/>
        <v>770</v>
      </c>
      <c r="M25" s="141">
        <v>378</v>
      </c>
      <c r="N25" s="141">
        <v>257</v>
      </c>
      <c r="O25" s="141">
        <v>0</v>
      </c>
      <c r="P25" s="141">
        <v>135</v>
      </c>
      <c r="Q25" s="139">
        <f t="shared" si="9"/>
        <v>2153</v>
      </c>
      <c r="R25" s="142">
        <v>1076</v>
      </c>
      <c r="S25" s="142">
        <v>700</v>
      </c>
      <c r="T25" s="142">
        <v>0</v>
      </c>
      <c r="U25" s="142">
        <v>377</v>
      </c>
      <c r="V25" s="146"/>
      <c r="W25" s="146"/>
      <c r="X25" s="146"/>
      <c r="Y25" s="146"/>
    </row>
    <row r="26" spans="1:25" ht="15.75" customHeight="1">
      <c r="A26" s="75" t="s">
        <v>42</v>
      </c>
      <c r="B26" s="139">
        <v>9488</v>
      </c>
      <c r="C26" s="140">
        <v>5673</v>
      </c>
      <c r="D26" s="140">
        <v>2451</v>
      </c>
      <c r="E26" s="140">
        <v>0</v>
      </c>
      <c r="F26" s="140">
        <v>1364</v>
      </c>
      <c r="G26" s="134">
        <f t="shared" si="3"/>
        <v>6916</v>
      </c>
      <c r="H26" s="141">
        <v>4000</v>
      </c>
      <c r="I26" s="141">
        <v>1864</v>
      </c>
      <c r="J26" s="141">
        <v>0</v>
      </c>
      <c r="K26" s="141">
        <v>1052</v>
      </c>
      <c r="L26" s="139">
        <f t="shared" si="8"/>
        <v>864</v>
      </c>
      <c r="M26" s="141">
        <v>424</v>
      </c>
      <c r="N26" s="141">
        <v>289</v>
      </c>
      <c r="O26" s="141">
        <v>0</v>
      </c>
      <c r="P26" s="141">
        <v>151</v>
      </c>
      <c r="Q26" s="139">
        <f t="shared" si="9"/>
        <v>1708</v>
      </c>
      <c r="R26" s="142">
        <v>1249</v>
      </c>
      <c r="S26" s="142">
        <v>298</v>
      </c>
      <c r="T26" s="142">
        <v>0</v>
      </c>
      <c r="U26" s="142">
        <v>161</v>
      </c>
      <c r="V26" s="146"/>
      <c r="W26" s="146"/>
      <c r="X26" s="146"/>
      <c r="Y26" s="146"/>
    </row>
    <row r="27" spans="1:25" ht="15.75" customHeight="1">
      <c r="A27" s="75" t="s">
        <v>43</v>
      </c>
      <c r="B27" s="139">
        <v>13334</v>
      </c>
      <c r="C27" s="140">
        <v>11156</v>
      </c>
      <c r="D27" s="140">
        <v>1735</v>
      </c>
      <c r="E27" s="140">
        <v>0</v>
      </c>
      <c r="F27" s="140">
        <v>443</v>
      </c>
      <c r="G27" s="134">
        <f t="shared" si="3"/>
        <v>5705</v>
      </c>
      <c r="H27" s="141">
        <v>4483</v>
      </c>
      <c r="I27" s="141">
        <v>968</v>
      </c>
      <c r="J27" s="141">
        <v>0</v>
      </c>
      <c r="K27" s="141">
        <v>254</v>
      </c>
      <c r="L27" s="139">
        <f t="shared" si="8"/>
        <v>1050</v>
      </c>
      <c r="M27" s="141">
        <v>513</v>
      </c>
      <c r="N27" s="141">
        <v>432</v>
      </c>
      <c r="O27" s="141">
        <v>0</v>
      </c>
      <c r="P27" s="141">
        <v>105</v>
      </c>
      <c r="Q27" s="139">
        <f t="shared" si="9"/>
        <v>1562</v>
      </c>
      <c r="R27" s="142">
        <v>1143</v>
      </c>
      <c r="S27" s="142">
        <v>335</v>
      </c>
      <c r="T27" s="142">
        <v>0</v>
      </c>
      <c r="U27" s="142">
        <v>84</v>
      </c>
      <c r="V27" s="146">
        <f>W27+X27+Y27</f>
        <v>5017</v>
      </c>
      <c r="W27" s="146">
        <f>VLOOKUP(A27,营养改善计划!$B$11:$P$75,11,0)</f>
        <v>5017</v>
      </c>
      <c r="X27" s="146">
        <f>VLOOKUP(A27,营养改善计划!$B$11:$H$75,6,0)</f>
        <v>0</v>
      </c>
      <c r="Y27" s="146">
        <f>VLOOKUP(A27, 营养改善计划!$B$11:$H$75,7,0)</f>
        <v>0</v>
      </c>
    </row>
    <row r="28" spans="1:25" ht="15.75" customHeight="1">
      <c r="A28" s="75" t="s">
        <v>45</v>
      </c>
      <c r="B28" s="139">
        <v>3147</v>
      </c>
      <c r="C28" s="140">
        <v>2570</v>
      </c>
      <c r="D28" s="140">
        <v>460</v>
      </c>
      <c r="E28" s="140">
        <v>0</v>
      </c>
      <c r="F28" s="140">
        <v>117</v>
      </c>
      <c r="G28" s="134">
        <f t="shared" si="3"/>
        <v>1506</v>
      </c>
      <c r="H28" s="141">
        <v>1181</v>
      </c>
      <c r="I28" s="141">
        <v>258</v>
      </c>
      <c r="J28" s="141">
        <v>0</v>
      </c>
      <c r="K28" s="141">
        <v>67</v>
      </c>
      <c r="L28" s="139">
        <f t="shared" si="8"/>
        <v>280</v>
      </c>
      <c r="M28" s="141">
        <v>137</v>
      </c>
      <c r="N28" s="141">
        <v>115</v>
      </c>
      <c r="O28" s="141">
        <v>0</v>
      </c>
      <c r="P28" s="141">
        <v>28</v>
      </c>
      <c r="Q28" s="139">
        <f t="shared" si="9"/>
        <v>408</v>
      </c>
      <c r="R28" s="142">
        <v>299</v>
      </c>
      <c r="S28" s="142">
        <v>87</v>
      </c>
      <c r="T28" s="142">
        <v>0</v>
      </c>
      <c r="U28" s="142">
        <v>22</v>
      </c>
      <c r="V28" s="146">
        <f>W28+X28+Y28</f>
        <v>953</v>
      </c>
      <c r="W28" s="146">
        <f>VLOOKUP(A28,营养改善计划!$B$11:$P$75,11,0)</f>
        <v>953</v>
      </c>
      <c r="X28" s="146">
        <f>VLOOKUP(A28,营养改善计划!$B$11:$H$75,6,0)</f>
        <v>0</v>
      </c>
      <c r="Y28" s="146">
        <f>VLOOKUP(A28, 营养改善计划!$B$11:$H$75,7,0)</f>
        <v>0</v>
      </c>
    </row>
    <row r="29" spans="1:25" s="138" customFormat="1" ht="15.75" customHeight="1">
      <c r="A29" s="136" t="s">
        <v>46</v>
      </c>
      <c r="B29" s="137">
        <v>27777</v>
      </c>
      <c r="C29" s="137">
        <v>16018</v>
      </c>
      <c r="D29" s="137">
        <v>7307</v>
      </c>
      <c r="E29" s="137">
        <v>2467</v>
      </c>
      <c r="F29" s="137">
        <v>1985</v>
      </c>
      <c r="G29" s="137">
        <f t="shared" ref="G29:Y29" si="10">SUM(G31:G35)</f>
        <v>20272</v>
      </c>
      <c r="H29" s="137">
        <f t="shared" si="10"/>
        <v>12162</v>
      </c>
      <c r="I29" s="137">
        <f t="shared" si="10"/>
        <v>5057</v>
      </c>
      <c r="J29" s="137">
        <f t="shared" si="10"/>
        <v>1636</v>
      </c>
      <c r="K29" s="137">
        <f t="shared" si="10"/>
        <v>1417</v>
      </c>
      <c r="L29" s="137">
        <f t="shared" si="10"/>
        <v>2300</v>
      </c>
      <c r="M29" s="137">
        <f t="shared" si="10"/>
        <v>1127</v>
      </c>
      <c r="N29" s="137">
        <f t="shared" si="10"/>
        <v>786</v>
      </c>
      <c r="O29" s="137">
        <f t="shared" si="10"/>
        <v>167</v>
      </c>
      <c r="P29" s="137">
        <f t="shared" si="10"/>
        <v>220</v>
      </c>
      <c r="Q29" s="137">
        <f t="shared" si="10"/>
        <v>5205</v>
      </c>
      <c r="R29" s="137">
        <f t="shared" si="10"/>
        <v>2729</v>
      </c>
      <c r="S29" s="137">
        <f t="shared" si="10"/>
        <v>1464</v>
      </c>
      <c r="T29" s="137">
        <f t="shared" si="10"/>
        <v>664</v>
      </c>
      <c r="U29" s="137">
        <f t="shared" si="10"/>
        <v>348</v>
      </c>
      <c r="V29" s="137">
        <f t="shared" si="10"/>
        <v>0</v>
      </c>
      <c r="W29" s="137">
        <f t="shared" si="10"/>
        <v>0</v>
      </c>
      <c r="X29" s="137">
        <f t="shared" si="10"/>
        <v>0</v>
      </c>
      <c r="Y29" s="137">
        <f t="shared" si="10"/>
        <v>0</v>
      </c>
    </row>
    <row r="30" spans="1:25" s="138" customFormat="1" ht="15.75" customHeight="1">
      <c r="A30" s="136" t="s">
        <v>24</v>
      </c>
      <c r="B30" s="137">
        <v>9011</v>
      </c>
      <c r="C30" s="137">
        <v>4954</v>
      </c>
      <c r="D30" s="137">
        <v>1590</v>
      </c>
      <c r="E30" s="137">
        <v>2467</v>
      </c>
      <c r="F30" s="137">
        <v>0</v>
      </c>
      <c r="G30" s="137">
        <f t="shared" ref="G30:Y30" si="11">SUM(G31:G32)</f>
        <v>6671</v>
      </c>
      <c r="H30" s="137">
        <f t="shared" si="11"/>
        <v>4002</v>
      </c>
      <c r="I30" s="137">
        <f t="shared" si="11"/>
        <v>1033</v>
      </c>
      <c r="J30" s="137">
        <f t="shared" si="11"/>
        <v>1636</v>
      </c>
      <c r="K30" s="137">
        <f t="shared" si="11"/>
        <v>0</v>
      </c>
      <c r="L30" s="137">
        <f t="shared" si="11"/>
        <v>558</v>
      </c>
      <c r="M30" s="137">
        <f t="shared" si="11"/>
        <v>277</v>
      </c>
      <c r="N30" s="137">
        <f t="shared" si="11"/>
        <v>114</v>
      </c>
      <c r="O30" s="137">
        <f t="shared" si="11"/>
        <v>167</v>
      </c>
      <c r="P30" s="137">
        <f t="shared" si="11"/>
        <v>0</v>
      </c>
      <c r="Q30" s="137">
        <f t="shared" si="11"/>
        <v>1782</v>
      </c>
      <c r="R30" s="137">
        <f t="shared" si="11"/>
        <v>675</v>
      </c>
      <c r="S30" s="137">
        <f t="shared" si="11"/>
        <v>443</v>
      </c>
      <c r="T30" s="137">
        <f t="shared" si="11"/>
        <v>664</v>
      </c>
      <c r="U30" s="137">
        <f t="shared" si="11"/>
        <v>0</v>
      </c>
      <c r="V30" s="137">
        <f t="shared" si="11"/>
        <v>0</v>
      </c>
      <c r="W30" s="137">
        <f t="shared" si="11"/>
        <v>0</v>
      </c>
      <c r="X30" s="137">
        <f t="shared" si="11"/>
        <v>0</v>
      </c>
      <c r="Y30" s="137">
        <f t="shared" si="11"/>
        <v>0</v>
      </c>
    </row>
    <row r="31" spans="1:25" ht="15.75" customHeight="1">
      <c r="A31" s="69" t="s">
        <v>47</v>
      </c>
      <c r="B31" s="139">
        <v>4999</v>
      </c>
      <c r="C31" s="140">
        <v>2802</v>
      </c>
      <c r="D31" s="140">
        <v>861</v>
      </c>
      <c r="E31" s="140">
        <v>1336</v>
      </c>
      <c r="F31" s="140">
        <v>0</v>
      </c>
      <c r="G31" s="134">
        <f t="shared" si="3"/>
        <v>3674</v>
      </c>
      <c r="H31" s="141">
        <v>2202</v>
      </c>
      <c r="I31" s="141">
        <v>570</v>
      </c>
      <c r="J31" s="141">
        <v>902</v>
      </c>
      <c r="K31" s="141">
        <v>0</v>
      </c>
      <c r="L31" s="139">
        <f t="shared" ref="L31:L35" si="12">SUBTOTAL(9,M31:P31)</f>
        <v>311</v>
      </c>
      <c r="M31" s="141">
        <v>154</v>
      </c>
      <c r="N31" s="141">
        <v>64</v>
      </c>
      <c r="O31" s="141">
        <v>93</v>
      </c>
      <c r="P31" s="141">
        <v>0</v>
      </c>
      <c r="Q31" s="139">
        <f t="shared" ref="Q31:Q35" si="13">SUBTOTAL(9,R31:U31)</f>
        <v>1014</v>
      </c>
      <c r="R31" s="142">
        <v>446</v>
      </c>
      <c r="S31" s="142">
        <v>227</v>
      </c>
      <c r="T31" s="142">
        <v>341</v>
      </c>
      <c r="U31" s="142">
        <v>0</v>
      </c>
      <c r="V31" s="146">
        <f t="shared" ref="V31:V35" si="14">W31+X31+Y31</f>
        <v>0</v>
      </c>
      <c r="W31" s="146"/>
      <c r="X31" s="146"/>
      <c r="Y31" s="146"/>
    </row>
    <row r="32" spans="1:25" ht="15.75" customHeight="1">
      <c r="A32" s="69" t="s">
        <v>49</v>
      </c>
      <c r="B32" s="139">
        <v>4012</v>
      </c>
      <c r="C32" s="140">
        <v>2152</v>
      </c>
      <c r="D32" s="140">
        <v>729</v>
      </c>
      <c r="E32" s="140">
        <v>1131</v>
      </c>
      <c r="F32" s="140">
        <v>0</v>
      </c>
      <c r="G32" s="134">
        <f t="shared" si="3"/>
        <v>2997</v>
      </c>
      <c r="H32" s="141">
        <v>1800</v>
      </c>
      <c r="I32" s="141">
        <v>463</v>
      </c>
      <c r="J32" s="141">
        <v>734</v>
      </c>
      <c r="K32" s="141">
        <v>0</v>
      </c>
      <c r="L32" s="139">
        <f t="shared" si="12"/>
        <v>247</v>
      </c>
      <c r="M32" s="141">
        <v>123</v>
      </c>
      <c r="N32" s="141">
        <v>50</v>
      </c>
      <c r="O32" s="141">
        <v>74</v>
      </c>
      <c r="P32" s="141">
        <v>0</v>
      </c>
      <c r="Q32" s="139">
        <f t="shared" si="13"/>
        <v>768</v>
      </c>
      <c r="R32" s="142">
        <v>229</v>
      </c>
      <c r="S32" s="142">
        <v>216</v>
      </c>
      <c r="T32" s="142">
        <v>323</v>
      </c>
      <c r="U32" s="142">
        <v>0</v>
      </c>
      <c r="V32" s="146">
        <f t="shared" si="14"/>
        <v>0</v>
      </c>
      <c r="W32" s="146"/>
      <c r="X32" s="146"/>
      <c r="Y32" s="146"/>
    </row>
    <row r="33" spans="1:25" ht="21.75" customHeight="1">
      <c r="A33" s="75" t="s">
        <v>50</v>
      </c>
      <c r="B33" s="139">
        <v>9579</v>
      </c>
      <c r="C33" s="140">
        <v>5809</v>
      </c>
      <c r="D33" s="140">
        <v>2807</v>
      </c>
      <c r="E33" s="140">
        <v>0</v>
      </c>
      <c r="F33" s="140">
        <v>963</v>
      </c>
      <c r="G33" s="134">
        <f t="shared" si="3"/>
        <v>6889</v>
      </c>
      <c r="H33" s="141">
        <v>4061</v>
      </c>
      <c r="I33" s="141">
        <v>2098</v>
      </c>
      <c r="J33" s="141">
        <v>0</v>
      </c>
      <c r="K33" s="141">
        <v>730</v>
      </c>
      <c r="L33" s="139">
        <f t="shared" si="12"/>
        <v>901</v>
      </c>
      <c r="M33" s="141">
        <v>440</v>
      </c>
      <c r="N33" s="141">
        <v>348</v>
      </c>
      <c r="O33" s="141">
        <v>0</v>
      </c>
      <c r="P33" s="141">
        <v>113</v>
      </c>
      <c r="Q33" s="139">
        <f t="shared" si="13"/>
        <v>1789</v>
      </c>
      <c r="R33" s="142">
        <v>1308</v>
      </c>
      <c r="S33" s="142">
        <v>361</v>
      </c>
      <c r="T33" s="142">
        <v>0</v>
      </c>
      <c r="U33" s="142">
        <v>120</v>
      </c>
      <c r="V33" s="146">
        <f t="shared" si="14"/>
        <v>0</v>
      </c>
      <c r="W33" s="146"/>
      <c r="X33" s="146"/>
      <c r="Y33" s="146"/>
    </row>
    <row r="34" spans="1:25" ht="15.75" customHeight="1">
      <c r="A34" s="75" t="s">
        <v>51</v>
      </c>
      <c r="B34" s="139">
        <v>8321</v>
      </c>
      <c r="C34" s="140">
        <v>4678</v>
      </c>
      <c r="D34" s="140">
        <v>2709</v>
      </c>
      <c r="E34" s="140">
        <v>0</v>
      </c>
      <c r="F34" s="140">
        <v>934</v>
      </c>
      <c r="G34" s="134">
        <f t="shared" si="3"/>
        <v>6078</v>
      </c>
      <c r="H34" s="141">
        <v>3604</v>
      </c>
      <c r="I34" s="141">
        <v>1830</v>
      </c>
      <c r="J34" s="141">
        <v>0</v>
      </c>
      <c r="K34" s="141">
        <v>644</v>
      </c>
      <c r="L34" s="139">
        <f t="shared" si="12"/>
        <v>770</v>
      </c>
      <c r="M34" s="141">
        <v>376</v>
      </c>
      <c r="N34" s="141">
        <v>298</v>
      </c>
      <c r="O34" s="141">
        <v>0</v>
      </c>
      <c r="P34" s="141">
        <v>96</v>
      </c>
      <c r="Q34" s="139">
        <f t="shared" si="13"/>
        <v>1473</v>
      </c>
      <c r="R34" s="142">
        <v>698</v>
      </c>
      <c r="S34" s="142">
        <v>581</v>
      </c>
      <c r="T34" s="142">
        <v>0</v>
      </c>
      <c r="U34" s="142">
        <v>194</v>
      </c>
      <c r="V34" s="146">
        <f t="shared" si="14"/>
        <v>0</v>
      </c>
      <c r="W34" s="146"/>
      <c r="X34" s="146"/>
      <c r="Y34" s="146"/>
    </row>
    <row r="35" spans="1:25" ht="15.75" customHeight="1">
      <c r="A35" s="75" t="s">
        <v>52</v>
      </c>
      <c r="B35" s="139">
        <v>866</v>
      </c>
      <c r="C35" s="140">
        <v>577</v>
      </c>
      <c r="D35" s="140">
        <v>201</v>
      </c>
      <c r="E35" s="140">
        <v>0</v>
      </c>
      <c r="F35" s="140">
        <v>88</v>
      </c>
      <c r="G35" s="134">
        <f t="shared" si="3"/>
        <v>634</v>
      </c>
      <c r="H35" s="141">
        <v>495</v>
      </c>
      <c r="I35" s="141">
        <v>96</v>
      </c>
      <c r="J35" s="141">
        <v>0</v>
      </c>
      <c r="K35" s="141">
        <v>43</v>
      </c>
      <c r="L35" s="139">
        <f t="shared" si="12"/>
        <v>71</v>
      </c>
      <c r="M35" s="141">
        <v>34</v>
      </c>
      <c r="N35" s="141">
        <v>26</v>
      </c>
      <c r="O35" s="141">
        <v>0</v>
      </c>
      <c r="P35" s="141">
        <v>11</v>
      </c>
      <c r="Q35" s="139">
        <f t="shared" si="13"/>
        <v>161</v>
      </c>
      <c r="R35" s="142">
        <v>48</v>
      </c>
      <c r="S35" s="142">
        <v>79</v>
      </c>
      <c r="T35" s="142">
        <v>0</v>
      </c>
      <c r="U35" s="142">
        <v>34</v>
      </c>
      <c r="V35" s="146">
        <f t="shared" si="14"/>
        <v>0</v>
      </c>
      <c r="W35" s="146"/>
      <c r="X35" s="146"/>
      <c r="Y35" s="146"/>
    </row>
    <row r="36" spans="1:25" s="138" customFormat="1" ht="15.75" customHeight="1">
      <c r="A36" s="136" t="s">
        <v>53</v>
      </c>
      <c r="B36" s="137">
        <v>114049</v>
      </c>
      <c r="C36" s="137">
        <v>70409</v>
      </c>
      <c r="D36" s="137">
        <v>29668</v>
      </c>
      <c r="E36" s="137">
        <v>5235</v>
      </c>
      <c r="F36" s="137">
        <v>8737</v>
      </c>
      <c r="G36" s="137">
        <f t="shared" ref="G36:Y36" si="15">SUM(G38:G49)</f>
        <v>78111</v>
      </c>
      <c r="H36" s="137">
        <f t="shared" si="15"/>
        <v>50899</v>
      </c>
      <c r="I36" s="137">
        <f t="shared" si="15"/>
        <v>17912</v>
      </c>
      <c r="J36" s="137">
        <f t="shared" si="15"/>
        <v>3439</v>
      </c>
      <c r="K36" s="137">
        <f t="shared" si="15"/>
        <v>5861</v>
      </c>
      <c r="L36" s="137">
        <f t="shared" si="15"/>
        <v>11944</v>
      </c>
      <c r="M36" s="137">
        <f t="shared" si="15"/>
        <v>5837</v>
      </c>
      <c r="N36" s="137">
        <f t="shared" si="15"/>
        <v>4316</v>
      </c>
      <c r="O36" s="137">
        <f t="shared" si="15"/>
        <v>481</v>
      </c>
      <c r="P36" s="137">
        <f t="shared" si="15"/>
        <v>1310</v>
      </c>
      <c r="Q36" s="137">
        <f t="shared" si="15"/>
        <v>18683</v>
      </c>
      <c r="R36" s="137">
        <f t="shared" si="15"/>
        <v>10489</v>
      </c>
      <c r="S36" s="137">
        <f t="shared" si="15"/>
        <v>5313</v>
      </c>
      <c r="T36" s="137">
        <f t="shared" si="15"/>
        <v>1315</v>
      </c>
      <c r="U36" s="137">
        <f t="shared" si="15"/>
        <v>1566</v>
      </c>
      <c r="V36" s="137">
        <f t="shared" si="15"/>
        <v>5311</v>
      </c>
      <c r="W36" s="137">
        <f t="shared" si="15"/>
        <v>3184</v>
      </c>
      <c r="X36" s="137">
        <f t="shared" si="15"/>
        <v>2127</v>
      </c>
      <c r="Y36" s="137">
        <f t="shared" si="15"/>
        <v>0</v>
      </c>
    </row>
    <row r="37" spans="1:25" s="138" customFormat="1" ht="15.75" customHeight="1">
      <c r="A37" s="136" t="s">
        <v>24</v>
      </c>
      <c r="B37" s="137">
        <v>18653</v>
      </c>
      <c r="C37" s="137">
        <v>10031</v>
      </c>
      <c r="D37" s="137">
        <v>3387</v>
      </c>
      <c r="E37" s="137">
        <v>5235</v>
      </c>
      <c r="F37" s="137">
        <v>0</v>
      </c>
      <c r="G37" s="137">
        <f t="shared" ref="G37:Y37" si="16">SUM(G38:G42)</f>
        <v>13639</v>
      </c>
      <c r="H37" s="137">
        <f t="shared" si="16"/>
        <v>8020</v>
      </c>
      <c r="I37" s="137">
        <f t="shared" si="16"/>
        <v>2180</v>
      </c>
      <c r="J37" s="137">
        <f t="shared" si="16"/>
        <v>3439</v>
      </c>
      <c r="K37" s="137">
        <f t="shared" si="16"/>
        <v>0</v>
      </c>
      <c r="L37" s="137">
        <f t="shared" si="16"/>
        <v>1577</v>
      </c>
      <c r="M37" s="137">
        <f t="shared" si="16"/>
        <v>765</v>
      </c>
      <c r="N37" s="137">
        <f t="shared" si="16"/>
        <v>331</v>
      </c>
      <c r="O37" s="137">
        <f t="shared" si="16"/>
        <v>481</v>
      </c>
      <c r="P37" s="137">
        <f t="shared" si="16"/>
        <v>0</v>
      </c>
      <c r="Q37" s="137">
        <f t="shared" si="16"/>
        <v>3437</v>
      </c>
      <c r="R37" s="137">
        <f t="shared" si="16"/>
        <v>1246</v>
      </c>
      <c r="S37" s="137">
        <f t="shared" si="16"/>
        <v>876</v>
      </c>
      <c r="T37" s="137">
        <f t="shared" si="16"/>
        <v>1315</v>
      </c>
      <c r="U37" s="137">
        <f t="shared" si="16"/>
        <v>0</v>
      </c>
      <c r="V37" s="137">
        <f t="shared" si="16"/>
        <v>0</v>
      </c>
      <c r="W37" s="137">
        <f t="shared" si="16"/>
        <v>0</v>
      </c>
      <c r="X37" s="137">
        <f t="shared" si="16"/>
        <v>0</v>
      </c>
      <c r="Y37" s="137">
        <f t="shared" si="16"/>
        <v>0</v>
      </c>
    </row>
    <row r="38" spans="1:25" ht="15.75" customHeight="1">
      <c r="A38" s="76" t="s">
        <v>54</v>
      </c>
      <c r="B38" s="139">
        <v>1350</v>
      </c>
      <c r="C38" s="140">
        <v>713</v>
      </c>
      <c r="D38" s="140">
        <v>251</v>
      </c>
      <c r="E38" s="140">
        <v>386</v>
      </c>
      <c r="F38" s="140">
        <v>0</v>
      </c>
      <c r="G38" s="134">
        <f t="shared" si="3"/>
        <v>1007</v>
      </c>
      <c r="H38" s="141">
        <v>590</v>
      </c>
      <c r="I38" s="141">
        <v>162</v>
      </c>
      <c r="J38" s="141">
        <v>255</v>
      </c>
      <c r="K38" s="141">
        <v>0</v>
      </c>
      <c r="L38" s="139">
        <f t="shared" ref="L38:L49" si="17">SUBTOTAL(9,M38:P38)</f>
        <v>94</v>
      </c>
      <c r="M38" s="141">
        <v>31</v>
      </c>
      <c r="N38" s="141">
        <v>26</v>
      </c>
      <c r="O38" s="141">
        <v>37</v>
      </c>
      <c r="P38" s="141">
        <v>0</v>
      </c>
      <c r="Q38" s="139">
        <f t="shared" ref="Q38:Q49" si="18">SUBTOTAL(9,R38:U38)</f>
        <v>249</v>
      </c>
      <c r="R38" s="142">
        <v>92</v>
      </c>
      <c r="S38" s="142">
        <v>63</v>
      </c>
      <c r="T38" s="142">
        <v>94</v>
      </c>
      <c r="U38" s="142">
        <v>0</v>
      </c>
      <c r="V38" s="146">
        <f t="shared" ref="V38:V49" si="19">W38+X38+Y38</f>
        <v>0</v>
      </c>
      <c r="W38" s="146"/>
      <c r="X38" s="146"/>
      <c r="Y38" s="146"/>
    </row>
    <row r="39" spans="1:25" ht="15.75" customHeight="1">
      <c r="A39" s="76" t="s">
        <v>55</v>
      </c>
      <c r="B39" s="139">
        <v>3467</v>
      </c>
      <c r="C39" s="140">
        <v>1821</v>
      </c>
      <c r="D39" s="140">
        <v>646</v>
      </c>
      <c r="E39" s="140">
        <v>1000</v>
      </c>
      <c r="F39" s="140">
        <v>0</v>
      </c>
      <c r="G39" s="134">
        <f t="shared" si="3"/>
        <v>2582</v>
      </c>
      <c r="H39" s="141">
        <v>1526</v>
      </c>
      <c r="I39" s="141">
        <v>409</v>
      </c>
      <c r="J39" s="141">
        <v>647</v>
      </c>
      <c r="K39" s="141">
        <v>0</v>
      </c>
      <c r="L39" s="139">
        <f t="shared" si="17"/>
        <v>290</v>
      </c>
      <c r="M39" s="141">
        <v>143</v>
      </c>
      <c r="N39" s="141">
        <v>60</v>
      </c>
      <c r="O39" s="141">
        <v>87</v>
      </c>
      <c r="P39" s="141">
        <v>0</v>
      </c>
      <c r="Q39" s="139">
        <f t="shared" si="18"/>
        <v>595</v>
      </c>
      <c r="R39" s="142">
        <v>152</v>
      </c>
      <c r="S39" s="142">
        <v>177</v>
      </c>
      <c r="T39" s="142">
        <v>266</v>
      </c>
      <c r="U39" s="142">
        <v>0</v>
      </c>
      <c r="V39" s="146">
        <f t="shared" si="19"/>
        <v>0</v>
      </c>
      <c r="W39" s="146"/>
      <c r="X39" s="146"/>
      <c r="Y39" s="146"/>
    </row>
    <row r="40" spans="1:25" ht="15.75" customHeight="1">
      <c r="A40" s="69" t="s">
        <v>56</v>
      </c>
      <c r="B40" s="139">
        <v>4411</v>
      </c>
      <c r="C40" s="140">
        <v>2284</v>
      </c>
      <c r="D40" s="140">
        <v>838</v>
      </c>
      <c r="E40" s="140">
        <v>1289</v>
      </c>
      <c r="F40" s="140">
        <v>0</v>
      </c>
      <c r="G40" s="134">
        <f t="shared" si="3"/>
        <v>3212</v>
      </c>
      <c r="H40" s="141">
        <v>1874</v>
      </c>
      <c r="I40" s="141">
        <v>521</v>
      </c>
      <c r="J40" s="141">
        <v>817</v>
      </c>
      <c r="K40" s="141">
        <v>0</v>
      </c>
      <c r="L40" s="139">
        <f t="shared" si="17"/>
        <v>421</v>
      </c>
      <c r="M40" s="141">
        <v>209</v>
      </c>
      <c r="N40" s="141">
        <v>86</v>
      </c>
      <c r="O40" s="141">
        <v>126</v>
      </c>
      <c r="P40" s="141">
        <v>0</v>
      </c>
      <c r="Q40" s="139">
        <f t="shared" si="18"/>
        <v>778</v>
      </c>
      <c r="R40" s="142">
        <v>201</v>
      </c>
      <c r="S40" s="142">
        <v>231</v>
      </c>
      <c r="T40" s="142">
        <v>346</v>
      </c>
      <c r="U40" s="142">
        <v>0</v>
      </c>
      <c r="V40" s="146">
        <f t="shared" si="19"/>
        <v>0</v>
      </c>
      <c r="W40" s="146"/>
      <c r="X40" s="146"/>
      <c r="Y40" s="146"/>
    </row>
    <row r="41" spans="1:25" ht="15.75" customHeight="1">
      <c r="A41" s="69" t="s">
        <v>57</v>
      </c>
      <c r="B41" s="139">
        <v>2658</v>
      </c>
      <c r="C41" s="140">
        <v>1416</v>
      </c>
      <c r="D41" s="140">
        <v>487</v>
      </c>
      <c r="E41" s="140">
        <v>755</v>
      </c>
      <c r="F41" s="140">
        <v>0</v>
      </c>
      <c r="G41" s="134">
        <f t="shared" si="3"/>
        <v>1955</v>
      </c>
      <c r="H41" s="141">
        <v>1164</v>
      </c>
      <c r="I41" s="141">
        <v>306</v>
      </c>
      <c r="J41" s="141">
        <v>485</v>
      </c>
      <c r="K41" s="141">
        <v>0</v>
      </c>
      <c r="L41" s="139">
        <f t="shared" si="17"/>
        <v>188</v>
      </c>
      <c r="M41" s="141">
        <v>93</v>
      </c>
      <c r="N41" s="141">
        <v>39</v>
      </c>
      <c r="O41" s="141">
        <v>56</v>
      </c>
      <c r="P41" s="141">
        <v>0</v>
      </c>
      <c r="Q41" s="139">
        <f t="shared" si="18"/>
        <v>515</v>
      </c>
      <c r="R41" s="142">
        <v>159</v>
      </c>
      <c r="S41" s="142">
        <v>142</v>
      </c>
      <c r="T41" s="142">
        <v>214</v>
      </c>
      <c r="U41" s="142">
        <v>0</v>
      </c>
      <c r="V41" s="146">
        <f t="shared" si="19"/>
        <v>0</v>
      </c>
      <c r="W41" s="146"/>
      <c r="X41" s="146"/>
      <c r="Y41" s="146"/>
    </row>
    <row r="42" spans="1:25" ht="15.75" customHeight="1">
      <c r="A42" s="76" t="s">
        <v>58</v>
      </c>
      <c r="B42" s="139">
        <v>6767</v>
      </c>
      <c r="C42" s="140">
        <v>3797</v>
      </c>
      <c r="D42" s="140">
        <v>1165</v>
      </c>
      <c r="E42" s="140">
        <v>1805</v>
      </c>
      <c r="F42" s="140">
        <v>0</v>
      </c>
      <c r="G42" s="134">
        <f t="shared" si="3"/>
        <v>4883</v>
      </c>
      <c r="H42" s="141">
        <v>2866</v>
      </c>
      <c r="I42" s="141">
        <v>782</v>
      </c>
      <c r="J42" s="141">
        <v>1235</v>
      </c>
      <c r="K42" s="141">
        <v>0</v>
      </c>
      <c r="L42" s="139">
        <f t="shared" si="17"/>
        <v>584</v>
      </c>
      <c r="M42" s="141">
        <v>289</v>
      </c>
      <c r="N42" s="141">
        <v>120</v>
      </c>
      <c r="O42" s="141">
        <v>175</v>
      </c>
      <c r="P42" s="141">
        <v>0</v>
      </c>
      <c r="Q42" s="139">
        <f t="shared" si="18"/>
        <v>1300</v>
      </c>
      <c r="R42" s="142">
        <v>642</v>
      </c>
      <c r="S42" s="142">
        <v>263</v>
      </c>
      <c r="T42" s="142">
        <v>395</v>
      </c>
      <c r="U42" s="142">
        <v>0</v>
      </c>
      <c r="V42" s="146">
        <f t="shared" si="19"/>
        <v>0</v>
      </c>
      <c r="W42" s="146"/>
      <c r="X42" s="146"/>
      <c r="Y42" s="146"/>
    </row>
    <row r="43" spans="1:25" ht="15.75" customHeight="1">
      <c r="A43" s="77" t="s">
        <v>59</v>
      </c>
      <c r="B43" s="139">
        <v>13519</v>
      </c>
      <c r="C43" s="140">
        <v>7937</v>
      </c>
      <c r="D43" s="140">
        <v>4158</v>
      </c>
      <c r="E43" s="140">
        <v>0</v>
      </c>
      <c r="F43" s="140">
        <v>1424</v>
      </c>
      <c r="G43" s="134">
        <f t="shared" si="3"/>
        <v>9613</v>
      </c>
      <c r="H43" s="141">
        <v>5512</v>
      </c>
      <c r="I43" s="141">
        <v>3043</v>
      </c>
      <c r="J43" s="141">
        <v>0</v>
      </c>
      <c r="K43" s="141">
        <v>1058</v>
      </c>
      <c r="L43" s="139">
        <f t="shared" si="17"/>
        <v>1648</v>
      </c>
      <c r="M43" s="141">
        <v>806</v>
      </c>
      <c r="N43" s="141">
        <v>636</v>
      </c>
      <c r="O43" s="141">
        <v>0</v>
      </c>
      <c r="P43" s="141">
        <v>206</v>
      </c>
      <c r="Q43" s="139">
        <f t="shared" si="18"/>
        <v>2258</v>
      </c>
      <c r="R43" s="142">
        <v>1619</v>
      </c>
      <c r="S43" s="142">
        <v>479</v>
      </c>
      <c r="T43" s="142">
        <v>0</v>
      </c>
      <c r="U43" s="142">
        <v>160</v>
      </c>
      <c r="V43" s="146">
        <f t="shared" si="19"/>
        <v>0</v>
      </c>
      <c r="W43" s="146"/>
      <c r="X43" s="146"/>
      <c r="Y43" s="146"/>
    </row>
    <row r="44" spans="1:25" ht="15.75" customHeight="1">
      <c r="A44" s="75" t="s">
        <v>60</v>
      </c>
      <c r="B44" s="139">
        <v>13672</v>
      </c>
      <c r="C44" s="140">
        <v>8067</v>
      </c>
      <c r="D44" s="140">
        <v>4168</v>
      </c>
      <c r="E44" s="140">
        <v>0</v>
      </c>
      <c r="F44" s="140">
        <v>1437</v>
      </c>
      <c r="G44" s="134">
        <f t="shared" si="3"/>
        <v>9901</v>
      </c>
      <c r="H44" s="141">
        <v>5706</v>
      </c>
      <c r="I44" s="141">
        <v>3106</v>
      </c>
      <c r="J44" s="141">
        <v>0</v>
      </c>
      <c r="K44" s="141">
        <v>1089</v>
      </c>
      <c r="L44" s="139">
        <f t="shared" si="17"/>
        <v>1640</v>
      </c>
      <c r="M44" s="141">
        <v>802</v>
      </c>
      <c r="N44" s="141">
        <v>633</v>
      </c>
      <c r="O44" s="141">
        <v>0</v>
      </c>
      <c r="P44" s="141">
        <v>205</v>
      </c>
      <c r="Q44" s="139">
        <f t="shared" si="18"/>
        <v>2131</v>
      </c>
      <c r="R44" s="142">
        <v>1559</v>
      </c>
      <c r="S44" s="142">
        <v>429</v>
      </c>
      <c r="T44" s="142">
        <v>0</v>
      </c>
      <c r="U44" s="142">
        <v>143</v>
      </c>
      <c r="V44" s="146">
        <f t="shared" si="19"/>
        <v>0</v>
      </c>
      <c r="W44" s="146"/>
      <c r="X44" s="146">
        <v>0</v>
      </c>
      <c r="Y44" s="146"/>
    </row>
    <row r="45" spans="1:25" ht="15.75" customHeight="1">
      <c r="A45" s="77" t="s">
        <v>61</v>
      </c>
      <c r="B45" s="139">
        <v>5364</v>
      </c>
      <c r="C45" s="140">
        <v>3910</v>
      </c>
      <c r="D45" s="140">
        <v>1009</v>
      </c>
      <c r="E45" s="140">
        <v>0</v>
      </c>
      <c r="F45" s="140">
        <v>445</v>
      </c>
      <c r="G45" s="134">
        <f t="shared" si="3"/>
        <v>3842</v>
      </c>
      <c r="H45" s="141">
        <v>2938</v>
      </c>
      <c r="I45" s="141">
        <v>622</v>
      </c>
      <c r="J45" s="141">
        <v>0</v>
      </c>
      <c r="K45" s="141">
        <v>282</v>
      </c>
      <c r="L45" s="139">
        <f t="shared" si="17"/>
        <v>575</v>
      </c>
      <c r="M45" s="141">
        <v>282</v>
      </c>
      <c r="N45" s="141">
        <v>207</v>
      </c>
      <c r="O45" s="141">
        <v>0</v>
      </c>
      <c r="P45" s="141">
        <v>86</v>
      </c>
      <c r="Q45" s="139">
        <f t="shared" si="18"/>
        <v>947</v>
      </c>
      <c r="R45" s="142">
        <v>690</v>
      </c>
      <c r="S45" s="142">
        <v>180</v>
      </c>
      <c r="T45" s="142">
        <v>0</v>
      </c>
      <c r="U45" s="142">
        <v>77</v>
      </c>
      <c r="V45" s="146">
        <f t="shared" si="19"/>
        <v>0</v>
      </c>
      <c r="W45" s="146"/>
      <c r="X45" s="146"/>
      <c r="Y45" s="146"/>
    </row>
    <row r="46" spans="1:25" ht="15.75" customHeight="1">
      <c r="A46" s="77" t="s">
        <v>62</v>
      </c>
      <c r="B46" s="139">
        <v>9504</v>
      </c>
      <c r="C46" s="140">
        <v>5737</v>
      </c>
      <c r="D46" s="140">
        <v>2609</v>
      </c>
      <c r="E46" s="140">
        <v>0</v>
      </c>
      <c r="F46" s="140">
        <v>1158</v>
      </c>
      <c r="G46" s="134">
        <f t="shared" si="3"/>
        <v>6823</v>
      </c>
      <c r="H46" s="141">
        <v>4005</v>
      </c>
      <c r="I46" s="141">
        <v>1942</v>
      </c>
      <c r="J46" s="141">
        <v>0</v>
      </c>
      <c r="K46" s="141">
        <v>876</v>
      </c>
      <c r="L46" s="139">
        <f t="shared" si="17"/>
        <v>944</v>
      </c>
      <c r="M46" s="141">
        <v>462</v>
      </c>
      <c r="N46" s="141">
        <v>340</v>
      </c>
      <c r="O46" s="141">
        <v>0</v>
      </c>
      <c r="P46" s="141">
        <v>142</v>
      </c>
      <c r="Q46" s="139">
        <f t="shared" si="18"/>
        <v>1737</v>
      </c>
      <c r="R46" s="142">
        <v>1270</v>
      </c>
      <c r="S46" s="142">
        <v>327</v>
      </c>
      <c r="T46" s="142">
        <v>0</v>
      </c>
      <c r="U46" s="142">
        <v>140</v>
      </c>
      <c r="V46" s="146">
        <f t="shared" si="19"/>
        <v>0</v>
      </c>
      <c r="W46" s="146"/>
      <c r="X46" s="146"/>
      <c r="Y46" s="146"/>
    </row>
    <row r="47" spans="1:25" ht="15.75" customHeight="1">
      <c r="A47" s="75" t="s">
        <v>63</v>
      </c>
      <c r="B47" s="139">
        <v>12769</v>
      </c>
      <c r="C47" s="140">
        <v>7029</v>
      </c>
      <c r="D47" s="140">
        <v>3978</v>
      </c>
      <c r="E47" s="140">
        <v>0</v>
      </c>
      <c r="F47" s="140">
        <v>1762</v>
      </c>
      <c r="G47" s="134">
        <f t="shared" si="3"/>
        <v>9193</v>
      </c>
      <c r="H47" s="141">
        <v>5353</v>
      </c>
      <c r="I47" s="141">
        <v>2644</v>
      </c>
      <c r="J47" s="141">
        <v>0</v>
      </c>
      <c r="K47" s="141">
        <v>1196</v>
      </c>
      <c r="L47" s="139">
        <f t="shared" si="17"/>
        <v>1389</v>
      </c>
      <c r="M47" s="141">
        <v>681</v>
      </c>
      <c r="N47" s="141">
        <v>500</v>
      </c>
      <c r="O47" s="141">
        <v>0</v>
      </c>
      <c r="P47" s="141">
        <v>208</v>
      </c>
      <c r="Q47" s="139">
        <f t="shared" si="18"/>
        <v>2187</v>
      </c>
      <c r="R47" s="142">
        <v>995</v>
      </c>
      <c r="S47" s="142">
        <v>834</v>
      </c>
      <c r="T47" s="142">
        <v>0</v>
      </c>
      <c r="U47" s="142">
        <v>358</v>
      </c>
      <c r="V47" s="146">
        <f t="shared" si="19"/>
        <v>0</v>
      </c>
      <c r="W47" s="146"/>
      <c r="X47" s="146"/>
      <c r="Y47" s="146"/>
    </row>
    <row r="48" spans="1:25" ht="15.75" customHeight="1">
      <c r="A48" s="77" t="s">
        <v>64</v>
      </c>
      <c r="B48" s="139">
        <v>19688</v>
      </c>
      <c r="C48" s="140">
        <v>13452</v>
      </c>
      <c r="D48" s="140">
        <v>5401</v>
      </c>
      <c r="E48" s="140">
        <v>0</v>
      </c>
      <c r="F48" s="140">
        <v>835</v>
      </c>
      <c r="G48" s="134">
        <f t="shared" si="3"/>
        <v>9762</v>
      </c>
      <c r="H48" s="141">
        <v>7456</v>
      </c>
      <c r="I48" s="141">
        <v>1826</v>
      </c>
      <c r="J48" s="141">
        <v>0</v>
      </c>
      <c r="K48" s="141">
        <v>480</v>
      </c>
      <c r="L48" s="139">
        <f t="shared" si="17"/>
        <v>2320</v>
      </c>
      <c r="M48" s="141">
        <v>1133</v>
      </c>
      <c r="N48" s="141">
        <v>955</v>
      </c>
      <c r="O48" s="141">
        <v>0</v>
      </c>
      <c r="P48" s="141">
        <v>232</v>
      </c>
      <c r="Q48" s="139">
        <f t="shared" si="18"/>
        <v>2295</v>
      </c>
      <c r="R48" s="142">
        <v>1679</v>
      </c>
      <c r="S48" s="142">
        <v>493</v>
      </c>
      <c r="T48" s="142">
        <v>0</v>
      </c>
      <c r="U48" s="142">
        <v>123</v>
      </c>
      <c r="V48" s="146">
        <f t="shared" si="19"/>
        <v>5311</v>
      </c>
      <c r="W48" s="146">
        <f>VLOOKUP(A48,营养改善计划!$B$11:$P$75,11,0)</f>
        <v>3184</v>
      </c>
      <c r="X48" s="146">
        <f>VLOOKUP(A48,营养改善计划!$B$11:$H$75,6,0)</f>
        <v>2127</v>
      </c>
      <c r="Y48" s="146">
        <f>VLOOKUP(A48, 营养改善计划!$B$11:$H$75,7,0)</f>
        <v>0</v>
      </c>
    </row>
    <row r="49" spans="1:25" ht="15.75" customHeight="1">
      <c r="A49" s="75" t="s">
        <v>65</v>
      </c>
      <c r="B49" s="139">
        <v>20880</v>
      </c>
      <c r="C49" s="140">
        <v>14246</v>
      </c>
      <c r="D49" s="140">
        <v>4958</v>
      </c>
      <c r="E49" s="140">
        <v>0</v>
      </c>
      <c r="F49" s="140">
        <v>1676</v>
      </c>
      <c r="G49" s="134">
        <f t="shared" si="3"/>
        <v>15338</v>
      </c>
      <c r="H49" s="141">
        <v>11909</v>
      </c>
      <c r="I49" s="141">
        <v>2549</v>
      </c>
      <c r="J49" s="141">
        <v>0</v>
      </c>
      <c r="K49" s="141">
        <v>880</v>
      </c>
      <c r="L49" s="139">
        <f t="shared" si="17"/>
        <v>1851</v>
      </c>
      <c r="M49" s="141">
        <v>906</v>
      </c>
      <c r="N49" s="141">
        <v>714</v>
      </c>
      <c r="O49" s="141">
        <v>0</v>
      </c>
      <c r="P49" s="141">
        <v>231</v>
      </c>
      <c r="Q49" s="139">
        <f t="shared" si="18"/>
        <v>3691</v>
      </c>
      <c r="R49" s="142">
        <v>1431</v>
      </c>
      <c r="S49" s="142">
        <v>1695</v>
      </c>
      <c r="T49" s="142">
        <v>0</v>
      </c>
      <c r="U49" s="142">
        <v>565</v>
      </c>
      <c r="V49" s="146">
        <f t="shared" si="19"/>
        <v>0</v>
      </c>
      <c r="W49" s="146"/>
      <c r="X49" s="146"/>
      <c r="Y49" s="146"/>
    </row>
    <row r="50" spans="1:25" s="138" customFormat="1" ht="15.75" customHeight="1">
      <c r="A50" s="136" t="s">
        <v>66</v>
      </c>
      <c r="B50" s="137">
        <v>149684</v>
      </c>
      <c r="C50" s="137">
        <v>112923</v>
      </c>
      <c r="D50" s="137">
        <v>26787</v>
      </c>
      <c r="E50" s="137">
        <v>3024</v>
      </c>
      <c r="F50" s="137">
        <v>6950</v>
      </c>
      <c r="G50" s="137">
        <f t="shared" ref="G50:Y50" si="20">SUM(G52:G63)</f>
        <v>76039</v>
      </c>
      <c r="H50" s="137">
        <f t="shared" si="20"/>
        <v>53183</v>
      </c>
      <c r="I50" s="137">
        <f t="shared" si="20"/>
        <v>16606</v>
      </c>
      <c r="J50" s="137">
        <f t="shared" si="20"/>
        <v>1942</v>
      </c>
      <c r="K50" s="137">
        <f t="shared" si="20"/>
        <v>4308</v>
      </c>
      <c r="L50" s="137">
        <f t="shared" si="20"/>
        <v>11880</v>
      </c>
      <c r="M50" s="137">
        <f t="shared" si="20"/>
        <v>5802</v>
      </c>
      <c r="N50" s="137">
        <f t="shared" si="20"/>
        <v>4745</v>
      </c>
      <c r="O50" s="137">
        <f t="shared" si="20"/>
        <v>180</v>
      </c>
      <c r="P50" s="137">
        <f t="shared" si="20"/>
        <v>1153</v>
      </c>
      <c r="Q50" s="137">
        <f t="shared" si="20"/>
        <v>19734</v>
      </c>
      <c r="R50" s="137">
        <f t="shared" si="20"/>
        <v>12088</v>
      </c>
      <c r="S50" s="137">
        <f t="shared" si="20"/>
        <v>5436</v>
      </c>
      <c r="T50" s="137">
        <f t="shared" si="20"/>
        <v>902</v>
      </c>
      <c r="U50" s="137">
        <f t="shared" si="20"/>
        <v>1308</v>
      </c>
      <c r="V50" s="137">
        <f t="shared" si="20"/>
        <v>42031</v>
      </c>
      <c r="W50" s="137">
        <f t="shared" si="20"/>
        <v>41850</v>
      </c>
      <c r="X50" s="137">
        <f t="shared" si="20"/>
        <v>0</v>
      </c>
      <c r="Y50" s="137">
        <f t="shared" si="20"/>
        <v>181</v>
      </c>
    </row>
    <row r="51" spans="1:25" s="138" customFormat="1" ht="15.75" customHeight="1">
      <c r="A51" s="136" t="s">
        <v>24</v>
      </c>
      <c r="B51" s="137">
        <v>10664</v>
      </c>
      <c r="C51" s="137">
        <v>5688</v>
      </c>
      <c r="D51" s="137">
        <v>1952</v>
      </c>
      <c r="E51" s="137">
        <v>3024</v>
      </c>
      <c r="F51" s="137">
        <v>0</v>
      </c>
      <c r="G51" s="137">
        <f t="shared" ref="G51:Y51" si="21">SUM(G52:G54)</f>
        <v>7976</v>
      </c>
      <c r="H51" s="137">
        <f t="shared" si="21"/>
        <v>4807</v>
      </c>
      <c r="I51" s="137">
        <f t="shared" si="21"/>
        <v>1227</v>
      </c>
      <c r="J51" s="137">
        <f t="shared" si="21"/>
        <v>1942</v>
      </c>
      <c r="K51" s="137">
        <f t="shared" si="21"/>
        <v>0</v>
      </c>
      <c r="L51" s="137">
        <f t="shared" si="21"/>
        <v>600</v>
      </c>
      <c r="M51" s="137">
        <f t="shared" si="21"/>
        <v>296</v>
      </c>
      <c r="N51" s="137">
        <f t="shared" si="21"/>
        <v>124</v>
      </c>
      <c r="O51" s="137">
        <f t="shared" si="21"/>
        <v>180</v>
      </c>
      <c r="P51" s="137">
        <f t="shared" si="21"/>
        <v>0</v>
      </c>
      <c r="Q51" s="137">
        <f t="shared" si="21"/>
        <v>2088</v>
      </c>
      <c r="R51" s="137">
        <f t="shared" si="21"/>
        <v>585</v>
      </c>
      <c r="S51" s="137">
        <f t="shared" si="21"/>
        <v>601</v>
      </c>
      <c r="T51" s="137">
        <f t="shared" si="21"/>
        <v>902</v>
      </c>
      <c r="U51" s="137">
        <f t="shared" si="21"/>
        <v>0</v>
      </c>
      <c r="V51" s="137">
        <f t="shared" si="21"/>
        <v>0</v>
      </c>
      <c r="W51" s="137">
        <f t="shared" si="21"/>
        <v>0</v>
      </c>
      <c r="X51" s="137">
        <f t="shared" si="21"/>
        <v>0</v>
      </c>
      <c r="Y51" s="137">
        <f t="shared" si="21"/>
        <v>0</v>
      </c>
    </row>
    <row r="52" spans="1:25" ht="15.75" customHeight="1">
      <c r="A52" s="69" t="s">
        <v>67</v>
      </c>
      <c r="B52" s="139">
        <v>3561</v>
      </c>
      <c r="C52" s="140">
        <v>1885</v>
      </c>
      <c r="D52" s="140">
        <v>658</v>
      </c>
      <c r="E52" s="140">
        <v>1018</v>
      </c>
      <c r="F52" s="140">
        <v>0</v>
      </c>
      <c r="G52" s="134">
        <f t="shared" si="3"/>
        <v>2660</v>
      </c>
      <c r="H52" s="141">
        <v>1609</v>
      </c>
      <c r="I52" s="141">
        <v>407</v>
      </c>
      <c r="J52" s="141">
        <v>644</v>
      </c>
      <c r="K52" s="141">
        <v>0</v>
      </c>
      <c r="L52" s="139">
        <f t="shared" ref="L52:L63" si="22">SUBTOTAL(9,M52:P52)</f>
        <v>184</v>
      </c>
      <c r="M52" s="141">
        <v>91</v>
      </c>
      <c r="N52" s="141">
        <v>38</v>
      </c>
      <c r="O52" s="141">
        <v>55</v>
      </c>
      <c r="P52" s="141">
        <v>0</v>
      </c>
      <c r="Q52" s="139">
        <f t="shared" ref="Q52:Q63" si="23">SUBTOTAL(9,R52:U52)</f>
        <v>717</v>
      </c>
      <c r="R52" s="142">
        <v>185</v>
      </c>
      <c r="S52" s="142">
        <v>213</v>
      </c>
      <c r="T52" s="142">
        <v>319</v>
      </c>
      <c r="U52" s="142">
        <v>0</v>
      </c>
      <c r="V52" s="146">
        <f t="shared" ref="V52:V63" si="24">W52+X52+Y52</f>
        <v>0</v>
      </c>
      <c r="W52" s="146"/>
      <c r="X52" s="146"/>
      <c r="Y52" s="146"/>
    </row>
    <row r="53" spans="1:25" ht="15.75" customHeight="1">
      <c r="A53" s="69" t="s">
        <v>68</v>
      </c>
      <c r="B53" s="139">
        <v>5281</v>
      </c>
      <c r="C53" s="140">
        <v>2831</v>
      </c>
      <c r="D53" s="140">
        <v>961</v>
      </c>
      <c r="E53" s="140">
        <v>1489</v>
      </c>
      <c r="F53" s="140">
        <v>0</v>
      </c>
      <c r="G53" s="134">
        <f t="shared" si="3"/>
        <v>3981</v>
      </c>
      <c r="H53" s="141">
        <v>2414</v>
      </c>
      <c r="I53" s="141">
        <v>607</v>
      </c>
      <c r="J53" s="141">
        <v>960</v>
      </c>
      <c r="K53" s="141">
        <v>0</v>
      </c>
      <c r="L53" s="139">
        <f t="shared" si="22"/>
        <v>260</v>
      </c>
      <c r="M53" s="141">
        <v>128</v>
      </c>
      <c r="N53" s="141">
        <v>54</v>
      </c>
      <c r="O53" s="141">
        <v>78</v>
      </c>
      <c r="P53" s="141">
        <v>0</v>
      </c>
      <c r="Q53" s="139">
        <f t="shared" si="23"/>
        <v>1040</v>
      </c>
      <c r="R53" s="142">
        <v>289</v>
      </c>
      <c r="S53" s="142">
        <v>300</v>
      </c>
      <c r="T53" s="142">
        <v>451</v>
      </c>
      <c r="U53" s="142">
        <v>0</v>
      </c>
      <c r="V53" s="146">
        <f t="shared" si="24"/>
        <v>0</v>
      </c>
      <c r="W53" s="146"/>
      <c r="X53" s="146"/>
      <c r="Y53" s="146"/>
    </row>
    <row r="54" spans="1:25" ht="15.75" customHeight="1">
      <c r="A54" s="76" t="s">
        <v>69</v>
      </c>
      <c r="B54" s="139">
        <v>1822</v>
      </c>
      <c r="C54" s="140">
        <v>972</v>
      </c>
      <c r="D54" s="140">
        <v>333</v>
      </c>
      <c r="E54" s="140">
        <v>517</v>
      </c>
      <c r="F54" s="140">
        <v>0</v>
      </c>
      <c r="G54" s="134">
        <f t="shared" si="3"/>
        <v>1335</v>
      </c>
      <c r="H54" s="141">
        <v>784</v>
      </c>
      <c r="I54" s="141">
        <v>213</v>
      </c>
      <c r="J54" s="141">
        <v>338</v>
      </c>
      <c r="K54" s="141">
        <v>0</v>
      </c>
      <c r="L54" s="139">
        <f t="shared" si="22"/>
        <v>156</v>
      </c>
      <c r="M54" s="141">
        <v>77</v>
      </c>
      <c r="N54" s="141">
        <v>32</v>
      </c>
      <c r="O54" s="141">
        <v>47</v>
      </c>
      <c r="P54" s="141">
        <v>0</v>
      </c>
      <c r="Q54" s="139">
        <f t="shared" si="23"/>
        <v>331</v>
      </c>
      <c r="R54" s="142">
        <v>111</v>
      </c>
      <c r="S54" s="142">
        <v>88</v>
      </c>
      <c r="T54" s="142">
        <v>132</v>
      </c>
      <c r="U54" s="142">
        <v>0</v>
      </c>
      <c r="V54" s="146">
        <f t="shared" si="24"/>
        <v>0</v>
      </c>
      <c r="W54" s="146"/>
      <c r="X54" s="146"/>
      <c r="Y54" s="146"/>
    </row>
    <row r="55" spans="1:25" ht="15.75" customHeight="1">
      <c r="A55" s="77" t="s">
        <v>248</v>
      </c>
      <c r="B55" s="139">
        <v>14995</v>
      </c>
      <c r="C55" s="140">
        <v>8573</v>
      </c>
      <c r="D55" s="140">
        <v>4774</v>
      </c>
      <c r="E55" s="140">
        <v>0</v>
      </c>
      <c r="F55" s="140">
        <v>1648</v>
      </c>
      <c r="G55" s="134">
        <f t="shared" si="3"/>
        <v>11132</v>
      </c>
      <c r="H55" s="141">
        <v>6752</v>
      </c>
      <c r="I55" s="141">
        <v>3240</v>
      </c>
      <c r="J55" s="141">
        <v>0</v>
      </c>
      <c r="K55" s="141">
        <v>1140</v>
      </c>
      <c r="L55" s="139">
        <f t="shared" si="22"/>
        <v>949</v>
      </c>
      <c r="M55" s="141">
        <v>464</v>
      </c>
      <c r="N55" s="141">
        <v>366</v>
      </c>
      <c r="O55" s="141">
        <v>0</v>
      </c>
      <c r="P55" s="141">
        <v>119</v>
      </c>
      <c r="Q55" s="139">
        <f t="shared" si="23"/>
        <v>2914</v>
      </c>
      <c r="R55" s="142">
        <v>1357</v>
      </c>
      <c r="S55" s="142">
        <v>1168</v>
      </c>
      <c r="T55" s="142">
        <v>0</v>
      </c>
      <c r="U55" s="142">
        <v>389</v>
      </c>
      <c r="V55" s="146">
        <f t="shared" si="24"/>
        <v>0</v>
      </c>
      <c r="W55" s="146"/>
      <c r="X55" s="146"/>
      <c r="Y55" s="146"/>
    </row>
    <row r="56" spans="1:25" ht="15.75" customHeight="1">
      <c r="A56" s="77" t="s">
        <v>70</v>
      </c>
      <c r="B56" s="139">
        <v>14890</v>
      </c>
      <c r="C56" s="140">
        <v>12200</v>
      </c>
      <c r="D56" s="140">
        <v>2142</v>
      </c>
      <c r="E56" s="140">
        <v>0</v>
      </c>
      <c r="F56" s="140">
        <v>548</v>
      </c>
      <c r="G56" s="134">
        <f t="shared" si="3"/>
        <v>6975</v>
      </c>
      <c r="H56" s="141">
        <v>5458</v>
      </c>
      <c r="I56" s="141">
        <v>1200</v>
      </c>
      <c r="J56" s="141">
        <v>0</v>
      </c>
      <c r="K56" s="141">
        <v>317</v>
      </c>
      <c r="L56" s="139">
        <f t="shared" si="22"/>
        <v>1344</v>
      </c>
      <c r="M56" s="141">
        <v>656</v>
      </c>
      <c r="N56" s="141">
        <v>554</v>
      </c>
      <c r="O56" s="141">
        <v>0</v>
      </c>
      <c r="P56" s="141">
        <v>134</v>
      </c>
      <c r="Q56" s="139">
        <f t="shared" si="23"/>
        <v>1779</v>
      </c>
      <c r="R56" s="142">
        <v>1294</v>
      </c>
      <c r="S56" s="142">
        <v>388</v>
      </c>
      <c r="T56" s="142">
        <v>0</v>
      </c>
      <c r="U56" s="142">
        <v>97</v>
      </c>
      <c r="V56" s="146">
        <f t="shared" si="24"/>
        <v>4792</v>
      </c>
      <c r="W56" s="146">
        <f>VLOOKUP(A56,营养改善计划!$B$11:$P$75,11,0)</f>
        <v>4792</v>
      </c>
      <c r="X56" s="146">
        <f>VLOOKUP(A56,营养改善计划!$B$11:$H$75,6,0)</f>
        <v>0</v>
      </c>
      <c r="Y56" s="146">
        <f>VLOOKUP(A56, 营养改善计划!$B$11:$H$75,7,0)</f>
        <v>0</v>
      </c>
    </row>
    <row r="57" spans="1:25" ht="15.75" customHeight="1">
      <c r="A57" s="75" t="s">
        <v>71</v>
      </c>
      <c r="B57" s="139">
        <v>28991</v>
      </c>
      <c r="C57" s="140">
        <v>24111</v>
      </c>
      <c r="D57" s="140">
        <v>3886</v>
      </c>
      <c r="E57" s="140">
        <v>0</v>
      </c>
      <c r="F57" s="140">
        <v>994</v>
      </c>
      <c r="G57" s="134">
        <f t="shared" si="3"/>
        <v>13238</v>
      </c>
      <c r="H57" s="141">
        <v>10485</v>
      </c>
      <c r="I57" s="141">
        <v>2179</v>
      </c>
      <c r="J57" s="141">
        <v>0</v>
      </c>
      <c r="K57" s="141">
        <v>574</v>
      </c>
      <c r="L57" s="139">
        <f t="shared" si="22"/>
        <v>2247</v>
      </c>
      <c r="M57" s="141">
        <v>1096</v>
      </c>
      <c r="N57" s="141">
        <v>926</v>
      </c>
      <c r="O57" s="141">
        <v>0</v>
      </c>
      <c r="P57" s="141">
        <v>225</v>
      </c>
      <c r="Q57" s="139">
        <f t="shared" si="23"/>
        <v>3635</v>
      </c>
      <c r="R57" s="142">
        <v>2659</v>
      </c>
      <c r="S57" s="142">
        <v>781</v>
      </c>
      <c r="T57" s="142">
        <v>0</v>
      </c>
      <c r="U57" s="142">
        <v>195</v>
      </c>
      <c r="V57" s="146">
        <f t="shared" si="24"/>
        <v>9871</v>
      </c>
      <c r="W57" s="146">
        <f>VLOOKUP(A57,营养改善计划!$B$11:$P$75,11,0)</f>
        <v>9871</v>
      </c>
      <c r="X57" s="146">
        <f>VLOOKUP(A57,营养改善计划!$B$11:$H$75,6,0)</f>
        <v>0</v>
      </c>
      <c r="Y57" s="146">
        <f>VLOOKUP(A57, 营养改善计划!$B$11:$H$75,7,0)</f>
        <v>0</v>
      </c>
    </row>
    <row r="58" spans="1:25" ht="15.75" customHeight="1">
      <c r="A58" s="77" t="s">
        <v>72</v>
      </c>
      <c r="B58" s="139">
        <v>14772</v>
      </c>
      <c r="C58" s="140">
        <v>9591</v>
      </c>
      <c r="D58" s="140">
        <v>4123</v>
      </c>
      <c r="E58" s="140">
        <v>0</v>
      </c>
      <c r="F58" s="140">
        <v>1058</v>
      </c>
      <c r="G58" s="134">
        <f t="shared" si="3"/>
        <v>7967</v>
      </c>
      <c r="H58" s="141">
        <v>4734</v>
      </c>
      <c r="I58" s="141">
        <v>2561</v>
      </c>
      <c r="J58" s="141">
        <v>0</v>
      </c>
      <c r="K58" s="141">
        <v>672</v>
      </c>
      <c r="L58" s="139">
        <f t="shared" si="22"/>
        <v>1602</v>
      </c>
      <c r="M58" s="141">
        <v>782</v>
      </c>
      <c r="N58" s="141">
        <v>660</v>
      </c>
      <c r="O58" s="141">
        <v>0</v>
      </c>
      <c r="P58" s="141">
        <v>160</v>
      </c>
      <c r="Q58" s="139">
        <f t="shared" si="23"/>
        <v>1887</v>
      </c>
      <c r="R58" s="142">
        <v>759</v>
      </c>
      <c r="S58" s="142">
        <v>902</v>
      </c>
      <c r="T58" s="142">
        <v>0</v>
      </c>
      <c r="U58" s="142">
        <v>226</v>
      </c>
      <c r="V58" s="146">
        <f t="shared" si="24"/>
        <v>3316</v>
      </c>
      <c r="W58" s="146">
        <f>VLOOKUP(A58,营养改善计划!$B$11:$P$75,11,0)</f>
        <v>3316</v>
      </c>
      <c r="X58" s="146">
        <f>VLOOKUP(A58,营养改善计划!$B$11:$H$75,6,0)</f>
        <v>0</v>
      </c>
      <c r="Y58" s="146">
        <f>VLOOKUP(A58, 营养改善计划!$B$11:$H$75,7,0)</f>
        <v>0</v>
      </c>
    </row>
    <row r="59" spans="1:25" ht="15.75" customHeight="1">
      <c r="A59" s="77" t="s">
        <v>73</v>
      </c>
      <c r="B59" s="139">
        <v>20503</v>
      </c>
      <c r="C59" s="140">
        <v>15723</v>
      </c>
      <c r="D59" s="140">
        <v>3797</v>
      </c>
      <c r="E59" s="140">
        <v>0</v>
      </c>
      <c r="F59" s="140">
        <v>983</v>
      </c>
      <c r="G59" s="134">
        <f t="shared" si="3"/>
        <v>8518</v>
      </c>
      <c r="H59" s="141">
        <v>5134</v>
      </c>
      <c r="I59" s="141">
        <v>2677</v>
      </c>
      <c r="J59" s="141">
        <v>0</v>
      </c>
      <c r="K59" s="141">
        <v>707</v>
      </c>
      <c r="L59" s="139">
        <f t="shared" si="22"/>
        <v>1508</v>
      </c>
      <c r="M59" s="141">
        <v>736</v>
      </c>
      <c r="N59" s="141">
        <v>621</v>
      </c>
      <c r="O59" s="141">
        <v>0</v>
      </c>
      <c r="P59" s="141">
        <v>151</v>
      </c>
      <c r="Q59" s="139">
        <f t="shared" si="23"/>
        <v>2323</v>
      </c>
      <c r="R59" s="142">
        <v>1699</v>
      </c>
      <c r="S59" s="142">
        <v>499</v>
      </c>
      <c r="T59" s="142">
        <v>0</v>
      </c>
      <c r="U59" s="142">
        <v>125</v>
      </c>
      <c r="V59" s="146">
        <f t="shared" si="24"/>
        <v>8154</v>
      </c>
      <c r="W59" s="146">
        <f>VLOOKUP(A59,营养改善计划!$B$11:$P$75,11,0)</f>
        <v>8154</v>
      </c>
      <c r="X59" s="146">
        <f>VLOOKUP(A59,营养改善计划!$B$11:$H$75,6,0)</f>
        <v>0</v>
      </c>
      <c r="Y59" s="146">
        <f>VLOOKUP(A59, 营养改善计划!$B$11:$H$75,7,0)</f>
        <v>0</v>
      </c>
    </row>
    <row r="60" spans="1:25" ht="15.75" customHeight="1">
      <c r="A60" s="77" t="s">
        <v>74</v>
      </c>
      <c r="B60" s="139">
        <v>14577</v>
      </c>
      <c r="C60" s="140">
        <v>12066</v>
      </c>
      <c r="D60" s="140">
        <v>1999</v>
      </c>
      <c r="E60" s="140">
        <v>0</v>
      </c>
      <c r="F60" s="140">
        <v>512</v>
      </c>
      <c r="G60" s="134">
        <f t="shared" si="3"/>
        <v>6680</v>
      </c>
      <c r="H60" s="141">
        <v>5245</v>
      </c>
      <c r="I60" s="141">
        <v>1136</v>
      </c>
      <c r="J60" s="141">
        <v>0</v>
      </c>
      <c r="K60" s="141">
        <v>299</v>
      </c>
      <c r="L60" s="139">
        <f t="shared" si="22"/>
        <v>1216</v>
      </c>
      <c r="M60" s="141">
        <v>594</v>
      </c>
      <c r="N60" s="141">
        <v>500</v>
      </c>
      <c r="O60" s="141">
        <v>0</v>
      </c>
      <c r="P60" s="141">
        <v>122</v>
      </c>
      <c r="Q60" s="139">
        <f t="shared" si="23"/>
        <v>1690</v>
      </c>
      <c r="R60" s="142">
        <v>1236</v>
      </c>
      <c r="S60" s="142">
        <v>363</v>
      </c>
      <c r="T60" s="142">
        <v>0</v>
      </c>
      <c r="U60" s="142">
        <v>91</v>
      </c>
      <c r="V60" s="146">
        <f t="shared" si="24"/>
        <v>4991</v>
      </c>
      <c r="W60" s="146">
        <f>VLOOKUP(A60,营养改善计划!$B$11:$P$75,11,0)</f>
        <v>4991</v>
      </c>
      <c r="X60" s="146">
        <f>VLOOKUP(A60,营养改善计划!$B$11:$H$75,6,0)</f>
        <v>0</v>
      </c>
      <c r="Y60" s="146">
        <f>VLOOKUP(A60, 营养改善计划!$B$11:$H$75,7,0)</f>
        <v>0</v>
      </c>
    </row>
    <row r="61" spans="1:25" ht="21.75" customHeight="1">
      <c r="A61" s="75" t="s">
        <v>75</v>
      </c>
      <c r="B61" s="139">
        <v>17892</v>
      </c>
      <c r="C61" s="140">
        <v>14978</v>
      </c>
      <c r="D61" s="140">
        <v>2182</v>
      </c>
      <c r="E61" s="140">
        <v>0</v>
      </c>
      <c r="F61" s="140">
        <v>732</v>
      </c>
      <c r="G61" s="134">
        <f t="shared" si="3"/>
        <v>7488</v>
      </c>
      <c r="H61" s="141">
        <v>5897</v>
      </c>
      <c r="I61" s="141">
        <v>1266</v>
      </c>
      <c r="J61" s="141">
        <v>0</v>
      </c>
      <c r="K61" s="141">
        <v>325</v>
      </c>
      <c r="L61" s="139">
        <f t="shared" si="22"/>
        <v>1238</v>
      </c>
      <c r="M61" s="141">
        <v>604</v>
      </c>
      <c r="N61" s="141">
        <v>510</v>
      </c>
      <c r="O61" s="141">
        <v>0</v>
      </c>
      <c r="P61" s="141">
        <v>124</v>
      </c>
      <c r="Q61" s="139">
        <f t="shared" si="23"/>
        <v>1889</v>
      </c>
      <c r="R61" s="142">
        <v>1381</v>
      </c>
      <c r="S61" s="142">
        <v>406</v>
      </c>
      <c r="T61" s="142">
        <v>0</v>
      </c>
      <c r="U61" s="142">
        <v>102</v>
      </c>
      <c r="V61" s="146">
        <f t="shared" si="24"/>
        <v>7277</v>
      </c>
      <c r="W61" s="146">
        <v>7096</v>
      </c>
      <c r="X61" s="146">
        <f>VLOOKUP(A61,营养改善计划!$B$11:$H$75,6,0)</f>
        <v>0</v>
      </c>
      <c r="Y61" s="146">
        <v>181</v>
      </c>
    </row>
    <row r="62" spans="1:25" ht="15.75" customHeight="1">
      <c r="A62" s="75" t="s">
        <v>76</v>
      </c>
      <c r="B62" s="139">
        <v>5507</v>
      </c>
      <c r="C62" s="140">
        <v>4454</v>
      </c>
      <c r="D62" s="140">
        <v>854</v>
      </c>
      <c r="E62" s="140">
        <v>0</v>
      </c>
      <c r="F62" s="140">
        <v>199</v>
      </c>
      <c r="G62" s="134">
        <f t="shared" si="3"/>
        <v>2804</v>
      </c>
      <c r="H62" s="141">
        <v>2165</v>
      </c>
      <c r="I62" s="141">
        <v>522</v>
      </c>
      <c r="J62" s="141">
        <v>0</v>
      </c>
      <c r="K62" s="141">
        <v>117</v>
      </c>
      <c r="L62" s="139">
        <f t="shared" si="22"/>
        <v>430</v>
      </c>
      <c r="M62" s="141">
        <v>210</v>
      </c>
      <c r="N62" s="141">
        <v>177</v>
      </c>
      <c r="O62" s="141">
        <v>0</v>
      </c>
      <c r="P62" s="141">
        <v>43</v>
      </c>
      <c r="Q62" s="139">
        <f t="shared" si="23"/>
        <v>721</v>
      </c>
      <c r="R62" s="142">
        <v>527</v>
      </c>
      <c r="S62" s="142">
        <v>155</v>
      </c>
      <c r="T62" s="142">
        <v>0</v>
      </c>
      <c r="U62" s="142">
        <v>39</v>
      </c>
      <c r="V62" s="146">
        <f t="shared" si="24"/>
        <v>1552</v>
      </c>
      <c r="W62" s="146">
        <f>VLOOKUP(A62,营养改善计划!$B$11:$P$75,11,0)</f>
        <v>1552</v>
      </c>
      <c r="X62" s="146">
        <f>VLOOKUP(A62,营养改善计划!$B$11:$H$75,6,0)</f>
        <v>0</v>
      </c>
      <c r="Y62" s="146">
        <f>VLOOKUP(A62, 营养改善计划!$B$11:$H$75,7,0)</f>
        <v>0</v>
      </c>
    </row>
    <row r="63" spans="1:25" ht="15.75" customHeight="1">
      <c r="A63" s="77" t="s">
        <v>77</v>
      </c>
      <c r="B63" s="139">
        <v>6893</v>
      </c>
      <c r="C63" s="140">
        <v>5539</v>
      </c>
      <c r="D63" s="140">
        <v>1078</v>
      </c>
      <c r="E63" s="140">
        <v>0</v>
      </c>
      <c r="F63" s="140">
        <v>276</v>
      </c>
      <c r="G63" s="134">
        <f t="shared" si="3"/>
        <v>3261</v>
      </c>
      <c r="H63" s="141">
        <v>2506</v>
      </c>
      <c r="I63" s="141">
        <v>598</v>
      </c>
      <c r="J63" s="141">
        <v>0</v>
      </c>
      <c r="K63" s="141">
        <v>157</v>
      </c>
      <c r="L63" s="139">
        <f t="shared" si="22"/>
        <v>746</v>
      </c>
      <c r="M63" s="141">
        <v>364</v>
      </c>
      <c r="N63" s="141">
        <v>307</v>
      </c>
      <c r="O63" s="141">
        <v>0</v>
      </c>
      <c r="P63" s="141">
        <v>75</v>
      </c>
      <c r="Q63" s="139">
        <f t="shared" si="23"/>
        <v>808</v>
      </c>
      <c r="R63" s="142">
        <v>591</v>
      </c>
      <c r="S63" s="142">
        <v>173</v>
      </c>
      <c r="T63" s="142">
        <v>0</v>
      </c>
      <c r="U63" s="142">
        <v>44</v>
      </c>
      <c r="V63" s="146">
        <f t="shared" si="24"/>
        <v>2078</v>
      </c>
      <c r="W63" s="146">
        <f>VLOOKUP(A63,营养改善计划!$B$11:$P$75,11,0)</f>
        <v>2078</v>
      </c>
      <c r="X63" s="146">
        <f>VLOOKUP(A63,营养改善计划!$B$11:$H$75,6,0)</f>
        <v>0</v>
      </c>
      <c r="Y63" s="146">
        <f>VLOOKUP(A63, 营养改善计划!$B$11:$H$75,7,0)</f>
        <v>0</v>
      </c>
    </row>
    <row r="64" spans="1:25" s="138" customFormat="1" ht="15.75" customHeight="1">
      <c r="A64" s="136" t="s">
        <v>78</v>
      </c>
      <c r="B64" s="137">
        <v>73316</v>
      </c>
      <c r="C64" s="137">
        <v>44630</v>
      </c>
      <c r="D64" s="137">
        <v>18743</v>
      </c>
      <c r="E64" s="137">
        <v>4402</v>
      </c>
      <c r="F64" s="137">
        <v>5541</v>
      </c>
      <c r="G64" s="137">
        <f t="shared" ref="G64:Y64" si="25">SUM(G66:G75)</f>
        <v>46380</v>
      </c>
      <c r="H64" s="137">
        <f t="shared" si="25"/>
        <v>29535</v>
      </c>
      <c r="I64" s="137">
        <f t="shared" si="25"/>
        <v>10445</v>
      </c>
      <c r="J64" s="137">
        <f t="shared" si="25"/>
        <v>2819</v>
      </c>
      <c r="K64" s="137">
        <f t="shared" si="25"/>
        <v>3581</v>
      </c>
      <c r="L64" s="137">
        <f t="shared" si="25"/>
        <v>5691</v>
      </c>
      <c r="M64" s="137">
        <f t="shared" si="25"/>
        <v>2788</v>
      </c>
      <c r="N64" s="137">
        <f t="shared" si="25"/>
        <v>1991</v>
      </c>
      <c r="O64" s="137">
        <f t="shared" si="25"/>
        <v>294</v>
      </c>
      <c r="P64" s="137">
        <f t="shared" si="25"/>
        <v>618</v>
      </c>
      <c r="Q64" s="137">
        <f t="shared" si="25"/>
        <v>11703</v>
      </c>
      <c r="R64" s="137">
        <f t="shared" si="25"/>
        <v>6573</v>
      </c>
      <c r="S64" s="137">
        <f t="shared" si="25"/>
        <v>3018</v>
      </c>
      <c r="T64" s="137">
        <f t="shared" si="25"/>
        <v>1289</v>
      </c>
      <c r="U64" s="137">
        <f t="shared" si="25"/>
        <v>823</v>
      </c>
      <c r="V64" s="137">
        <f t="shared" si="25"/>
        <v>9542</v>
      </c>
      <c r="W64" s="137">
        <f t="shared" si="25"/>
        <v>5734</v>
      </c>
      <c r="X64" s="137">
        <f t="shared" si="25"/>
        <v>3289</v>
      </c>
      <c r="Y64" s="137">
        <f t="shared" si="25"/>
        <v>519</v>
      </c>
    </row>
    <row r="65" spans="1:25" s="138" customFormat="1" ht="19.5" customHeight="1">
      <c r="A65" s="136" t="s">
        <v>24</v>
      </c>
      <c r="B65" s="137">
        <v>17322</v>
      </c>
      <c r="C65" s="137">
        <v>9354</v>
      </c>
      <c r="D65" s="137">
        <v>2984</v>
      </c>
      <c r="E65" s="137">
        <v>4402</v>
      </c>
      <c r="F65" s="137">
        <v>582</v>
      </c>
      <c r="G65" s="137">
        <f t="shared" ref="G65:Y65" si="26">SUM(G66:G69)</f>
        <v>11859</v>
      </c>
      <c r="H65" s="137">
        <f t="shared" si="26"/>
        <v>7104</v>
      </c>
      <c r="I65" s="137">
        <f t="shared" si="26"/>
        <v>1888</v>
      </c>
      <c r="J65" s="137">
        <f t="shared" si="26"/>
        <v>2819</v>
      </c>
      <c r="K65" s="137">
        <f t="shared" si="26"/>
        <v>48</v>
      </c>
      <c r="L65" s="137">
        <f t="shared" si="26"/>
        <v>1024</v>
      </c>
      <c r="M65" s="137">
        <f t="shared" si="26"/>
        <v>505</v>
      </c>
      <c r="N65" s="137">
        <f t="shared" si="26"/>
        <v>218</v>
      </c>
      <c r="O65" s="137">
        <f t="shared" si="26"/>
        <v>294</v>
      </c>
      <c r="P65" s="137">
        <f t="shared" si="26"/>
        <v>7</v>
      </c>
      <c r="Q65" s="137">
        <f t="shared" si="26"/>
        <v>3109</v>
      </c>
      <c r="R65" s="137">
        <f t="shared" si="26"/>
        <v>934</v>
      </c>
      <c r="S65" s="137">
        <f t="shared" si="26"/>
        <v>878</v>
      </c>
      <c r="T65" s="137">
        <f t="shared" si="26"/>
        <v>1289</v>
      </c>
      <c r="U65" s="137">
        <f t="shared" si="26"/>
        <v>8</v>
      </c>
      <c r="V65" s="137">
        <f t="shared" si="26"/>
        <v>1330</v>
      </c>
      <c r="W65" s="137">
        <f t="shared" si="26"/>
        <v>811</v>
      </c>
      <c r="X65" s="137">
        <f t="shared" si="26"/>
        <v>0</v>
      </c>
      <c r="Y65" s="137">
        <f t="shared" si="26"/>
        <v>519</v>
      </c>
    </row>
    <row r="66" spans="1:25" ht="15.75" customHeight="1">
      <c r="A66" s="76" t="s">
        <v>79</v>
      </c>
      <c r="B66" s="139">
        <v>11934</v>
      </c>
      <c r="C66" s="140">
        <v>6215</v>
      </c>
      <c r="D66" s="140">
        <v>2246</v>
      </c>
      <c r="E66" s="140">
        <v>3473</v>
      </c>
      <c r="F66" s="140">
        <v>0</v>
      </c>
      <c r="G66" s="134">
        <f t="shared" si="3"/>
        <v>8875</v>
      </c>
      <c r="H66" s="141">
        <v>5334</v>
      </c>
      <c r="I66" s="141">
        <v>1372</v>
      </c>
      <c r="J66" s="141">
        <v>2169</v>
      </c>
      <c r="K66" s="141">
        <v>0</v>
      </c>
      <c r="L66" s="139">
        <f t="shared" ref="L66:L75" si="27">SUBTOTAL(9,M66:P66)</f>
        <v>700</v>
      </c>
      <c r="M66" s="141">
        <v>346</v>
      </c>
      <c r="N66" s="141">
        <v>144</v>
      </c>
      <c r="O66" s="141">
        <v>210</v>
      </c>
      <c r="P66" s="141">
        <v>0</v>
      </c>
      <c r="Q66" s="139">
        <f t="shared" ref="Q66:Q75" si="28">SUBTOTAL(9,R66:U66)</f>
        <v>2359</v>
      </c>
      <c r="R66" s="142">
        <v>535</v>
      </c>
      <c r="S66" s="142">
        <v>730</v>
      </c>
      <c r="T66" s="142">
        <v>1094</v>
      </c>
      <c r="U66" s="142">
        <v>0</v>
      </c>
      <c r="V66" s="146">
        <f t="shared" ref="V66:V75" si="29">W66+X66+Y66</f>
        <v>0</v>
      </c>
      <c r="W66" s="146"/>
      <c r="X66" s="146"/>
      <c r="Y66" s="146"/>
    </row>
    <row r="67" spans="1:25" ht="15.75" customHeight="1">
      <c r="A67" s="76" t="s">
        <v>80</v>
      </c>
      <c r="B67" s="139">
        <v>2027</v>
      </c>
      <c r="C67" s="140">
        <v>1151</v>
      </c>
      <c r="D67" s="140">
        <v>343</v>
      </c>
      <c r="E67" s="140">
        <v>533</v>
      </c>
      <c r="F67" s="140">
        <v>0</v>
      </c>
      <c r="G67" s="134">
        <f t="shared" si="3"/>
        <v>1487</v>
      </c>
      <c r="H67" s="141">
        <v>875</v>
      </c>
      <c r="I67" s="141">
        <v>237</v>
      </c>
      <c r="J67" s="141">
        <v>375</v>
      </c>
      <c r="K67" s="141">
        <v>0</v>
      </c>
      <c r="L67" s="139">
        <f t="shared" si="27"/>
        <v>183</v>
      </c>
      <c r="M67" s="141">
        <v>90</v>
      </c>
      <c r="N67" s="141">
        <v>38</v>
      </c>
      <c r="O67" s="141">
        <v>55</v>
      </c>
      <c r="P67" s="141">
        <v>0</v>
      </c>
      <c r="Q67" s="139">
        <f t="shared" si="28"/>
        <v>357</v>
      </c>
      <c r="R67" s="142">
        <v>186</v>
      </c>
      <c r="S67" s="142">
        <v>68</v>
      </c>
      <c r="T67" s="142">
        <v>103</v>
      </c>
      <c r="U67" s="142">
        <v>0</v>
      </c>
      <c r="V67" s="146">
        <f t="shared" si="29"/>
        <v>0</v>
      </c>
      <c r="W67" s="146"/>
      <c r="X67" s="146"/>
      <c r="Y67" s="146"/>
    </row>
    <row r="68" spans="1:25" ht="15.75" customHeight="1">
      <c r="A68" s="76" t="s">
        <v>81</v>
      </c>
      <c r="B68" s="139">
        <v>2837</v>
      </c>
      <c r="C68" s="140">
        <v>1668</v>
      </c>
      <c r="D68" s="140">
        <v>254</v>
      </c>
      <c r="E68" s="140">
        <v>396</v>
      </c>
      <c r="F68" s="140">
        <v>519</v>
      </c>
      <c r="G68" s="134">
        <f t="shared" si="3"/>
        <v>1118</v>
      </c>
      <c r="H68" s="141">
        <v>670</v>
      </c>
      <c r="I68" s="141">
        <v>173</v>
      </c>
      <c r="J68" s="141">
        <v>275</v>
      </c>
      <c r="K68" s="141">
        <v>0</v>
      </c>
      <c r="L68" s="139">
        <f t="shared" si="27"/>
        <v>96</v>
      </c>
      <c r="M68" s="141">
        <v>47</v>
      </c>
      <c r="N68" s="141">
        <v>20</v>
      </c>
      <c r="O68" s="141">
        <v>29</v>
      </c>
      <c r="P68" s="141">
        <v>0</v>
      </c>
      <c r="Q68" s="139">
        <f t="shared" si="28"/>
        <v>293</v>
      </c>
      <c r="R68" s="142">
        <v>140</v>
      </c>
      <c r="S68" s="142">
        <v>61</v>
      </c>
      <c r="T68" s="142">
        <v>92</v>
      </c>
      <c r="U68" s="142">
        <v>0</v>
      </c>
      <c r="V68" s="146">
        <f t="shared" si="29"/>
        <v>1330</v>
      </c>
      <c r="W68" s="146">
        <f>VLOOKUP(A68,营养改善计划!$B$11:$P$75,11,0)</f>
        <v>811</v>
      </c>
      <c r="X68" s="146">
        <f>VLOOKUP(A68,营养改善计划!$B$11:$H$75,6,0)</f>
        <v>0</v>
      </c>
      <c r="Y68" s="146">
        <f>VLOOKUP(A68, 营养改善计划!$B$11:$H$75,7,0)</f>
        <v>519</v>
      </c>
    </row>
    <row r="69" spans="1:25" ht="15.75" customHeight="1">
      <c r="A69" s="76" t="s">
        <v>82</v>
      </c>
      <c r="B69" s="139">
        <v>524</v>
      </c>
      <c r="C69" s="140">
        <v>320</v>
      </c>
      <c r="D69" s="140">
        <v>141</v>
      </c>
      <c r="E69" s="140">
        <v>0</v>
      </c>
      <c r="F69" s="140">
        <v>63</v>
      </c>
      <c r="G69" s="134">
        <f t="shared" si="3"/>
        <v>379</v>
      </c>
      <c r="H69" s="141">
        <v>225</v>
      </c>
      <c r="I69" s="141">
        <v>106</v>
      </c>
      <c r="J69" s="141">
        <v>0</v>
      </c>
      <c r="K69" s="141">
        <v>48</v>
      </c>
      <c r="L69" s="139">
        <f t="shared" si="27"/>
        <v>45</v>
      </c>
      <c r="M69" s="141">
        <v>22</v>
      </c>
      <c r="N69" s="141">
        <v>16</v>
      </c>
      <c r="O69" s="141">
        <v>0</v>
      </c>
      <c r="P69" s="141">
        <v>7</v>
      </c>
      <c r="Q69" s="139">
        <f t="shared" si="28"/>
        <v>100</v>
      </c>
      <c r="R69" s="142">
        <v>73</v>
      </c>
      <c r="S69" s="142">
        <v>19</v>
      </c>
      <c r="T69" s="142">
        <v>0</v>
      </c>
      <c r="U69" s="142">
        <v>8</v>
      </c>
      <c r="V69" s="146">
        <f t="shared" si="29"/>
        <v>0</v>
      </c>
      <c r="W69" s="146"/>
      <c r="X69" s="146"/>
      <c r="Y69" s="146"/>
    </row>
    <row r="70" spans="1:25" ht="15.75" customHeight="1">
      <c r="A70" s="77" t="s">
        <v>83</v>
      </c>
      <c r="B70" s="139">
        <v>7205</v>
      </c>
      <c r="C70" s="140">
        <v>4127</v>
      </c>
      <c r="D70" s="140">
        <v>2132</v>
      </c>
      <c r="E70" s="140">
        <v>0</v>
      </c>
      <c r="F70" s="140">
        <v>946</v>
      </c>
      <c r="G70" s="134">
        <f t="shared" si="3"/>
        <v>5318</v>
      </c>
      <c r="H70" s="141">
        <v>3190</v>
      </c>
      <c r="I70" s="141">
        <v>1465</v>
      </c>
      <c r="J70" s="141">
        <v>0</v>
      </c>
      <c r="K70" s="141">
        <v>663</v>
      </c>
      <c r="L70" s="139">
        <f t="shared" si="27"/>
        <v>545</v>
      </c>
      <c r="M70" s="141">
        <v>266</v>
      </c>
      <c r="N70" s="141">
        <v>197</v>
      </c>
      <c r="O70" s="141">
        <v>0</v>
      </c>
      <c r="P70" s="141">
        <v>82</v>
      </c>
      <c r="Q70" s="139">
        <f t="shared" si="28"/>
        <v>1342</v>
      </c>
      <c r="R70" s="142">
        <v>671</v>
      </c>
      <c r="S70" s="142">
        <v>470</v>
      </c>
      <c r="T70" s="142">
        <v>0</v>
      </c>
      <c r="U70" s="142">
        <v>201</v>
      </c>
      <c r="V70" s="146">
        <f t="shared" si="29"/>
        <v>0</v>
      </c>
      <c r="W70" s="146"/>
      <c r="X70" s="146"/>
      <c r="Y70" s="146"/>
    </row>
    <row r="71" spans="1:25" ht="15.75" customHeight="1">
      <c r="A71" s="75" t="s">
        <v>84</v>
      </c>
      <c r="B71" s="139">
        <v>22665</v>
      </c>
      <c r="C71" s="140">
        <v>15613</v>
      </c>
      <c r="D71" s="140">
        <v>6286</v>
      </c>
      <c r="E71" s="140">
        <v>0</v>
      </c>
      <c r="F71" s="140">
        <v>766</v>
      </c>
      <c r="G71" s="134">
        <f t="shared" ref="G71:G134" si="30">SUM(H71:K71)</f>
        <v>10086</v>
      </c>
      <c r="H71" s="141">
        <v>7942</v>
      </c>
      <c r="I71" s="141">
        <v>1697</v>
      </c>
      <c r="J71" s="141">
        <v>0</v>
      </c>
      <c r="K71" s="141">
        <v>447</v>
      </c>
      <c r="L71" s="139">
        <f t="shared" si="27"/>
        <v>1782</v>
      </c>
      <c r="M71" s="141">
        <v>870</v>
      </c>
      <c r="N71" s="141">
        <v>734</v>
      </c>
      <c r="O71" s="141">
        <v>0</v>
      </c>
      <c r="P71" s="141">
        <v>178</v>
      </c>
      <c r="Q71" s="139">
        <f t="shared" si="28"/>
        <v>2585</v>
      </c>
      <c r="R71" s="142">
        <v>1878</v>
      </c>
      <c r="S71" s="142">
        <v>566</v>
      </c>
      <c r="T71" s="142">
        <v>0</v>
      </c>
      <c r="U71" s="142">
        <v>141</v>
      </c>
      <c r="V71" s="146">
        <f t="shared" si="29"/>
        <v>8212</v>
      </c>
      <c r="W71" s="146">
        <f>VLOOKUP(A71,营养改善计划!$B$11:$P$75,11,0)</f>
        <v>4923</v>
      </c>
      <c r="X71" s="146">
        <f>VLOOKUP(A71,营养改善计划!$B$11:$H$75,6,0)</f>
        <v>3289</v>
      </c>
      <c r="Y71" s="146">
        <f>VLOOKUP(A71, 营养改善计划!$B$11:$H$75,7,0)</f>
        <v>0</v>
      </c>
    </row>
    <row r="72" spans="1:25" ht="15.75" customHeight="1">
      <c r="A72" s="77" t="s">
        <v>85</v>
      </c>
      <c r="B72" s="139">
        <v>6285</v>
      </c>
      <c r="C72" s="140">
        <v>3825</v>
      </c>
      <c r="D72" s="140">
        <v>1709</v>
      </c>
      <c r="E72" s="140">
        <v>0</v>
      </c>
      <c r="F72" s="140">
        <v>751</v>
      </c>
      <c r="G72" s="134">
        <f t="shared" si="30"/>
        <v>4602</v>
      </c>
      <c r="H72" s="141">
        <v>2721</v>
      </c>
      <c r="I72" s="141">
        <v>1302</v>
      </c>
      <c r="J72" s="141">
        <v>0</v>
      </c>
      <c r="K72" s="141">
        <v>579</v>
      </c>
      <c r="L72" s="139">
        <f t="shared" si="27"/>
        <v>528</v>
      </c>
      <c r="M72" s="141">
        <v>259</v>
      </c>
      <c r="N72" s="141">
        <v>190</v>
      </c>
      <c r="O72" s="141">
        <v>0</v>
      </c>
      <c r="P72" s="141">
        <v>79</v>
      </c>
      <c r="Q72" s="139">
        <f t="shared" si="28"/>
        <v>1155</v>
      </c>
      <c r="R72" s="142">
        <v>845</v>
      </c>
      <c r="S72" s="142">
        <v>217</v>
      </c>
      <c r="T72" s="142">
        <v>0</v>
      </c>
      <c r="U72" s="142">
        <v>93</v>
      </c>
      <c r="V72" s="146">
        <f t="shared" si="29"/>
        <v>0</v>
      </c>
      <c r="W72" s="146"/>
      <c r="X72" s="146"/>
      <c r="Y72" s="146"/>
    </row>
    <row r="73" spans="1:25" ht="15.75" customHeight="1">
      <c r="A73" s="77" t="s">
        <v>86</v>
      </c>
      <c r="B73" s="139">
        <v>6792</v>
      </c>
      <c r="C73" s="140">
        <v>3739</v>
      </c>
      <c r="D73" s="140">
        <v>2116</v>
      </c>
      <c r="E73" s="140">
        <v>0</v>
      </c>
      <c r="F73" s="140">
        <v>937</v>
      </c>
      <c r="G73" s="134">
        <f t="shared" si="30"/>
        <v>5022</v>
      </c>
      <c r="H73" s="141">
        <v>2938</v>
      </c>
      <c r="I73" s="141">
        <v>1436</v>
      </c>
      <c r="J73" s="141">
        <v>0</v>
      </c>
      <c r="K73" s="141">
        <v>648</v>
      </c>
      <c r="L73" s="139">
        <f t="shared" si="27"/>
        <v>700</v>
      </c>
      <c r="M73" s="141">
        <v>343</v>
      </c>
      <c r="N73" s="141">
        <v>252</v>
      </c>
      <c r="O73" s="141">
        <v>0</v>
      </c>
      <c r="P73" s="141">
        <v>105</v>
      </c>
      <c r="Q73" s="139">
        <f t="shared" si="28"/>
        <v>1070</v>
      </c>
      <c r="R73" s="142">
        <v>458</v>
      </c>
      <c r="S73" s="142">
        <v>428</v>
      </c>
      <c r="T73" s="142">
        <v>0</v>
      </c>
      <c r="U73" s="142">
        <v>184</v>
      </c>
      <c r="V73" s="146">
        <f t="shared" si="29"/>
        <v>0</v>
      </c>
      <c r="W73" s="146"/>
      <c r="X73" s="146"/>
      <c r="Y73" s="146"/>
    </row>
    <row r="74" spans="1:25" ht="15.75" customHeight="1">
      <c r="A74" s="75" t="s">
        <v>87</v>
      </c>
      <c r="B74" s="139">
        <v>5296</v>
      </c>
      <c r="C74" s="140">
        <v>3269</v>
      </c>
      <c r="D74" s="140">
        <v>1407</v>
      </c>
      <c r="E74" s="140">
        <v>0</v>
      </c>
      <c r="F74" s="140">
        <v>620</v>
      </c>
      <c r="G74" s="134">
        <f t="shared" si="30"/>
        <v>3862</v>
      </c>
      <c r="H74" s="141">
        <v>2314</v>
      </c>
      <c r="I74" s="141">
        <v>1070</v>
      </c>
      <c r="J74" s="141">
        <v>0</v>
      </c>
      <c r="K74" s="141">
        <v>478</v>
      </c>
      <c r="L74" s="139">
        <f t="shared" si="27"/>
        <v>394</v>
      </c>
      <c r="M74" s="141">
        <v>193</v>
      </c>
      <c r="N74" s="141">
        <v>142</v>
      </c>
      <c r="O74" s="141">
        <v>0</v>
      </c>
      <c r="P74" s="141">
        <v>59</v>
      </c>
      <c r="Q74" s="139">
        <f t="shared" si="28"/>
        <v>1040</v>
      </c>
      <c r="R74" s="142">
        <v>762</v>
      </c>
      <c r="S74" s="142">
        <v>195</v>
      </c>
      <c r="T74" s="142">
        <v>0</v>
      </c>
      <c r="U74" s="142">
        <v>83</v>
      </c>
      <c r="V74" s="146">
        <f t="shared" si="29"/>
        <v>0</v>
      </c>
      <c r="W74" s="146"/>
      <c r="X74" s="146"/>
      <c r="Y74" s="146"/>
    </row>
    <row r="75" spans="1:25" ht="15.75" customHeight="1">
      <c r="A75" s="75" t="s">
        <v>88</v>
      </c>
      <c r="B75" s="139">
        <v>7751</v>
      </c>
      <c r="C75" s="140">
        <v>4703</v>
      </c>
      <c r="D75" s="140">
        <v>2109</v>
      </c>
      <c r="E75" s="140">
        <v>0</v>
      </c>
      <c r="F75" s="140">
        <v>939</v>
      </c>
      <c r="G75" s="134">
        <f t="shared" si="30"/>
        <v>5631</v>
      </c>
      <c r="H75" s="141">
        <v>3326</v>
      </c>
      <c r="I75" s="141">
        <v>1587</v>
      </c>
      <c r="J75" s="141">
        <v>0</v>
      </c>
      <c r="K75" s="141">
        <v>718</v>
      </c>
      <c r="L75" s="139">
        <f t="shared" si="27"/>
        <v>718</v>
      </c>
      <c r="M75" s="141">
        <v>352</v>
      </c>
      <c r="N75" s="141">
        <v>258</v>
      </c>
      <c r="O75" s="141">
        <v>0</v>
      </c>
      <c r="P75" s="141">
        <v>108</v>
      </c>
      <c r="Q75" s="139">
        <f t="shared" si="28"/>
        <v>1402</v>
      </c>
      <c r="R75" s="142">
        <v>1025</v>
      </c>
      <c r="S75" s="142">
        <v>264</v>
      </c>
      <c r="T75" s="142">
        <v>0</v>
      </c>
      <c r="U75" s="142">
        <v>113</v>
      </c>
      <c r="V75" s="146">
        <f t="shared" si="29"/>
        <v>0</v>
      </c>
      <c r="W75" s="146"/>
      <c r="X75" s="146"/>
      <c r="Y75" s="146"/>
    </row>
    <row r="76" spans="1:25" s="138" customFormat="1" ht="15.75" customHeight="1">
      <c r="A76" s="136" t="s">
        <v>89</v>
      </c>
      <c r="B76" s="137">
        <v>59706</v>
      </c>
      <c r="C76" s="137">
        <v>37240</v>
      </c>
      <c r="D76" s="137">
        <v>14154</v>
      </c>
      <c r="E76" s="137">
        <v>3830</v>
      </c>
      <c r="F76" s="137">
        <v>4482</v>
      </c>
      <c r="G76" s="137">
        <f t="shared" ref="G76:Y76" si="31">SUM(G78:G88)</f>
        <v>40878</v>
      </c>
      <c r="H76" s="137">
        <f t="shared" si="31"/>
        <v>25296</v>
      </c>
      <c r="I76" s="137">
        <f t="shared" si="31"/>
        <v>9845</v>
      </c>
      <c r="J76" s="137">
        <f t="shared" si="31"/>
        <v>2496</v>
      </c>
      <c r="K76" s="137">
        <f t="shared" si="31"/>
        <v>3241</v>
      </c>
      <c r="L76" s="137">
        <f t="shared" si="31"/>
        <v>5788</v>
      </c>
      <c r="M76" s="137">
        <f t="shared" si="31"/>
        <v>2838</v>
      </c>
      <c r="N76" s="137">
        <f t="shared" si="31"/>
        <v>1983</v>
      </c>
      <c r="O76" s="137">
        <f t="shared" si="31"/>
        <v>356</v>
      </c>
      <c r="P76" s="137">
        <f t="shared" si="31"/>
        <v>611</v>
      </c>
      <c r="Q76" s="137">
        <f t="shared" si="31"/>
        <v>10368</v>
      </c>
      <c r="R76" s="137">
        <f t="shared" si="31"/>
        <v>6434</v>
      </c>
      <c r="S76" s="137">
        <f t="shared" si="31"/>
        <v>2326</v>
      </c>
      <c r="T76" s="137">
        <f t="shared" si="31"/>
        <v>978</v>
      </c>
      <c r="U76" s="137">
        <f t="shared" si="31"/>
        <v>630</v>
      </c>
      <c r="V76" s="137">
        <f t="shared" si="31"/>
        <v>2672</v>
      </c>
      <c r="W76" s="137">
        <f t="shared" si="31"/>
        <v>2672</v>
      </c>
      <c r="X76" s="137">
        <f t="shared" si="31"/>
        <v>0</v>
      </c>
      <c r="Y76" s="137">
        <f t="shared" si="31"/>
        <v>0</v>
      </c>
    </row>
    <row r="77" spans="1:25" s="138" customFormat="1" ht="15.75" customHeight="1">
      <c r="A77" s="136" t="s">
        <v>24</v>
      </c>
      <c r="B77" s="137">
        <v>15048</v>
      </c>
      <c r="C77" s="137">
        <v>8074</v>
      </c>
      <c r="D77" s="137">
        <v>3086</v>
      </c>
      <c r="E77" s="137">
        <v>3830</v>
      </c>
      <c r="F77" s="137">
        <v>58</v>
      </c>
      <c r="G77" s="137">
        <f t="shared" ref="G77:Y77" si="32">SUM(G78:G81)</f>
        <v>10990</v>
      </c>
      <c r="H77" s="137">
        <f t="shared" si="32"/>
        <v>6447</v>
      </c>
      <c r="I77" s="137">
        <f t="shared" si="32"/>
        <v>2002</v>
      </c>
      <c r="J77" s="137">
        <f t="shared" si="32"/>
        <v>2496</v>
      </c>
      <c r="K77" s="137">
        <f t="shared" si="32"/>
        <v>45</v>
      </c>
      <c r="L77" s="137">
        <f t="shared" si="32"/>
        <v>1342</v>
      </c>
      <c r="M77" s="137">
        <f t="shared" si="32"/>
        <v>662</v>
      </c>
      <c r="N77" s="137">
        <f t="shared" si="32"/>
        <v>319</v>
      </c>
      <c r="O77" s="137">
        <f t="shared" si="32"/>
        <v>356</v>
      </c>
      <c r="P77" s="137">
        <f t="shared" si="32"/>
        <v>5</v>
      </c>
      <c r="Q77" s="137">
        <f t="shared" si="32"/>
        <v>2716</v>
      </c>
      <c r="R77" s="137">
        <f t="shared" si="32"/>
        <v>965</v>
      </c>
      <c r="S77" s="137">
        <f t="shared" si="32"/>
        <v>765</v>
      </c>
      <c r="T77" s="137">
        <f t="shared" si="32"/>
        <v>978</v>
      </c>
      <c r="U77" s="137">
        <f t="shared" si="32"/>
        <v>8</v>
      </c>
      <c r="V77" s="137">
        <f t="shared" si="32"/>
        <v>0</v>
      </c>
      <c r="W77" s="137">
        <f t="shared" si="32"/>
        <v>0</v>
      </c>
      <c r="X77" s="137">
        <f t="shared" si="32"/>
        <v>0</v>
      </c>
      <c r="Y77" s="137">
        <f t="shared" si="32"/>
        <v>0</v>
      </c>
    </row>
    <row r="78" spans="1:25" ht="15.75" customHeight="1">
      <c r="A78" s="76" t="s">
        <v>90</v>
      </c>
      <c r="B78" s="139">
        <v>8117</v>
      </c>
      <c r="C78" s="140">
        <v>4225</v>
      </c>
      <c r="D78" s="140">
        <v>1531</v>
      </c>
      <c r="E78" s="140">
        <v>2361</v>
      </c>
      <c r="F78" s="140">
        <v>0</v>
      </c>
      <c r="G78" s="134">
        <f t="shared" si="30"/>
        <v>6016</v>
      </c>
      <c r="H78" s="141">
        <v>3577</v>
      </c>
      <c r="I78" s="141">
        <v>948</v>
      </c>
      <c r="J78" s="141">
        <v>1491</v>
      </c>
      <c r="K78" s="141">
        <v>0</v>
      </c>
      <c r="L78" s="139">
        <f t="shared" ref="L78:L88" si="33">SUBTOTAL(9,M78:P78)</f>
        <v>580</v>
      </c>
      <c r="M78" s="141">
        <v>287</v>
      </c>
      <c r="N78" s="141">
        <v>119</v>
      </c>
      <c r="O78" s="141">
        <v>174</v>
      </c>
      <c r="P78" s="141">
        <v>0</v>
      </c>
      <c r="Q78" s="139">
        <f t="shared" ref="Q78:Q88" si="34">SUBTOTAL(9,R78:U78)</f>
        <v>1521</v>
      </c>
      <c r="R78" s="142">
        <v>361</v>
      </c>
      <c r="S78" s="142">
        <v>464</v>
      </c>
      <c r="T78" s="142">
        <v>696</v>
      </c>
      <c r="U78" s="142">
        <v>0</v>
      </c>
      <c r="V78" s="146">
        <f t="shared" ref="V78:V88" si="35">W78+X78+Y78</f>
        <v>0</v>
      </c>
      <c r="W78" s="146"/>
      <c r="X78" s="146"/>
      <c r="Y78" s="146"/>
    </row>
    <row r="79" spans="1:25" s="129" customFormat="1" ht="15.75" customHeight="1">
      <c r="A79" s="69" t="s">
        <v>91</v>
      </c>
      <c r="B79" s="139">
        <v>6049</v>
      </c>
      <c r="C79" s="140">
        <v>3301</v>
      </c>
      <c r="D79" s="140">
        <v>1353</v>
      </c>
      <c r="E79" s="140">
        <v>1395</v>
      </c>
      <c r="F79" s="140">
        <v>0</v>
      </c>
      <c r="G79" s="134">
        <f t="shared" si="30"/>
        <v>4338</v>
      </c>
      <c r="H79" s="141">
        <v>2487</v>
      </c>
      <c r="I79" s="141">
        <v>902</v>
      </c>
      <c r="J79" s="141">
        <v>949</v>
      </c>
      <c r="K79" s="141">
        <v>0</v>
      </c>
      <c r="L79" s="139">
        <f t="shared" si="33"/>
        <v>699</v>
      </c>
      <c r="M79" s="141">
        <v>344</v>
      </c>
      <c r="N79" s="141">
        <v>180</v>
      </c>
      <c r="O79" s="141">
        <v>175</v>
      </c>
      <c r="P79" s="141">
        <v>0</v>
      </c>
      <c r="Q79" s="139">
        <f t="shared" si="34"/>
        <v>1012</v>
      </c>
      <c r="R79" s="142">
        <v>470</v>
      </c>
      <c r="S79" s="142">
        <v>271</v>
      </c>
      <c r="T79" s="142">
        <v>271</v>
      </c>
      <c r="U79" s="142">
        <v>0</v>
      </c>
      <c r="V79" s="146">
        <f t="shared" si="35"/>
        <v>0</v>
      </c>
      <c r="W79" s="146"/>
      <c r="X79" s="146"/>
      <c r="Y79" s="146"/>
    </row>
    <row r="80" spans="1:25" s="129" customFormat="1" ht="15.75" customHeight="1">
      <c r="A80" s="69" t="s">
        <v>92</v>
      </c>
      <c r="B80" s="139">
        <v>380</v>
      </c>
      <c r="C80" s="140">
        <v>235</v>
      </c>
      <c r="D80" s="140">
        <v>71</v>
      </c>
      <c r="E80" s="140">
        <v>74</v>
      </c>
      <c r="F80" s="140">
        <v>0</v>
      </c>
      <c r="G80" s="134">
        <f t="shared" si="30"/>
        <v>272</v>
      </c>
      <c r="H80" s="141">
        <v>163</v>
      </c>
      <c r="I80" s="141">
        <v>53</v>
      </c>
      <c r="J80" s="141">
        <v>56</v>
      </c>
      <c r="K80" s="141">
        <v>0</v>
      </c>
      <c r="L80" s="139">
        <f t="shared" si="33"/>
        <v>27</v>
      </c>
      <c r="M80" s="141">
        <v>13</v>
      </c>
      <c r="N80" s="141">
        <v>7</v>
      </c>
      <c r="O80" s="141">
        <v>7</v>
      </c>
      <c r="P80" s="141">
        <v>0</v>
      </c>
      <c r="Q80" s="139">
        <f t="shared" si="34"/>
        <v>81</v>
      </c>
      <c r="R80" s="142">
        <v>59</v>
      </c>
      <c r="S80" s="142">
        <v>11</v>
      </c>
      <c r="T80" s="142">
        <v>11</v>
      </c>
      <c r="U80" s="142">
        <v>0</v>
      </c>
      <c r="V80" s="146">
        <f t="shared" si="35"/>
        <v>0</v>
      </c>
      <c r="W80" s="146"/>
      <c r="X80" s="146"/>
      <c r="Y80" s="146"/>
    </row>
    <row r="81" spans="1:25" ht="15.75" customHeight="1">
      <c r="A81" s="69" t="s">
        <v>93</v>
      </c>
      <c r="B81" s="139">
        <v>502</v>
      </c>
      <c r="C81" s="140">
        <v>313</v>
      </c>
      <c r="D81" s="140">
        <v>131</v>
      </c>
      <c r="E81" s="140">
        <v>0</v>
      </c>
      <c r="F81" s="140">
        <v>58</v>
      </c>
      <c r="G81" s="134">
        <f t="shared" si="30"/>
        <v>364</v>
      </c>
      <c r="H81" s="141">
        <v>220</v>
      </c>
      <c r="I81" s="141">
        <v>99</v>
      </c>
      <c r="J81" s="141">
        <v>0</v>
      </c>
      <c r="K81" s="141">
        <v>45</v>
      </c>
      <c r="L81" s="139">
        <f t="shared" si="33"/>
        <v>36</v>
      </c>
      <c r="M81" s="141">
        <v>18</v>
      </c>
      <c r="N81" s="141">
        <v>13</v>
      </c>
      <c r="O81" s="141">
        <v>0</v>
      </c>
      <c r="P81" s="141">
        <v>5</v>
      </c>
      <c r="Q81" s="139">
        <f t="shared" si="34"/>
        <v>102</v>
      </c>
      <c r="R81" s="142">
        <v>75</v>
      </c>
      <c r="S81" s="142">
        <v>19</v>
      </c>
      <c r="T81" s="142">
        <v>0</v>
      </c>
      <c r="U81" s="142">
        <v>8</v>
      </c>
      <c r="V81" s="146">
        <f t="shared" si="35"/>
        <v>0</v>
      </c>
      <c r="W81" s="146"/>
      <c r="X81" s="146"/>
      <c r="Y81" s="146"/>
    </row>
    <row r="82" spans="1:25" ht="15.75" customHeight="1">
      <c r="A82" s="77" t="s">
        <v>94</v>
      </c>
      <c r="B82" s="139">
        <v>1447</v>
      </c>
      <c r="C82" s="140">
        <v>1005</v>
      </c>
      <c r="D82" s="140">
        <v>308</v>
      </c>
      <c r="E82" s="140">
        <v>0</v>
      </c>
      <c r="F82" s="140">
        <v>134</v>
      </c>
      <c r="G82" s="134">
        <f t="shared" si="30"/>
        <v>1065</v>
      </c>
      <c r="H82" s="141">
        <v>834</v>
      </c>
      <c r="I82" s="141">
        <v>160</v>
      </c>
      <c r="J82" s="141">
        <v>0</v>
      </c>
      <c r="K82" s="141">
        <v>71</v>
      </c>
      <c r="L82" s="139">
        <f t="shared" si="33"/>
        <v>120</v>
      </c>
      <c r="M82" s="141">
        <v>59</v>
      </c>
      <c r="N82" s="141">
        <v>43</v>
      </c>
      <c r="O82" s="141">
        <v>0</v>
      </c>
      <c r="P82" s="141">
        <v>18</v>
      </c>
      <c r="Q82" s="139">
        <f t="shared" si="34"/>
        <v>262</v>
      </c>
      <c r="R82" s="142">
        <v>112</v>
      </c>
      <c r="S82" s="142">
        <v>105</v>
      </c>
      <c r="T82" s="142">
        <v>0</v>
      </c>
      <c r="U82" s="142">
        <v>45</v>
      </c>
      <c r="V82" s="146">
        <f t="shared" si="35"/>
        <v>0</v>
      </c>
      <c r="W82" s="146"/>
      <c r="X82" s="146"/>
      <c r="Y82" s="146"/>
    </row>
    <row r="83" spans="1:25" ht="15.75" customHeight="1">
      <c r="A83" s="77" t="s">
        <v>95</v>
      </c>
      <c r="B83" s="139">
        <v>3291</v>
      </c>
      <c r="C83" s="140">
        <v>2001</v>
      </c>
      <c r="D83" s="140">
        <v>895</v>
      </c>
      <c r="E83" s="140">
        <v>0</v>
      </c>
      <c r="F83" s="140">
        <v>395</v>
      </c>
      <c r="G83" s="134">
        <f t="shared" si="30"/>
        <v>2365</v>
      </c>
      <c r="H83" s="141">
        <v>1396</v>
      </c>
      <c r="I83" s="141">
        <v>669</v>
      </c>
      <c r="J83" s="141">
        <v>0</v>
      </c>
      <c r="K83" s="141">
        <v>300</v>
      </c>
      <c r="L83" s="139">
        <f t="shared" si="33"/>
        <v>300</v>
      </c>
      <c r="M83" s="141">
        <v>147</v>
      </c>
      <c r="N83" s="141">
        <v>108</v>
      </c>
      <c r="O83" s="141">
        <v>0</v>
      </c>
      <c r="P83" s="141">
        <v>45</v>
      </c>
      <c r="Q83" s="139">
        <f t="shared" si="34"/>
        <v>626</v>
      </c>
      <c r="R83" s="142">
        <v>458</v>
      </c>
      <c r="S83" s="142">
        <v>118</v>
      </c>
      <c r="T83" s="142">
        <v>0</v>
      </c>
      <c r="U83" s="142">
        <v>50</v>
      </c>
      <c r="V83" s="146">
        <f t="shared" si="35"/>
        <v>0</v>
      </c>
      <c r="W83" s="146"/>
      <c r="X83" s="146"/>
      <c r="Y83" s="146"/>
    </row>
    <row r="84" spans="1:25" ht="15.75" customHeight="1">
      <c r="A84" s="77" t="s">
        <v>96</v>
      </c>
      <c r="B84" s="139">
        <v>7530</v>
      </c>
      <c r="C84" s="140">
        <v>4581</v>
      </c>
      <c r="D84" s="140">
        <v>2049</v>
      </c>
      <c r="E84" s="140">
        <v>0</v>
      </c>
      <c r="F84" s="140">
        <v>900</v>
      </c>
      <c r="G84" s="134">
        <f t="shared" si="30"/>
        <v>5412</v>
      </c>
      <c r="H84" s="141">
        <v>3192</v>
      </c>
      <c r="I84" s="141">
        <v>1537</v>
      </c>
      <c r="J84" s="141">
        <v>0</v>
      </c>
      <c r="K84" s="141">
        <v>683</v>
      </c>
      <c r="L84" s="139">
        <f t="shared" si="33"/>
        <v>659</v>
      </c>
      <c r="M84" s="141">
        <v>322</v>
      </c>
      <c r="N84" s="141">
        <v>238</v>
      </c>
      <c r="O84" s="141">
        <v>0</v>
      </c>
      <c r="P84" s="141">
        <v>99</v>
      </c>
      <c r="Q84" s="139">
        <f t="shared" si="34"/>
        <v>1459</v>
      </c>
      <c r="R84" s="142">
        <v>1067</v>
      </c>
      <c r="S84" s="142">
        <v>274</v>
      </c>
      <c r="T84" s="142">
        <v>0</v>
      </c>
      <c r="U84" s="142">
        <v>118</v>
      </c>
      <c r="V84" s="146">
        <f t="shared" si="35"/>
        <v>0</v>
      </c>
      <c r="W84" s="146"/>
      <c r="X84" s="146"/>
      <c r="Y84" s="146"/>
    </row>
    <row r="85" spans="1:25" ht="15.75" customHeight="1">
      <c r="A85" s="75" t="s">
        <v>97</v>
      </c>
      <c r="B85" s="139">
        <v>8348</v>
      </c>
      <c r="C85" s="140">
        <v>6106</v>
      </c>
      <c r="D85" s="140">
        <v>1556</v>
      </c>
      <c r="E85" s="140">
        <v>0</v>
      </c>
      <c r="F85" s="140">
        <v>686</v>
      </c>
      <c r="G85" s="134">
        <f t="shared" si="30"/>
        <v>5967</v>
      </c>
      <c r="H85" s="141">
        <v>4606</v>
      </c>
      <c r="I85" s="141">
        <v>937</v>
      </c>
      <c r="J85" s="141">
        <v>0</v>
      </c>
      <c r="K85" s="141">
        <v>424</v>
      </c>
      <c r="L85" s="139">
        <f t="shared" si="33"/>
        <v>809</v>
      </c>
      <c r="M85" s="141">
        <v>397</v>
      </c>
      <c r="N85" s="141">
        <v>291</v>
      </c>
      <c r="O85" s="141">
        <v>0</v>
      </c>
      <c r="P85" s="141">
        <v>121</v>
      </c>
      <c r="Q85" s="139">
        <f t="shared" si="34"/>
        <v>1572</v>
      </c>
      <c r="R85" s="142">
        <v>1103</v>
      </c>
      <c r="S85" s="142">
        <v>328</v>
      </c>
      <c r="T85" s="142">
        <v>0</v>
      </c>
      <c r="U85" s="142">
        <v>141</v>
      </c>
      <c r="V85" s="146">
        <f t="shared" si="35"/>
        <v>0</v>
      </c>
      <c r="W85" s="146"/>
      <c r="X85" s="146"/>
      <c r="Y85" s="146"/>
    </row>
    <row r="86" spans="1:25" ht="15.75" customHeight="1">
      <c r="A86" s="75" t="s">
        <v>98</v>
      </c>
      <c r="B86" s="139">
        <v>4032</v>
      </c>
      <c r="C86" s="140">
        <v>2442</v>
      </c>
      <c r="D86" s="140">
        <v>1102</v>
      </c>
      <c r="E86" s="140">
        <v>0</v>
      </c>
      <c r="F86" s="140">
        <v>488</v>
      </c>
      <c r="G86" s="134">
        <f t="shared" si="30"/>
        <v>2890</v>
      </c>
      <c r="H86" s="141">
        <v>1699</v>
      </c>
      <c r="I86" s="141">
        <v>821</v>
      </c>
      <c r="J86" s="141">
        <v>0</v>
      </c>
      <c r="K86" s="141">
        <v>370</v>
      </c>
      <c r="L86" s="139">
        <f t="shared" si="33"/>
        <v>382</v>
      </c>
      <c r="M86" s="141">
        <v>187</v>
      </c>
      <c r="N86" s="141">
        <v>138</v>
      </c>
      <c r="O86" s="141">
        <v>0</v>
      </c>
      <c r="P86" s="141">
        <v>57</v>
      </c>
      <c r="Q86" s="139">
        <f t="shared" si="34"/>
        <v>760</v>
      </c>
      <c r="R86" s="142">
        <v>556</v>
      </c>
      <c r="S86" s="142">
        <v>143</v>
      </c>
      <c r="T86" s="142">
        <v>0</v>
      </c>
      <c r="U86" s="142">
        <v>61</v>
      </c>
      <c r="V86" s="146">
        <f t="shared" si="35"/>
        <v>0</v>
      </c>
      <c r="W86" s="146"/>
      <c r="X86" s="146"/>
      <c r="Y86" s="146"/>
    </row>
    <row r="87" spans="1:25" ht="15.75" customHeight="1">
      <c r="A87" s="77" t="s">
        <v>99</v>
      </c>
      <c r="B87" s="139">
        <v>9741</v>
      </c>
      <c r="C87" s="140">
        <v>5877</v>
      </c>
      <c r="D87" s="140">
        <v>2675</v>
      </c>
      <c r="E87" s="140">
        <v>0</v>
      </c>
      <c r="F87" s="140">
        <v>1189</v>
      </c>
      <c r="G87" s="134">
        <f t="shared" si="30"/>
        <v>6989</v>
      </c>
      <c r="H87" s="141">
        <v>4100</v>
      </c>
      <c r="I87" s="141">
        <v>1989</v>
      </c>
      <c r="J87" s="141">
        <v>0</v>
      </c>
      <c r="K87" s="141">
        <v>900</v>
      </c>
      <c r="L87" s="139">
        <f t="shared" si="33"/>
        <v>976</v>
      </c>
      <c r="M87" s="141">
        <v>478</v>
      </c>
      <c r="N87" s="141">
        <v>352</v>
      </c>
      <c r="O87" s="141">
        <v>0</v>
      </c>
      <c r="P87" s="141">
        <v>146</v>
      </c>
      <c r="Q87" s="139">
        <f t="shared" si="34"/>
        <v>1776</v>
      </c>
      <c r="R87" s="142">
        <v>1299</v>
      </c>
      <c r="S87" s="142">
        <v>334</v>
      </c>
      <c r="T87" s="142">
        <v>0</v>
      </c>
      <c r="U87" s="142">
        <v>143</v>
      </c>
      <c r="V87" s="146">
        <f t="shared" si="35"/>
        <v>0</v>
      </c>
      <c r="W87" s="146"/>
      <c r="X87" s="146"/>
      <c r="Y87" s="146"/>
    </row>
    <row r="88" spans="1:25" ht="15.75" customHeight="1">
      <c r="A88" s="77" t="s">
        <v>100</v>
      </c>
      <c r="B88" s="139">
        <v>10269</v>
      </c>
      <c r="C88" s="140">
        <v>7154</v>
      </c>
      <c r="D88" s="140">
        <v>2483</v>
      </c>
      <c r="E88" s="140">
        <v>0</v>
      </c>
      <c r="F88" s="140">
        <v>632</v>
      </c>
      <c r="G88" s="134">
        <f t="shared" si="30"/>
        <v>5200</v>
      </c>
      <c r="H88" s="141">
        <v>3022</v>
      </c>
      <c r="I88" s="141">
        <v>1730</v>
      </c>
      <c r="J88" s="141">
        <v>0</v>
      </c>
      <c r="K88" s="141">
        <v>448</v>
      </c>
      <c r="L88" s="139">
        <f t="shared" si="33"/>
        <v>1200</v>
      </c>
      <c r="M88" s="141">
        <v>586</v>
      </c>
      <c r="N88" s="141">
        <v>494</v>
      </c>
      <c r="O88" s="141">
        <v>0</v>
      </c>
      <c r="P88" s="141">
        <v>120</v>
      </c>
      <c r="Q88" s="139">
        <f t="shared" si="34"/>
        <v>1197</v>
      </c>
      <c r="R88" s="142">
        <v>874</v>
      </c>
      <c r="S88" s="142">
        <v>259</v>
      </c>
      <c r="T88" s="142">
        <v>0</v>
      </c>
      <c r="U88" s="142">
        <v>64</v>
      </c>
      <c r="V88" s="146">
        <f t="shared" si="35"/>
        <v>2672</v>
      </c>
      <c r="W88" s="146">
        <f>VLOOKUP(A88,营养改善计划!$B$11:$P$75,11,0)</f>
        <v>2672</v>
      </c>
      <c r="X88" s="146">
        <f>VLOOKUP(A88,营养改善计划!$B$11:$H$75,6,0)</f>
        <v>0</v>
      </c>
      <c r="Y88" s="146">
        <f>VLOOKUP(A88, 营养改善计划!$B$11:$H$75,7,0)</f>
        <v>0</v>
      </c>
    </row>
    <row r="89" spans="1:25" s="138" customFormat="1" ht="15.75" customHeight="1">
      <c r="A89" s="136" t="s">
        <v>101</v>
      </c>
      <c r="B89" s="137">
        <v>30136</v>
      </c>
      <c r="C89" s="137">
        <v>21977</v>
      </c>
      <c r="D89" s="137">
        <v>6356</v>
      </c>
      <c r="E89" s="137">
        <v>977</v>
      </c>
      <c r="F89" s="137">
        <v>826</v>
      </c>
      <c r="G89" s="137">
        <f t="shared" ref="G89:Y89" si="36">SUM(G91:G94)</f>
        <v>15466</v>
      </c>
      <c r="H89" s="137">
        <f t="shared" si="36"/>
        <v>11014</v>
      </c>
      <c r="I89" s="137">
        <f t="shared" si="36"/>
        <v>3528</v>
      </c>
      <c r="J89" s="137">
        <f t="shared" si="36"/>
        <v>439</v>
      </c>
      <c r="K89" s="137">
        <f t="shared" si="36"/>
        <v>485</v>
      </c>
      <c r="L89" s="137">
        <f t="shared" si="36"/>
        <v>2975</v>
      </c>
      <c r="M89" s="137">
        <f t="shared" si="36"/>
        <v>1454</v>
      </c>
      <c r="N89" s="137">
        <f t="shared" si="36"/>
        <v>1140</v>
      </c>
      <c r="O89" s="137">
        <f t="shared" si="36"/>
        <v>167</v>
      </c>
      <c r="P89" s="137">
        <f t="shared" si="36"/>
        <v>214</v>
      </c>
      <c r="Q89" s="137">
        <f t="shared" si="36"/>
        <v>3687</v>
      </c>
      <c r="R89" s="137">
        <f t="shared" si="36"/>
        <v>2127</v>
      </c>
      <c r="S89" s="137">
        <f t="shared" si="36"/>
        <v>1062</v>
      </c>
      <c r="T89" s="137">
        <f t="shared" si="36"/>
        <v>371</v>
      </c>
      <c r="U89" s="137">
        <f t="shared" si="36"/>
        <v>127</v>
      </c>
      <c r="V89" s="137">
        <f t="shared" si="36"/>
        <v>8008</v>
      </c>
      <c r="W89" s="137">
        <f t="shared" si="36"/>
        <v>7382</v>
      </c>
      <c r="X89" s="137">
        <f t="shared" si="36"/>
        <v>626</v>
      </c>
      <c r="Y89" s="137">
        <f t="shared" si="36"/>
        <v>0</v>
      </c>
    </row>
    <row r="90" spans="1:25" s="138" customFormat="1" ht="15.75" customHeight="1">
      <c r="A90" s="136" t="s">
        <v>24</v>
      </c>
      <c r="B90" s="137">
        <v>8898</v>
      </c>
      <c r="C90" s="137">
        <v>4858</v>
      </c>
      <c r="D90" s="137">
        <v>3063</v>
      </c>
      <c r="E90" s="137">
        <v>977</v>
      </c>
      <c r="F90" s="137">
        <v>0</v>
      </c>
      <c r="G90" s="137">
        <f t="shared" ref="G90:Y90" si="37">SUM(G91:G92)</f>
        <v>5171</v>
      </c>
      <c r="H90" s="137">
        <f t="shared" si="37"/>
        <v>3109</v>
      </c>
      <c r="I90" s="137">
        <f t="shared" si="37"/>
        <v>1623</v>
      </c>
      <c r="J90" s="137">
        <f t="shared" si="37"/>
        <v>439</v>
      </c>
      <c r="K90" s="137">
        <f t="shared" si="37"/>
        <v>0</v>
      </c>
      <c r="L90" s="137">
        <f t="shared" si="37"/>
        <v>833</v>
      </c>
      <c r="M90" s="137">
        <f t="shared" si="37"/>
        <v>408</v>
      </c>
      <c r="N90" s="137">
        <f t="shared" si="37"/>
        <v>258</v>
      </c>
      <c r="O90" s="137">
        <f t="shared" si="37"/>
        <v>167</v>
      </c>
      <c r="P90" s="137">
        <f t="shared" si="37"/>
        <v>0</v>
      </c>
      <c r="Q90" s="137">
        <f t="shared" si="37"/>
        <v>1332</v>
      </c>
      <c r="R90" s="137">
        <f t="shared" si="37"/>
        <v>405</v>
      </c>
      <c r="S90" s="137">
        <f t="shared" si="37"/>
        <v>556</v>
      </c>
      <c r="T90" s="137">
        <f t="shared" si="37"/>
        <v>371</v>
      </c>
      <c r="U90" s="137">
        <f t="shared" si="37"/>
        <v>0</v>
      </c>
      <c r="V90" s="137">
        <f t="shared" si="37"/>
        <v>1562</v>
      </c>
      <c r="W90" s="137">
        <f t="shared" si="37"/>
        <v>936</v>
      </c>
      <c r="X90" s="137">
        <f t="shared" si="37"/>
        <v>626</v>
      </c>
      <c r="Y90" s="137">
        <f t="shared" si="37"/>
        <v>0</v>
      </c>
    </row>
    <row r="91" spans="1:25" ht="15.75" customHeight="1">
      <c r="A91" s="69" t="s">
        <v>102</v>
      </c>
      <c r="B91" s="139">
        <v>8041</v>
      </c>
      <c r="C91" s="140">
        <v>4386</v>
      </c>
      <c r="D91" s="140">
        <v>2772</v>
      </c>
      <c r="E91" s="140">
        <v>883</v>
      </c>
      <c r="F91" s="140">
        <v>0</v>
      </c>
      <c r="G91" s="134">
        <f t="shared" si="30"/>
        <v>4664</v>
      </c>
      <c r="H91" s="141">
        <v>2803</v>
      </c>
      <c r="I91" s="141">
        <v>1465</v>
      </c>
      <c r="J91" s="141">
        <v>396</v>
      </c>
      <c r="K91" s="141">
        <v>0</v>
      </c>
      <c r="L91" s="139">
        <f t="shared" ref="L91:L94" si="38">SUBTOTAL(9,M91:P91)</f>
        <v>753</v>
      </c>
      <c r="M91" s="141">
        <v>369</v>
      </c>
      <c r="N91" s="141">
        <v>233</v>
      </c>
      <c r="O91" s="141">
        <v>151</v>
      </c>
      <c r="P91" s="141">
        <v>0</v>
      </c>
      <c r="Q91" s="139">
        <f t="shared" ref="Q91:Q94" si="39">SUBTOTAL(9,R91:U91)</f>
        <v>1201</v>
      </c>
      <c r="R91" s="142">
        <v>361</v>
      </c>
      <c r="S91" s="142">
        <v>504</v>
      </c>
      <c r="T91" s="142">
        <v>336</v>
      </c>
      <c r="U91" s="142">
        <v>0</v>
      </c>
      <c r="V91" s="146">
        <f t="shared" ref="V91:V94" si="40">W91+X91+Y91</f>
        <v>1423</v>
      </c>
      <c r="W91" s="146">
        <f>VLOOKUP(A91,营养改善计划!$B$11:$P$75,11,0)</f>
        <v>853</v>
      </c>
      <c r="X91" s="146">
        <f>VLOOKUP(A91,营养改善计划!$B$11:$H$75,6,0)</f>
        <v>570</v>
      </c>
      <c r="Y91" s="146">
        <f>VLOOKUP(A91, 营养改善计划!$B$11:$H$75,7,0)</f>
        <v>0</v>
      </c>
    </row>
    <row r="92" spans="1:25" ht="15.75" customHeight="1">
      <c r="A92" s="69" t="s">
        <v>103</v>
      </c>
      <c r="B92" s="139">
        <v>857</v>
      </c>
      <c r="C92" s="140">
        <v>472</v>
      </c>
      <c r="D92" s="140">
        <v>291</v>
      </c>
      <c r="E92" s="140">
        <v>94</v>
      </c>
      <c r="F92" s="140">
        <v>0</v>
      </c>
      <c r="G92" s="134">
        <f t="shared" si="30"/>
        <v>507</v>
      </c>
      <c r="H92" s="141">
        <v>306</v>
      </c>
      <c r="I92" s="141">
        <v>158</v>
      </c>
      <c r="J92" s="141">
        <v>43</v>
      </c>
      <c r="K92" s="141">
        <v>0</v>
      </c>
      <c r="L92" s="139">
        <f t="shared" si="38"/>
        <v>80</v>
      </c>
      <c r="M92" s="141">
        <v>39</v>
      </c>
      <c r="N92" s="141">
        <v>25</v>
      </c>
      <c r="O92" s="141">
        <v>16</v>
      </c>
      <c r="P92" s="141">
        <v>0</v>
      </c>
      <c r="Q92" s="139">
        <f t="shared" si="39"/>
        <v>131</v>
      </c>
      <c r="R92" s="142">
        <v>44</v>
      </c>
      <c r="S92" s="142">
        <v>52</v>
      </c>
      <c r="T92" s="142">
        <v>35</v>
      </c>
      <c r="U92" s="142">
        <v>0</v>
      </c>
      <c r="V92" s="146">
        <f t="shared" si="40"/>
        <v>139</v>
      </c>
      <c r="W92" s="146">
        <f>VLOOKUP(A92,营养改善计划!$B$11:$P$75,11,0)</f>
        <v>83</v>
      </c>
      <c r="X92" s="146">
        <f>VLOOKUP(A92,营养改善计划!$B$11:$H$75,6,0)</f>
        <v>56</v>
      </c>
      <c r="Y92" s="146">
        <f>VLOOKUP(A92, 营养改善计划!$B$11:$H$75,7,0)</f>
        <v>0</v>
      </c>
    </row>
    <row r="93" spans="1:25" ht="15.75" customHeight="1">
      <c r="A93" s="75" t="s">
        <v>104</v>
      </c>
      <c r="B93" s="139">
        <v>12064</v>
      </c>
      <c r="C93" s="140">
        <v>9720</v>
      </c>
      <c r="D93" s="140">
        <v>1872</v>
      </c>
      <c r="E93" s="140">
        <v>0</v>
      </c>
      <c r="F93" s="140">
        <v>472</v>
      </c>
      <c r="G93" s="134">
        <f t="shared" si="30"/>
        <v>5794</v>
      </c>
      <c r="H93" s="141">
        <v>4429</v>
      </c>
      <c r="I93" s="141">
        <v>1086</v>
      </c>
      <c r="J93" s="141">
        <v>0</v>
      </c>
      <c r="K93" s="141">
        <v>279</v>
      </c>
      <c r="L93" s="139">
        <f t="shared" si="38"/>
        <v>1258</v>
      </c>
      <c r="M93" s="141">
        <v>614</v>
      </c>
      <c r="N93" s="141">
        <v>518</v>
      </c>
      <c r="O93" s="141">
        <v>0</v>
      </c>
      <c r="P93" s="141">
        <v>126</v>
      </c>
      <c r="Q93" s="139">
        <f t="shared" si="39"/>
        <v>1247</v>
      </c>
      <c r="R93" s="142">
        <v>912</v>
      </c>
      <c r="S93" s="142">
        <v>268</v>
      </c>
      <c r="T93" s="142">
        <v>0</v>
      </c>
      <c r="U93" s="142">
        <v>67</v>
      </c>
      <c r="V93" s="146">
        <f t="shared" si="40"/>
        <v>3765</v>
      </c>
      <c r="W93" s="146">
        <f>VLOOKUP(A93,营养改善计划!$B$11:$P$75,11,0)</f>
        <v>3765</v>
      </c>
      <c r="X93" s="146">
        <f>VLOOKUP(A93,营养改善计划!$B$11:$H$75,6,0)</f>
        <v>0</v>
      </c>
      <c r="Y93" s="146">
        <f>VLOOKUP(A93, 营养改善计划!$B$11:$H$75,7,0)</f>
        <v>0</v>
      </c>
    </row>
    <row r="94" spans="1:25" ht="15.75" customHeight="1">
      <c r="A94" s="75" t="s">
        <v>105</v>
      </c>
      <c r="B94" s="139">
        <v>9174</v>
      </c>
      <c r="C94" s="140">
        <v>7399</v>
      </c>
      <c r="D94" s="140">
        <v>1421</v>
      </c>
      <c r="E94" s="140">
        <v>0</v>
      </c>
      <c r="F94" s="140">
        <v>354</v>
      </c>
      <c r="G94" s="134">
        <f t="shared" si="30"/>
        <v>4501</v>
      </c>
      <c r="H94" s="141">
        <v>3476</v>
      </c>
      <c r="I94" s="141">
        <v>819</v>
      </c>
      <c r="J94" s="141">
        <v>0</v>
      </c>
      <c r="K94" s="141">
        <v>206</v>
      </c>
      <c r="L94" s="139">
        <f t="shared" si="38"/>
        <v>884</v>
      </c>
      <c r="M94" s="141">
        <v>432</v>
      </c>
      <c r="N94" s="141">
        <v>364</v>
      </c>
      <c r="O94" s="141">
        <v>0</v>
      </c>
      <c r="P94" s="141">
        <v>88</v>
      </c>
      <c r="Q94" s="139">
        <f t="shared" si="39"/>
        <v>1108</v>
      </c>
      <c r="R94" s="142">
        <v>810</v>
      </c>
      <c r="S94" s="142">
        <v>238</v>
      </c>
      <c r="T94" s="142">
        <v>0</v>
      </c>
      <c r="U94" s="142">
        <v>60</v>
      </c>
      <c r="V94" s="146">
        <f t="shared" si="40"/>
        <v>2681</v>
      </c>
      <c r="W94" s="146">
        <f>VLOOKUP(A94,营养改善计划!$B$11:$P$75,11,0)</f>
        <v>2681</v>
      </c>
      <c r="X94" s="146">
        <f>VLOOKUP(A94,营养改善计划!$B$11:$H$75,6,0)</f>
        <v>0</v>
      </c>
      <c r="Y94" s="146">
        <f>VLOOKUP(A94, 营养改善计划!$B$11:$H$75,7,0)</f>
        <v>0</v>
      </c>
    </row>
    <row r="95" spans="1:25" s="138" customFormat="1" ht="15.75" customHeight="1">
      <c r="A95" s="136" t="s">
        <v>106</v>
      </c>
      <c r="B95" s="137">
        <v>55262</v>
      </c>
      <c r="C95" s="137">
        <v>38694</v>
      </c>
      <c r="D95" s="137">
        <v>10686</v>
      </c>
      <c r="E95" s="137">
        <v>3087</v>
      </c>
      <c r="F95" s="137">
        <v>2795</v>
      </c>
      <c r="G95" s="137">
        <f t="shared" ref="G95:Y95" si="41">SUM(G97:G103)</f>
        <v>35181</v>
      </c>
      <c r="H95" s="137">
        <f t="shared" si="41"/>
        <v>24368</v>
      </c>
      <c r="I95" s="137">
        <f t="shared" si="41"/>
        <v>6848</v>
      </c>
      <c r="J95" s="137">
        <f t="shared" si="41"/>
        <v>2144</v>
      </c>
      <c r="K95" s="137">
        <f t="shared" si="41"/>
        <v>1821</v>
      </c>
      <c r="L95" s="137">
        <f t="shared" si="41"/>
        <v>4808</v>
      </c>
      <c r="M95" s="137">
        <f t="shared" si="41"/>
        <v>2354</v>
      </c>
      <c r="N95" s="137">
        <f t="shared" si="41"/>
        <v>1751</v>
      </c>
      <c r="O95" s="137">
        <f t="shared" si="41"/>
        <v>242</v>
      </c>
      <c r="P95" s="137">
        <f t="shared" si="41"/>
        <v>461</v>
      </c>
      <c r="Q95" s="137">
        <f t="shared" si="41"/>
        <v>8675</v>
      </c>
      <c r="R95" s="137">
        <f t="shared" si="41"/>
        <v>5374</v>
      </c>
      <c r="S95" s="137">
        <f t="shared" si="41"/>
        <v>2087</v>
      </c>
      <c r="T95" s="137">
        <f t="shared" si="41"/>
        <v>701</v>
      </c>
      <c r="U95" s="137">
        <f t="shared" si="41"/>
        <v>513</v>
      </c>
      <c r="V95" s="137">
        <f t="shared" si="41"/>
        <v>6598</v>
      </c>
      <c r="W95" s="137">
        <f t="shared" si="41"/>
        <v>6598</v>
      </c>
      <c r="X95" s="137">
        <f t="shared" si="41"/>
        <v>0</v>
      </c>
      <c r="Y95" s="137">
        <f t="shared" si="41"/>
        <v>0</v>
      </c>
    </row>
    <row r="96" spans="1:25" s="138" customFormat="1" ht="15.75" customHeight="1">
      <c r="A96" s="136" t="s">
        <v>24</v>
      </c>
      <c r="B96" s="137">
        <v>14922</v>
      </c>
      <c r="C96" s="137">
        <v>8665</v>
      </c>
      <c r="D96" s="137">
        <v>3116</v>
      </c>
      <c r="E96" s="137">
        <v>3087</v>
      </c>
      <c r="F96" s="137">
        <v>54</v>
      </c>
      <c r="G96" s="137">
        <f t="shared" ref="G96:Y96" si="42">SUM(G97:G99)</f>
        <v>11000</v>
      </c>
      <c r="H96" s="137">
        <f t="shared" si="42"/>
        <v>6701</v>
      </c>
      <c r="I96" s="137">
        <f t="shared" si="42"/>
        <v>2120</v>
      </c>
      <c r="J96" s="137">
        <f t="shared" si="42"/>
        <v>2144</v>
      </c>
      <c r="K96" s="137">
        <f t="shared" si="42"/>
        <v>35</v>
      </c>
      <c r="L96" s="137">
        <f t="shared" si="42"/>
        <v>1016</v>
      </c>
      <c r="M96" s="137">
        <f t="shared" si="42"/>
        <v>500</v>
      </c>
      <c r="N96" s="137">
        <f t="shared" si="42"/>
        <v>267</v>
      </c>
      <c r="O96" s="137">
        <f t="shared" si="42"/>
        <v>242</v>
      </c>
      <c r="P96" s="137">
        <f t="shared" si="42"/>
        <v>7</v>
      </c>
      <c r="Q96" s="137">
        <f t="shared" si="42"/>
        <v>2906</v>
      </c>
      <c r="R96" s="137">
        <f t="shared" si="42"/>
        <v>1464</v>
      </c>
      <c r="S96" s="137">
        <f t="shared" si="42"/>
        <v>729</v>
      </c>
      <c r="T96" s="137">
        <f t="shared" si="42"/>
        <v>701</v>
      </c>
      <c r="U96" s="137">
        <f t="shared" si="42"/>
        <v>12</v>
      </c>
      <c r="V96" s="137">
        <f t="shared" si="42"/>
        <v>0</v>
      </c>
      <c r="W96" s="137">
        <f t="shared" si="42"/>
        <v>0</v>
      </c>
      <c r="X96" s="137">
        <f t="shared" si="42"/>
        <v>0</v>
      </c>
      <c r="Y96" s="137">
        <f t="shared" si="42"/>
        <v>0</v>
      </c>
    </row>
    <row r="97" spans="1:25" ht="15.75" customHeight="1">
      <c r="A97" s="69" t="s">
        <v>107</v>
      </c>
      <c r="B97" s="139">
        <v>3565</v>
      </c>
      <c r="C97" s="140">
        <v>1995</v>
      </c>
      <c r="D97" s="140">
        <v>776</v>
      </c>
      <c r="E97" s="140">
        <v>794</v>
      </c>
      <c r="F97" s="140">
        <v>0</v>
      </c>
      <c r="G97" s="134">
        <f t="shared" si="30"/>
        <v>2620</v>
      </c>
      <c r="H97" s="141">
        <v>1558</v>
      </c>
      <c r="I97" s="141">
        <v>521</v>
      </c>
      <c r="J97" s="141">
        <v>541</v>
      </c>
      <c r="K97" s="141">
        <v>0</v>
      </c>
      <c r="L97" s="139">
        <f t="shared" ref="L97:L103" si="43">SUBTOTAL(9,M97:P97)</f>
        <v>268</v>
      </c>
      <c r="M97" s="141">
        <v>132</v>
      </c>
      <c r="N97" s="141">
        <v>69</v>
      </c>
      <c r="O97" s="141">
        <v>67</v>
      </c>
      <c r="P97" s="141">
        <v>0</v>
      </c>
      <c r="Q97" s="139">
        <f t="shared" ref="Q97:Q103" si="44">SUBTOTAL(9,R97:U97)</f>
        <v>677</v>
      </c>
      <c r="R97" s="142">
        <v>305</v>
      </c>
      <c r="S97" s="142">
        <v>186</v>
      </c>
      <c r="T97" s="142">
        <v>186</v>
      </c>
      <c r="U97" s="142">
        <v>0</v>
      </c>
      <c r="V97" s="146">
        <f t="shared" ref="V97:V103" si="45">W97+X97+Y97</f>
        <v>0</v>
      </c>
      <c r="W97" s="146"/>
      <c r="X97" s="146"/>
      <c r="Y97" s="146"/>
    </row>
    <row r="98" spans="1:25" ht="15.75" customHeight="1">
      <c r="A98" s="76" t="s">
        <v>108</v>
      </c>
      <c r="B98" s="139">
        <v>10603</v>
      </c>
      <c r="C98" s="140">
        <v>6094</v>
      </c>
      <c r="D98" s="140">
        <v>2216</v>
      </c>
      <c r="E98" s="140">
        <v>2293</v>
      </c>
      <c r="F98" s="140">
        <v>0</v>
      </c>
      <c r="G98" s="134">
        <f t="shared" si="30"/>
        <v>7822</v>
      </c>
      <c r="H98" s="141">
        <v>4698</v>
      </c>
      <c r="I98" s="141">
        <v>1521</v>
      </c>
      <c r="J98" s="141">
        <v>1603</v>
      </c>
      <c r="K98" s="141">
        <v>0</v>
      </c>
      <c r="L98" s="139">
        <f t="shared" si="43"/>
        <v>700</v>
      </c>
      <c r="M98" s="141">
        <v>345</v>
      </c>
      <c r="N98" s="141">
        <v>180</v>
      </c>
      <c r="O98" s="141">
        <v>175</v>
      </c>
      <c r="P98" s="141">
        <v>0</v>
      </c>
      <c r="Q98" s="139">
        <f t="shared" si="44"/>
        <v>2081</v>
      </c>
      <c r="R98" s="142">
        <v>1051</v>
      </c>
      <c r="S98" s="142">
        <v>515</v>
      </c>
      <c r="T98" s="142">
        <v>515</v>
      </c>
      <c r="U98" s="142">
        <v>0</v>
      </c>
      <c r="V98" s="146">
        <f t="shared" si="45"/>
        <v>0</v>
      </c>
      <c r="W98" s="146"/>
      <c r="X98" s="146"/>
      <c r="Y98" s="146"/>
    </row>
    <row r="99" spans="1:25" ht="15.75" customHeight="1">
      <c r="A99" s="76" t="s">
        <v>109</v>
      </c>
      <c r="B99" s="139">
        <v>754</v>
      </c>
      <c r="C99" s="140">
        <v>576</v>
      </c>
      <c r="D99" s="140">
        <v>124</v>
      </c>
      <c r="E99" s="140">
        <v>0</v>
      </c>
      <c r="F99" s="140">
        <v>54</v>
      </c>
      <c r="G99" s="134">
        <f t="shared" si="30"/>
        <v>558</v>
      </c>
      <c r="H99" s="141">
        <v>445</v>
      </c>
      <c r="I99" s="141">
        <v>78</v>
      </c>
      <c r="J99" s="141">
        <v>0</v>
      </c>
      <c r="K99" s="141">
        <v>35</v>
      </c>
      <c r="L99" s="139">
        <f t="shared" si="43"/>
        <v>48</v>
      </c>
      <c r="M99" s="141">
        <v>23</v>
      </c>
      <c r="N99" s="141">
        <v>18</v>
      </c>
      <c r="O99" s="141">
        <v>0</v>
      </c>
      <c r="P99" s="141">
        <v>7</v>
      </c>
      <c r="Q99" s="139">
        <f t="shared" si="44"/>
        <v>148</v>
      </c>
      <c r="R99" s="142">
        <v>108</v>
      </c>
      <c r="S99" s="142">
        <v>28</v>
      </c>
      <c r="T99" s="142">
        <v>0</v>
      </c>
      <c r="U99" s="142">
        <v>12</v>
      </c>
      <c r="V99" s="146">
        <f t="shared" si="45"/>
        <v>0</v>
      </c>
      <c r="W99" s="146"/>
      <c r="X99" s="146"/>
      <c r="Y99" s="146"/>
    </row>
    <row r="100" spans="1:25" ht="15.75" customHeight="1">
      <c r="A100" s="77" t="s">
        <v>110</v>
      </c>
      <c r="B100" s="139">
        <v>5706</v>
      </c>
      <c r="C100" s="140">
        <v>3988</v>
      </c>
      <c r="D100" s="140">
        <v>1194</v>
      </c>
      <c r="E100" s="140">
        <v>0</v>
      </c>
      <c r="F100" s="140">
        <v>524</v>
      </c>
      <c r="G100" s="134">
        <f t="shared" si="30"/>
        <v>4185</v>
      </c>
      <c r="H100" s="141">
        <v>3292</v>
      </c>
      <c r="I100" s="141">
        <v>615</v>
      </c>
      <c r="J100" s="141">
        <v>0</v>
      </c>
      <c r="K100" s="141">
        <v>278</v>
      </c>
      <c r="L100" s="139">
        <f t="shared" si="43"/>
        <v>446</v>
      </c>
      <c r="M100" s="141">
        <v>218</v>
      </c>
      <c r="N100" s="141">
        <v>161</v>
      </c>
      <c r="O100" s="141">
        <v>0</v>
      </c>
      <c r="P100" s="141">
        <v>67</v>
      </c>
      <c r="Q100" s="139">
        <f t="shared" si="44"/>
        <v>1075</v>
      </c>
      <c r="R100" s="142">
        <v>478</v>
      </c>
      <c r="S100" s="142">
        <v>418</v>
      </c>
      <c r="T100" s="142">
        <v>0</v>
      </c>
      <c r="U100" s="142">
        <v>179</v>
      </c>
      <c r="V100" s="146">
        <f t="shared" si="45"/>
        <v>0</v>
      </c>
      <c r="W100" s="146"/>
      <c r="X100" s="146"/>
      <c r="Y100" s="146"/>
    </row>
    <row r="101" spans="1:25" ht="15.75" customHeight="1">
      <c r="A101" s="75" t="s">
        <v>111</v>
      </c>
      <c r="B101" s="139">
        <v>5411</v>
      </c>
      <c r="C101" s="140">
        <v>4094</v>
      </c>
      <c r="D101" s="140">
        <v>914</v>
      </c>
      <c r="E101" s="140">
        <v>0</v>
      </c>
      <c r="F101" s="140">
        <v>403</v>
      </c>
      <c r="G101" s="134">
        <f t="shared" si="30"/>
        <v>4043</v>
      </c>
      <c r="H101" s="141">
        <v>3194</v>
      </c>
      <c r="I101" s="141">
        <v>585</v>
      </c>
      <c r="J101" s="141">
        <v>0</v>
      </c>
      <c r="K101" s="141">
        <v>264</v>
      </c>
      <c r="L101" s="139">
        <f t="shared" si="43"/>
        <v>414</v>
      </c>
      <c r="M101" s="141">
        <v>203</v>
      </c>
      <c r="N101" s="141">
        <v>149</v>
      </c>
      <c r="O101" s="141">
        <v>0</v>
      </c>
      <c r="P101" s="141">
        <v>62</v>
      </c>
      <c r="Q101" s="139">
        <f t="shared" si="44"/>
        <v>954</v>
      </c>
      <c r="R101" s="142">
        <v>697</v>
      </c>
      <c r="S101" s="142">
        <v>180</v>
      </c>
      <c r="T101" s="142">
        <v>0</v>
      </c>
      <c r="U101" s="142">
        <v>77</v>
      </c>
      <c r="V101" s="146">
        <f t="shared" si="45"/>
        <v>0</v>
      </c>
      <c r="W101" s="146"/>
      <c r="X101" s="146"/>
      <c r="Y101" s="146"/>
    </row>
    <row r="102" spans="1:25" ht="15.75" customHeight="1">
      <c r="A102" s="75" t="s">
        <v>112</v>
      </c>
      <c r="B102" s="139">
        <v>8405</v>
      </c>
      <c r="C102" s="140">
        <v>5197</v>
      </c>
      <c r="D102" s="140">
        <v>2219</v>
      </c>
      <c r="E102" s="140">
        <v>0</v>
      </c>
      <c r="F102" s="140">
        <v>989</v>
      </c>
      <c r="G102" s="134">
        <f t="shared" si="30"/>
        <v>6146</v>
      </c>
      <c r="H102" s="141">
        <v>3696</v>
      </c>
      <c r="I102" s="141">
        <v>1687</v>
      </c>
      <c r="J102" s="141">
        <v>0</v>
      </c>
      <c r="K102" s="141">
        <v>763</v>
      </c>
      <c r="L102" s="139">
        <f t="shared" si="43"/>
        <v>626</v>
      </c>
      <c r="M102" s="141">
        <v>307</v>
      </c>
      <c r="N102" s="141">
        <v>225</v>
      </c>
      <c r="O102" s="141">
        <v>0</v>
      </c>
      <c r="P102" s="141">
        <v>94</v>
      </c>
      <c r="Q102" s="139">
        <f t="shared" si="44"/>
        <v>1633</v>
      </c>
      <c r="R102" s="142">
        <v>1194</v>
      </c>
      <c r="S102" s="142">
        <v>307</v>
      </c>
      <c r="T102" s="142">
        <v>0</v>
      </c>
      <c r="U102" s="142">
        <v>132</v>
      </c>
      <c r="V102" s="146">
        <f t="shared" si="45"/>
        <v>0</v>
      </c>
      <c r="W102" s="146"/>
      <c r="X102" s="146"/>
      <c r="Y102" s="146"/>
    </row>
    <row r="103" spans="1:25" ht="15.75" customHeight="1">
      <c r="A103" s="77" t="s">
        <v>113</v>
      </c>
      <c r="B103" s="139">
        <v>20818</v>
      </c>
      <c r="C103" s="140">
        <v>16750</v>
      </c>
      <c r="D103" s="140">
        <v>3243</v>
      </c>
      <c r="E103" s="140">
        <v>0</v>
      </c>
      <c r="F103" s="140">
        <v>825</v>
      </c>
      <c r="G103" s="134">
        <f t="shared" si="30"/>
        <v>9807</v>
      </c>
      <c r="H103" s="141">
        <v>7485</v>
      </c>
      <c r="I103" s="141">
        <v>1841</v>
      </c>
      <c r="J103" s="141">
        <v>0</v>
      </c>
      <c r="K103" s="141">
        <v>481</v>
      </c>
      <c r="L103" s="139">
        <f t="shared" si="43"/>
        <v>2306</v>
      </c>
      <c r="M103" s="141">
        <v>1126</v>
      </c>
      <c r="N103" s="141">
        <v>949</v>
      </c>
      <c r="O103" s="141">
        <v>0</v>
      </c>
      <c r="P103" s="141">
        <v>231</v>
      </c>
      <c r="Q103" s="139">
        <f t="shared" si="44"/>
        <v>2107</v>
      </c>
      <c r="R103" s="142">
        <v>1541</v>
      </c>
      <c r="S103" s="142">
        <v>453</v>
      </c>
      <c r="T103" s="142">
        <v>0</v>
      </c>
      <c r="U103" s="142">
        <v>113</v>
      </c>
      <c r="V103" s="146">
        <f t="shared" si="45"/>
        <v>6598</v>
      </c>
      <c r="W103" s="146">
        <f>VLOOKUP(A103,营养改善计划!$B$11:$P$75,11,0)</f>
        <v>6598</v>
      </c>
      <c r="X103" s="146">
        <f>VLOOKUP(A103,营养改善计划!$B$11:$H$75,6,0)</f>
        <v>0</v>
      </c>
      <c r="Y103" s="146">
        <f>VLOOKUP(A103, 营养改善计划!$B$11:$H$75,7,0)</f>
        <v>0</v>
      </c>
    </row>
    <row r="104" spans="1:25" s="138" customFormat="1" ht="15.75" customHeight="1">
      <c r="A104" s="136" t="s">
        <v>114</v>
      </c>
      <c r="B104" s="137">
        <v>109951</v>
      </c>
      <c r="C104" s="137">
        <v>72296</v>
      </c>
      <c r="D104" s="137">
        <v>26947</v>
      </c>
      <c r="E104" s="137">
        <v>4693</v>
      </c>
      <c r="F104" s="137">
        <v>6015</v>
      </c>
      <c r="G104" s="137">
        <f t="shared" ref="G104:Y104" si="46">SUM(G106:G118)</f>
        <v>68206</v>
      </c>
      <c r="H104" s="137">
        <f t="shared" si="46"/>
        <v>47442</v>
      </c>
      <c r="I104" s="137">
        <f t="shared" si="46"/>
        <v>13665</v>
      </c>
      <c r="J104" s="137">
        <f t="shared" si="46"/>
        <v>3037</v>
      </c>
      <c r="K104" s="137">
        <f t="shared" si="46"/>
        <v>4062</v>
      </c>
      <c r="L104" s="137">
        <f t="shared" si="46"/>
        <v>9703</v>
      </c>
      <c r="M104" s="137">
        <f t="shared" si="46"/>
        <v>4747</v>
      </c>
      <c r="N104" s="137">
        <f t="shared" si="46"/>
        <v>3577</v>
      </c>
      <c r="O104" s="137">
        <f t="shared" si="46"/>
        <v>352</v>
      </c>
      <c r="P104" s="137">
        <f t="shared" si="46"/>
        <v>1027</v>
      </c>
      <c r="Q104" s="137">
        <f t="shared" si="46"/>
        <v>16998</v>
      </c>
      <c r="R104" s="137">
        <f t="shared" si="46"/>
        <v>11011</v>
      </c>
      <c r="S104" s="137">
        <f t="shared" si="46"/>
        <v>3757</v>
      </c>
      <c r="T104" s="137">
        <f t="shared" si="46"/>
        <v>1304</v>
      </c>
      <c r="U104" s="137">
        <f t="shared" si="46"/>
        <v>926</v>
      </c>
      <c r="V104" s="137">
        <f t="shared" si="46"/>
        <v>15044</v>
      </c>
      <c r="W104" s="137">
        <f t="shared" si="46"/>
        <v>9096</v>
      </c>
      <c r="X104" s="137">
        <f t="shared" si="46"/>
        <v>5948</v>
      </c>
      <c r="Y104" s="137">
        <f t="shared" si="46"/>
        <v>0</v>
      </c>
    </row>
    <row r="105" spans="1:25" s="138" customFormat="1" ht="15.75" customHeight="1">
      <c r="A105" s="136" t="s">
        <v>24</v>
      </c>
      <c r="B105" s="137">
        <v>18823</v>
      </c>
      <c r="C105" s="137">
        <v>10245</v>
      </c>
      <c r="D105" s="137">
        <v>3829</v>
      </c>
      <c r="E105" s="137">
        <v>4693</v>
      </c>
      <c r="F105" s="137">
        <v>56</v>
      </c>
      <c r="G105" s="137">
        <f t="shared" ref="G105:Y105" si="47">SUM(G106:G109)</f>
        <v>13968</v>
      </c>
      <c r="H105" s="137">
        <f t="shared" si="47"/>
        <v>8444</v>
      </c>
      <c r="I105" s="137">
        <f t="shared" si="47"/>
        <v>2453</v>
      </c>
      <c r="J105" s="137">
        <f t="shared" si="47"/>
        <v>3037</v>
      </c>
      <c r="K105" s="137">
        <f t="shared" si="47"/>
        <v>34</v>
      </c>
      <c r="L105" s="137">
        <f t="shared" si="47"/>
        <v>1369</v>
      </c>
      <c r="M105" s="137">
        <f t="shared" si="47"/>
        <v>674</v>
      </c>
      <c r="N105" s="137">
        <f t="shared" si="47"/>
        <v>331</v>
      </c>
      <c r="O105" s="137">
        <f t="shared" si="47"/>
        <v>352</v>
      </c>
      <c r="P105" s="137">
        <f t="shared" si="47"/>
        <v>12</v>
      </c>
      <c r="Q105" s="137">
        <f t="shared" si="47"/>
        <v>3486</v>
      </c>
      <c r="R105" s="137">
        <f t="shared" si="47"/>
        <v>1127</v>
      </c>
      <c r="S105" s="137">
        <f t="shared" si="47"/>
        <v>1045</v>
      </c>
      <c r="T105" s="137">
        <f t="shared" si="47"/>
        <v>1304</v>
      </c>
      <c r="U105" s="137">
        <f t="shared" si="47"/>
        <v>10</v>
      </c>
      <c r="V105" s="137">
        <f t="shared" si="47"/>
        <v>0</v>
      </c>
      <c r="W105" s="137">
        <f t="shared" si="47"/>
        <v>0</v>
      </c>
      <c r="X105" s="137">
        <f t="shared" si="47"/>
        <v>0</v>
      </c>
      <c r="Y105" s="137">
        <f t="shared" si="47"/>
        <v>0</v>
      </c>
    </row>
    <row r="106" spans="1:25" s="129" customFormat="1" ht="15.75" customHeight="1">
      <c r="A106" s="76" t="s">
        <v>115</v>
      </c>
      <c r="B106" s="139">
        <v>8026</v>
      </c>
      <c r="C106" s="140">
        <v>4368</v>
      </c>
      <c r="D106" s="140">
        <v>1799</v>
      </c>
      <c r="E106" s="140">
        <v>1859</v>
      </c>
      <c r="F106" s="140">
        <v>0</v>
      </c>
      <c r="G106" s="134">
        <f t="shared" si="30"/>
        <v>5943</v>
      </c>
      <c r="H106" s="141">
        <v>3522</v>
      </c>
      <c r="I106" s="141">
        <v>1178</v>
      </c>
      <c r="J106" s="141">
        <v>1243</v>
      </c>
      <c r="K106" s="141">
        <v>0</v>
      </c>
      <c r="L106" s="139">
        <f t="shared" ref="L106:L118" si="48">SUBTOTAL(9,M106:P106)</f>
        <v>651</v>
      </c>
      <c r="M106" s="141">
        <v>320</v>
      </c>
      <c r="N106" s="141">
        <v>168</v>
      </c>
      <c r="O106" s="141">
        <v>163</v>
      </c>
      <c r="P106" s="141">
        <v>0</v>
      </c>
      <c r="Q106" s="139">
        <f t="shared" ref="Q106:Q118" si="49">SUBTOTAL(9,R106:U106)</f>
        <v>1432</v>
      </c>
      <c r="R106" s="142">
        <v>526</v>
      </c>
      <c r="S106" s="142">
        <v>453</v>
      </c>
      <c r="T106" s="142">
        <v>453</v>
      </c>
      <c r="U106" s="142">
        <v>0</v>
      </c>
      <c r="V106" s="146">
        <f t="shared" ref="V106:V118" si="50">W106+X106+Y106</f>
        <v>0</v>
      </c>
      <c r="W106" s="146"/>
      <c r="X106" s="146"/>
      <c r="Y106" s="146"/>
    </row>
    <row r="107" spans="1:25" s="129" customFormat="1" ht="15.75" customHeight="1">
      <c r="A107" s="76" t="s">
        <v>116</v>
      </c>
      <c r="B107" s="139">
        <v>9868</v>
      </c>
      <c r="C107" s="140">
        <v>5190</v>
      </c>
      <c r="D107" s="140">
        <v>1844</v>
      </c>
      <c r="E107" s="140">
        <v>2834</v>
      </c>
      <c r="F107" s="140">
        <v>0</v>
      </c>
      <c r="G107" s="134">
        <f t="shared" si="30"/>
        <v>7311</v>
      </c>
      <c r="H107" s="141">
        <v>4370</v>
      </c>
      <c r="I107" s="141">
        <v>1147</v>
      </c>
      <c r="J107" s="141">
        <v>1794</v>
      </c>
      <c r="K107" s="141">
        <v>0</v>
      </c>
      <c r="L107" s="139">
        <f t="shared" si="48"/>
        <v>630</v>
      </c>
      <c r="M107" s="141">
        <v>311</v>
      </c>
      <c r="N107" s="141">
        <v>130</v>
      </c>
      <c r="O107" s="141">
        <v>189</v>
      </c>
      <c r="P107" s="141">
        <v>0</v>
      </c>
      <c r="Q107" s="139">
        <f t="shared" si="49"/>
        <v>1927</v>
      </c>
      <c r="R107" s="142">
        <v>509</v>
      </c>
      <c r="S107" s="142">
        <v>567</v>
      </c>
      <c r="T107" s="142">
        <v>851</v>
      </c>
      <c r="U107" s="142">
        <v>0</v>
      </c>
      <c r="V107" s="146">
        <f t="shared" si="50"/>
        <v>0</v>
      </c>
      <c r="W107" s="146"/>
      <c r="X107" s="146"/>
      <c r="Y107" s="146"/>
    </row>
    <row r="108" spans="1:25" s="129" customFormat="1" ht="15.75" customHeight="1">
      <c r="A108" s="76" t="s">
        <v>117</v>
      </c>
      <c r="B108" s="139">
        <v>769</v>
      </c>
      <c r="C108" s="140">
        <v>566</v>
      </c>
      <c r="D108" s="140">
        <v>155</v>
      </c>
      <c r="E108" s="140">
        <v>0</v>
      </c>
      <c r="F108" s="140">
        <v>48</v>
      </c>
      <c r="G108" s="134">
        <f t="shared" si="30"/>
        <v>595</v>
      </c>
      <c r="H108" s="141">
        <v>457</v>
      </c>
      <c r="I108" s="141">
        <v>109</v>
      </c>
      <c r="J108" s="141">
        <v>0</v>
      </c>
      <c r="K108" s="141">
        <v>29</v>
      </c>
      <c r="L108" s="139">
        <f t="shared" si="48"/>
        <v>74</v>
      </c>
      <c r="M108" s="141">
        <v>36</v>
      </c>
      <c r="N108" s="141">
        <v>27</v>
      </c>
      <c r="O108" s="141">
        <v>0</v>
      </c>
      <c r="P108" s="141">
        <v>11</v>
      </c>
      <c r="Q108" s="139">
        <f t="shared" si="49"/>
        <v>100</v>
      </c>
      <c r="R108" s="142">
        <v>73</v>
      </c>
      <c r="S108" s="142">
        <v>19</v>
      </c>
      <c r="T108" s="142">
        <v>0</v>
      </c>
      <c r="U108" s="142">
        <v>8</v>
      </c>
      <c r="V108" s="146">
        <f t="shared" si="50"/>
        <v>0</v>
      </c>
      <c r="W108" s="146"/>
      <c r="X108" s="146"/>
      <c r="Y108" s="146"/>
    </row>
    <row r="109" spans="1:25" s="129" customFormat="1" ht="15.75" customHeight="1">
      <c r="A109" s="76" t="s">
        <v>118</v>
      </c>
      <c r="B109" s="139">
        <v>160</v>
      </c>
      <c r="C109" s="140">
        <v>121</v>
      </c>
      <c r="D109" s="140">
        <v>31</v>
      </c>
      <c r="E109" s="140">
        <v>0</v>
      </c>
      <c r="F109" s="140">
        <v>8</v>
      </c>
      <c r="G109" s="134">
        <f t="shared" si="30"/>
        <v>119</v>
      </c>
      <c r="H109" s="141">
        <v>95</v>
      </c>
      <c r="I109" s="141">
        <v>19</v>
      </c>
      <c r="J109" s="141">
        <v>0</v>
      </c>
      <c r="K109" s="141">
        <v>5</v>
      </c>
      <c r="L109" s="139">
        <f t="shared" si="48"/>
        <v>14</v>
      </c>
      <c r="M109" s="141">
        <v>7</v>
      </c>
      <c r="N109" s="141">
        <v>6</v>
      </c>
      <c r="O109" s="141">
        <v>0</v>
      </c>
      <c r="P109" s="141">
        <v>1</v>
      </c>
      <c r="Q109" s="139">
        <f t="shared" si="49"/>
        <v>27</v>
      </c>
      <c r="R109" s="142">
        <v>19</v>
      </c>
      <c r="S109" s="142">
        <v>6</v>
      </c>
      <c r="T109" s="142">
        <v>0</v>
      </c>
      <c r="U109" s="142">
        <v>2</v>
      </c>
      <c r="V109" s="146">
        <f t="shared" si="50"/>
        <v>0</v>
      </c>
      <c r="W109" s="146"/>
      <c r="X109" s="146"/>
      <c r="Y109" s="146"/>
    </row>
    <row r="110" spans="1:25" s="129" customFormat="1" ht="15.75" customHeight="1">
      <c r="A110" s="75" t="s">
        <v>119</v>
      </c>
      <c r="B110" s="139">
        <v>7666</v>
      </c>
      <c r="C110" s="140">
        <v>4716</v>
      </c>
      <c r="D110" s="140">
        <v>2041</v>
      </c>
      <c r="E110" s="140">
        <v>0</v>
      </c>
      <c r="F110" s="140">
        <v>909</v>
      </c>
      <c r="G110" s="134">
        <f t="shared" si="30"/>
        <v>5643</v>
      </c>
      <c r="H110" s="141">
        <v>3380</v>
      </c>
      <c r="I110" s="141">
        <v>1558</v>
      </c>
      <c r="J110" s="141">
        <v>0</v>
      </c>
      <c r="K110" s="141">
        <v>705</v>
      </c>
      <c r="L110" s="139">
        <f t="shared" si="48"/>
        <v>594</v>
      </c>
      <c r="M110" s="141">
        <v>291</v>
      </c>
      <c r="N110" s="141">
        <v>214</v>
      </c>
      <c r="O110" s="141">
        <v>0</v>
      </c>
      <c r="P110" s="141">
        <v>89</v>
      </c>
      <c r="Q110" s="139">
        <f t="shared" si="49"/>
        <v>1429</v>
      </c>
      <c r="R110" s="142">
        <v>1045</v>
      </c>
      <c r="S110" s="142">
        <v>269</v>
      </c>
      <c r="T110" s="142">
        <v>0</v>
      </c>
      <c r="U110" s="142">
        <v>115</v>
      </c>
      <c r="V110" s="146">
        <f t="shared" si="50"/>
        <v>0</v>
      </c>
      <c r="W110" s="146"/>
      <c r="X110" s="146"/>
      <c r="Y110" s="146"/>
    </row>
    <row r="111" spans="1:25" s="129" customFormat="1" ht="15.75" customHeight="1">
      <c r="A111" s="77" t="s">
        <v>120</v>
      </c>
      <c r="B111" s="139">
        <v>12453</v>
      </c>
      <c r="C111" s="140">
        <v>7405</v>
      </c>
      <c r="D111" s="140">
        <v>3559</v>
      </c>
      <c r="E111" s="140">
        <v>0</v>
      </c>
      <c r="F111" s="140">
        <v>1489</v>
      </c>
      <c r="G111" s="134">
        <f t="shared" si="30"/>
        <v>9108</v>
      </c>
      <c r="H111" s="141">
        <v>5238</v>
      </c>
      <c r="I111" s="141">
        <v>2731</v>
      </c>
      <c r="J111" s="141">
        <v>0</v>
      </c>
      <c r="K111" s="141">
        <v>1139</v>
      </c>
      <c r="L111" s="139">
        <f t="shared" si="48"/>
        <v>1158</v>
      </c>
      <c r="M111" s="141">
        <v>567</v>
      </c>
      <c r="N111" s="141">
        <v>417</v>
      </c>
      <c r="O111" s="141">
        <v>0</v>
      </c>
      <c r="P111" s="141">
        <v>174</v>
      </c>
      <c r="Q111" s="139">
        <f t="shared" si="49"/>
        <v>2187</v>
      </c>
      <c r="R111" s="142">
        <v>1600</v>
      </c>
      <c r="S111" s="142">
        <v>411</v>
      </c>
      <c r="T111" s="142">
        <v>0</v>
      </c>
      <c r="U111" s="142">
        <v>176</v>
      </c>
      <c r="V111" s="146">
        <f t="shared" si="50"/>
        <v>0</v>
      </c>
      <c r="W111" s="146"/>
      <c r="X111" s="146"/>
      <c r="Y111" s="146"/>
    </row>
    <row r="112" spans="1:25" s="129" customFormat="1" ht="15.75" customHeight="1">
      <c r="A112" s="77" t="s">
        <v>121</v>
      </c>
      <c r="B112" s="139">
        <v>17372</v>
      </c>
      <c r="C112" s="140">
        <v>12195</v>
      </c>
      <c r="D112" s="140">
        <v>4414</v>
      </c>
      <c r="E112" s="140">
        <v>0</v>
      </c>
      <c r="F112" s="140">
        <v>763</v>
      </c>
      <c r="G112" s="134">
        <f t="shared" si="30"/>
        <v>9784</v>
      </c>
      <c r="H112" s="141">
        <v>7554</v>
      </c>
      <c r="I112" s="141">
        <v>1787</v>
      </c>
      <c r="J112" s="141">
        <v>0</v>
      </c>
      <c r="K112" s="141">
        <v>443</v>
      </c>
      <c r="L112" s="139">
        <f t="shared" si="48"/>
        <v>1924</v>
      </c>
      <c r="M112" s="141">
        <v>939</v>
      </c>
      <c r="N112" s="141">
        <v>793</v>
      </c>
      <c r="O112" s="141">
        <v>0</v>
      </c>
      <c r="P112" s="141">
        <v>192</v>
      </c>
      <c r="Q112" s="139">
        <f t="shared" si="49"/>
        <v>2379</v>
      </c>
      <c r="R112" s="142">
        <v>1740</v>
      </c>
      <c r="S112" s="142">
        <v>511</v>
      </c>
      <c r="T112" s="142">
        <v>0</v>
      </c>
      <c r="U112" s="142">
        <v>128</v>
      </c>
      <c r="V112" s="146">
        <f t="shared" si="50"/>
        <v>3285</v>
      </c>
      <c r="W112" s="146">
        <f>VLOOKUP(A112,营养改善计划!$B$11:$P$75,11,0)</f>
        <v>1962</v>
      </c>
      <c r="X112" s="146">
        <f>VLOOKUP(A112,营养改善计划!$B$11:$H$75,6,0)</f>
        <v>1323</v>
      </c>
      <c r="Y112" s="146">
        <f>VLOOKUP(A112, 营养改善计划!$B$11:$H$75,7,0)</f>
        <v>0</v>
      </c>
    </row>
    <row r="113" spans="1:25" s="129" customFormat="1" ht="13.5">
      <c r="A113" s="77" t="s">
        <v>122</v>
      </c>
      <c r="B113" s="139">
        <v>6574</v>
      </c>
      <c r="C113" s="140">
        <v>4570</v>
      </c>
      <c r="D113" s="140">
        <v>1800</v>
      </c>
      <c r="E113" s="140">
        <v>0</v>
      </c>
      <c r="F113" s="140">
        <v>204</v>
      </c>
      <c r="G113" s="134">
        <f t="shared" si="30"/>
        <v>2883</v>
      </c>
      <c r="H113" s="141">
        <v>2294</v>
      </c>
      <c r="I113" s="141">
        <v>469</v>
      </c>
      <c r="J113" s="141">
        <v>0</v>
      </c>
      <c r="K113" s="141">
        <v>120</v>
      </c>
      <c r="L113" s="139">
        <f t="shared" si="48"/>
        <v>418</v>
      </c>
      <c r="M113" s="141">
        <v>204</v>
      </c>
      <c r="N113" s="141">
        <v>172</v>
      </c>
      <c r="O113" s="141">
        <v>0</v>
      </c>
      <c r="P113" s="141">
        <v>42</v>
      </c>
      <c r="Q113" s="139">
        <f t="shared" si="49"/>
        <v>791</v>
      </c>
      <c r="R113" s="142">
        <v>579</v>
      </c>
      <c r="S113" s="142">
        <v>170</v>
      </c>
      <c r="T113" s="142">
        <v>0</v>
      </c>
      <c r="U113" s="142">
        <v>42</v>
      </c>
      <c r="V113" s="146">
        <f t="shared" si="50"/>
        <v>2482</v>
      </c>
      <c r="W113" s="146">
        <f>VLOOKUP(A113,营养改善计划!$B$11:$P$75,11,0)</f>
        <v>1493</v>
      </c>
      <c r="X113" s="146">
        <f>VLOOKUP(A113,营养改善计划!$B$11:$H$75,6,0)</f>
        <v>989</v>
      </c>
      <c r="Y113" s="146">
        <f>VLOOKUP(A113, 营养改善计划!$B$11:$H$75,7,0)</f>
        <v>0</v>
      </c>
    </row>
    <row r="114" spans="1:25" s="129" customFormat="1" ht="13.5">
      <c r="A114" s="77" t="s">
        <v>123</v>
      </c>
      <c r="B114" s="139">
        <v>13488</v>
      </c>
      <c r="C114" s="140">
        <v>9360</v>
      </c>
      <c r="D114" s="140">
        <v>3623</v>
      </c>
      <c r="E114" s="140">
        <v>0</v>
      </c>
      <c r="F114" s="140">
        <v>505</v>
      </c>
      <c r="G114" s="134">
        <f t="shared" si="30"/>
        <v>6652</v>
      </c>
      <c r="H114" s="141">
        <v>5178</v>
      </c>
      <c r="I114" s="141">
        <v>1178</v>
      </c>
      <c r="J114" s="141">
        <v>0</v>
      </c>
      <c r="K114" s="141">
        <v>296</v>
      </c>
      <c r="L114" s="139">
        <f t="shared" si="48"/>
        <v>1200</v>
      </c>
      <c r="M114" s="141">
        <v>586</v>
      </c>
      <c r="N114" s="141">
        <v>494</v>
      </c>
      <c r="O114" s="141">
        <v>0</v>
      </c>
      <c r="P114" s="141">
        <v>120</v>
      </c>
      <c r="Q114" s="139">
        <f t="shared" si="49"/>
        <v>1653</v>
      </c>
      <c r="R114" s="142">
        <v>1209</v>
      </c>
      <c r="S114" s="142">
        <v>355</v>
      </c>
      <c r="T114" s="142">
        <v>0</v>
      </c>
      <c r="U114" s="142">
        <v>89</v>
      </c>
      <c r="V114" s="146">
        <f t="shared" si="50"/>
        <v>3983</v>
      </c>
      <c r="W114" s="146">
        <f>VLOOKUP(A114,营养改善计划!$B$11:$P$75,11,0)</f>
        <v>2387</v>
      </c>
      <c r="X114" s="146">
        <f>VLOOKUP(A114,营养改善计划!$B$11:$H$75,6,0)</f>
        <v>1596</v>
      </c>
      <c r="Y114" s="146">
        <f>VLOOKUP(A114, 营养改善计划!$B$11:$H$75,7,0)</f>
        <v>0</v>
      </c>
    </row>
    <row r="115" spans="1:25" s="129" customFormat="1" ht="13.5">
      <c r="A115" s="77" t="s">
        <v>124</v>
      </c>
      <c r="B115" s="139">
        <v>5747</v>
      </c>
      <c r="C115" s="140">
        <v>4359</v>
      </c>
      <c r="D115" s="140">
        <v>965</v>
      </c>
      <c r="E115" s="140">
        <v>0</v>
      </c>
      <c r="F115" s="140">
        <v>423</v>
      </c>
      <c r="G115" s="134">
        <f t="shared" si="30"/>
        <v>4204</v>
      </c>
      <c r="H115" s="141">
        <v>3324</v>
      </c>
      <c r="I115" s="141">
        <v>608</v>
      </c>
      <c r="J115" s="141">
        <v>0</v>
      </c>
      <c r="K115" s="141">
        <v>272</v>
      </c>
      <c r="L115" s="139">
        <f t="shared" si="48"/>
        <v>385</v>
      </c>
      <c r="M115" s="141">
        <v>188</v>
      </c>
      <c r="N115" s="141">
        <v>139</v>
      </c>
      <c r="O115" s="141">
        <v>0</v>
      </c>
      <c r="P115" s="141">
        <v>58</v>
      </c>
      <c r="Q115" s="139">
        <f t="shared" si="49"/>
        <v>1158</v>
      </c>
      <c r="R115" s="142">
        <v>847</v>
      </c>
      <c r="S115" s="142">
        <v>218</v>
      </c>
      <c r="T115" s="142">
        <v>0</v>
      </c>
      <c r="U115" s="142">
        <v>93</v>
      </c>
      <c r="V115" s="146">
        <f t="shared" si="50"/>
        <v>0</v>
      </c>
      <c r="W115" s="146"/>
      <c r="X115" s="146"/>
      <c r="Y115" s="146"/>
    </row>
    <row r="116" spans="1:25" s="129" customFormat="1" ht="13.5">
      <c r="A116" s="75" t="s">
        <v>125</v>
      </c>
      <c r="B116" s="139">
        <v>11298</v>
      </c>
      <c r="C116" s="140">
        <v>7781</v>
      </c>
      <c r="D116" s="140">
        <v>3162</v>
      </c>
      <c r="E116" s="140">
        <v>0</v>
      </c>
      <c r="F116" s="140">
        <v>355</v>
      </c>
      <c r="G116" s="134">
        <f t="shared" si="30"/>
        <v>4605</v>
      </c>
      <c r="H116" s="141">
        <v>3617</v>
      </c>
      <c r="I116" s="141">
        <v>784</v>
      </c>
      <c r="J116" s="141">
        <v>0</v>
      </c>
      <c r="K116" s="141">
        <v>204</v>
      </c>
      <c r="L116" s="139">
        <f t="shared" si="48"/>
        <v>837</v>
      </c>
      <c r="M116" s="141">
        <v>408</v>
      </c>
      <c r="N116" s="141">
        <v>345</v>
      </c>
      <c r="O116" s="141">
        <v>0</v>
      </c>
      <c r="P116" s="141">
        <v>84</v>
      </c>
      <c r="Q116" s="139">
        <f t="shared" si="49"/>
        <v>1237</v>
      </c>
      <c r="R116" s="142">
        <v>905</v>
      </c>
      <c r="S116" s="142">
        <v>265</v>
      </c>
      <c r="T116" s="142">
        <v>0</v>
      </c>
      <c r="U116" s="142">
        <v>67</v>
      </c>
      <c r="V116" s="146">
        <f t="shared" si="50"/>
        <v>4619</v>
      </c>
      <c r="W116" s="146">
        <f>VLOOKUP(A116,营养改善计划!$B$11:$P$75,11,0)</f>
        <v>2851</v>
      </c>
      <c r="X116" s="146">
        <f>VLOOKUP(A116,营养改善计划!$B$11:$H$75,6,0)</f>
        <v>1768</v>
      </c>
      <c r="Y116" s="146">
        <f>VLOOKUP(A116, 营养改善计划!$B$11:$H$75,7,0)</f>
        <v>0</v>
      </c>
    </row>
    <row r="117" spans="1:25" s="129" customFormat="1" ht="13.5">
      <c r="A117" s="75" t="s">
        <v>126</v>
      </c>
      <c r="B117" s="139">
        <v>2913</v>
      </c>
      <c r="C117" s="140">
        <v>1747</v>
      </c>
      <c r="D117" s="140">
        <v>983</v>
      </c>
      <c r="E117" s="140">
        <v>0</v>
      </c>
      <c r="F117" s="140">
        <v>183</v>
      </c>
      <c r="G117" s="134">
        <f t="shared" si="30"/>
        <v>1543</v>
      </c>
      <c r="H117" s="141">
        <v>914</v>
      </c>
      <c r="I117" s="141">
        <v>498</v>
      </c>
      <c r="J117" s="141">
        <v>0</v>
      </c>
      <c r="K117" s="141">
        <v>131</v>
      </c>
      <c r="L117" s="139">
        <f t="shared" si="48"/>
        <v>324</v>
      </c>
      <c r="M117" s="141">
        <v>158</v>
      </c>
      <c r="N117" s="141">
        <v>134</v>
      </c>
      <c r="O117" s="141">
        <v>0</v>
      </c>
      <c r="P117" s="141">
        <v>32</v>
      </c>
      <c r="Q117" s="139">
        <f t="shared" si="49"/>
        <v>371</v>
      </c>
      <c r="R117" s="142">
        <v>272</v>
      </c>
      <c r="S117" s="142">
        <v>79</v>
      </c>
      <c r="T117" s="142">
        <v>0</v>
      </c>
      <c r="U117" s="142">
        <v>20</v>
      </c>
      <c r="V117" s="146">
        <f t="shared" si="50"/>
        <v>675</v>
      </c>
      <c r="W117" s="146">
        <f>VLOOKUP(A117,营养改善计划!$B$11:$P$75,11,0)</f>
        <v>403</v>
      </c>
      <c r="X117" s="146">
        <f>VLOOKUP(A117,营养改善计划!$B$11:$H$75,6,0)</f>
        <v>272</v>
      </c>
      <c r="Y117" s="146">
        <f>VLOOKUP(A117, 营养改善计划!$B$11:$H$75,7,0)</f>
        <v>0</v>
      </c>
    </row>
    <row r="118" spans="1:25" ht="13.5">
      <c r="A118" s="77" t="s">
        <v>127</v>
      </c>
      <c r="B118" s="139">
        <v>13617</v>
      </c>
      <c r="C118" s="140">
        <v>9918</v>
      </c>
      <c r="D118" s="140">
        <v>2571</v>
      </c>
      <c r="E118" s="140">
        <v>0</v>
      </c>
      <c r="F118" s="140">
        <v>1128</v>
      </c>
      <c r="G118" s="134">
        <f t="shared" si="30"/>
        <v>9816</v>
      </c>
      <c r="H118" s="141">
        <v>7499</v>
      </c>
      <c r="I118" s="141">
        <v>1599</v>
      </c>
      <c r="J118" s="141">
        <v>0</v>
      </c>
      <c r="K118" s="141">
        <v>718</v>
      </c>
      <c r="L118" s="139">
        <f t="shared" si="48"/>
        <v>1494</v>
      </c>
      <c r="M118" s="141">
        <v>732</v>
      </c>
      <c r="N118" s="141">
        <v>538</v>
      </c>
      <c r="O118" s="141">
        <v>0</v>
      </c>
      <c r="P118" s="141">
        <v>224</v>
      </c>
      <c r="Q118" s="139">
        <f t="shared" si="49"/>
        <v>2307</v>
      </c>
      <c r="R118" s="142">
        <v>1687</v>
      </c>
      <c r="S118" s="142">
        <v>434</v>
      </c>
      <c r="T118" s="142">
        <v>0</v>
      </c>
      <c r="U118" s="142">
        <v>186</v>
      </c>
      <c r="V118" s="146">
        <f t="shared" si="50"/>
        <v>0</v>
      </c>
      <c r="W118" s="146"/>
      <c r="X118" s="146"/>
      <c r="Y118" s="146"/>
    </row>
    <row r="119" spans="1:25" s="138" customFormat="1">
      <c r="A119" s="136" t="s">
        <v>128</v>
      </c>
      <c r="B119" s="137">
        <v>99975</v>
      </c>
      <c r="C119" s="137">
        <v>67828</v>
      </c>
      <c r="D119" s="137">
        <v>20479</v>
      </c>
      <c r="E119" s="137">
        <v>5119</v>
      </c>
      <c r="F119" s="137">
        <v>6549</v>
      </c>
      <c r="G119" s="137">
        <f t="shared" ref="G119:Y119" si="51">SUM(G121:G131)</f>
        <v>61918</v>
      </c>
      <c r="H119" s="137">
        <f t="shared" si="51"/>
        <v>40136</v>
      </c>
      <c r="I119" s="137">
        <f t="shared" si="51"/>
        <v>14099</v>
      </c>
      <c r="J119" s="137">
        <f t="shared" si="51"/>
        <v>3293</v>
      </c>
      <c r="K119" s="137">
        <f t="shared" si="51"/>
        <v>4390</v>
      </c>
      <c r="L119" s="137">
        <f t="shared" si="51"/>
        <v>7674</v>
      </c>
      <c r="M119" s="137">
        <f t="shared" si="51"/>
        <v>3756</v>
      </c>
      <c r="N119" s="137">
        <f t="shared" si="51"/>
        <v>2788</v>
      </c>
      <c r="O119" s="137">
        <f t="shared" si="51"/>
        <v>342</v>
      </c>
      <c r="P119" s="137">
        <f t="shared" si="51"/>
        <v>788</v>
      </c>
      <c r="Q119" s="137">
        <f t="shared" si="51"/>
        <v>15478</v>
      </c>
      <c r="R119" s="137">
        <f t="shared" si="51"/>
        <v>9473</v>
      </c>
      <c r="S119" s="137">
        <f t="shared" si="51"/>
        <v>3592</v>
      </c>
      <c r="T119" s="137">
        <f t="shared" si="51"/>
        <v>1484</v>
      </c>
      <c r="U119" s="137">
        <f t="shared" si="51"/>
        <v>929</v>
      </c>
      <c r="V119" s="137">
        <f t="shared" si="51"/>
        <v>14905</v>
      </c>
      <c r="W119" s="137">
        <f t="shared" si="51"/>
        <v>14463</v>
      </c>
      <c r="X119" s="137">
        <f t="shared" si="51"/>
        <v>0</v>
      </c>
      <c r="Y119" s="137">
        <f t="shared" si="51"/>
        <v>442</v>
      </c>
    </row>
    <row r="120" spans="1:25" s="138" customFormat="1">
      <c r="A120" s="136" t="s">
        <v>24</v>
      </c>
      <c r="B120" s="137">
        <v>17959</v>
      </c>
      <c r="C120" s="137">
        <v>9517</v>
      </c>
      <c r="D120" s="137">
        <v>3323</v>
      </c>
      <c r="E120" s="137">
        <v>5119</v>
      </c>
      <c r="F120" s="137">
        <v>0</v>
      </c>
      <c r="G120" s="137">
        <f t="shared" ref="G120:Y120" si="52">SUM(G121:G122)</f>
        <v>13413</v>
      </c>
      <c r="H120" s="137">
        <f t="shared" si="52"/>
        <v>8022</v>
      </c>
      <c r="I120" s="137">
        <f t="shared" si="52"/>
        <v>2098</v>
      </c>
      <c r="J120" s="137">
        <f t="shared" si="52"/>
        <v>3293</v>
      </c>
      <c r="K120" s="137">
        <f t="shared" si="52"/>
        <v>0</v>
      </c>
      <c r="L120" s="137">
        <f t="shared" si="52"/>
        <v>1140</v>
      </c>
      <c r="M120" s="137">
        <f t="shared" si="52"/>
        <v>563</v>
      </c>
      <c r="N120" s="137">
        <f t="shared" si="52"/>
        <v>235</v>
      </c>
      <c r="O120" s="137">
        <f t="shared" si="52"/>
        <v>342</v>
      </c>
      <c r="P120" s="137">
        <f t="shared" si="52"/>
        <v>0</v>
      </c>
      <c r="Q120" s="137">
        <f t="shared" si="52"/>
        <v>3406</v>
      </c>
      <c r="R120" s="137">
        <f t="shared" si="52"/>
        <v>932</v>
      </c>
      <c r="S120" s="137">
        <f t="shared" si="52"/>
        <v>990</v>
      </c>
      <c r="T120" s="137">
        <f t="shared" si="52"/>
        <v>1484</v>
      </c>
      <c r="U120" s="137">
        <f t="shared" si="52"/>
        <v>0</v>
      </c>
      <c r="V120" s="137">
        <f t="shared" si="52"/>
        <v>0</v>
      </c>
      <c r="W120" s="137">
        <f t="shared" si="52"/>
        <v>0</v>
      </c>
      <c r="X120" s="137">
        <f t="shared" si="52"/>
        <v>0</v>
      </c>
      <c r="Y120" s="137">
        <f t="shared" si="52"/>
        <v>0</v>
      </c>
    </row>
    <row r="121" spans="1:25" ht="13.5">
      <c r="A121" s="76" t="s">
        <v>129</v>
      </c>
      <c r="B121" s="139">
        <v>10703</v>
      </c>
      <c r="C121" s="140">
        <v>5599</v>
      </c>
      <c r="D121" s="140">
        <v>2010</v>
      </c>
      <c r="E121" s="140">
        <v>3094</v>
      </c>
      <c r="F121" s="140">
        <v>0</v>
      </c>
      <c r="G121" s="134">
        <f t="shared" si="30"/>
        <v>7959</v>
      </c>
      <c r="H121" s="141">
        <v>4781</v>
      </c>
      <c r="I121" s="141">
        <v>1237</v>
      </c>
      <c r="J121" s="141">
        <v>1941</v>
      </c>
      <c r="K121" s="141">
        <v>0</v>
      </c>
      <c r="L121" s="139">
        <f t="shared" ref="L121:L131" si="53">SUBTOTAL(9,M121:P121)</f>
        <v>610</v>
      </c>
      <c r="M121" s="141">
        <v>301</v>
      </c>
      <c r="N121" s="141">
        <v>126</v>
      </c>
      <c r="O121" s="141">
        <v>183</v>
      </c>
      <c r="P121" s="141">
        <v>0</v>
      </c>
      <c r="Q121" s="139">
        <f t="shared" ref="Q121:Q131" si="54">SUBTOTAL(9,R121:U121)</f>
        <v>2134</v>
      </c>
      <c r="R121" s="142">
        <v>517</v>
      </c>
      <c r="S121" s="142">
        <v>647</v>
      </c>
      <c r="T121" s="142">
        <v>970</v>
      </c>
      <c r="U121" s="142">
        <v>0</v>
      </c>
      <c r="V121" s="146">
        <f t="shared" ref="V121:V131" si="55">W121+X121+Y121</f>
        <v>0</v>
      </c>
      <c r="W121" s="146"/>
      <c r="X121" s="146"/>
      <c r="Y121" s="146"/>
    </row>
    <row r="122" spans="1:25" ht="13.5">
      <c r="A122" s="76" t="s">
        <v>130</v>
      </c>
      <c r="B122" s="139">
        <v>7256</v>
      </c>
      <c r="C122" s="140">
        <v>3918</v>
      </c>
      <c r="D122" s="140">
        <v>1313</v>
      </c>
      <c r="E122" s="140">
        <v>2025</v>
      </c>
      <c r="F122" s="140">
        <v>0</v>
      </c>
      <c r="G122" s="134">
        <f t="shared" si="30"/>
        <v>5454</v>
      </c>
      <c r="H122" s="141">
        <v>3241</v>
      </c>
      <c r="I122" s="141">
        <v>861</v>
      </c>
      <c r="J122" s="141">
        <v>1352</v>
      </c>
      <c r="K122" s="141">
        <v>0</v>
      </c>
      <c r="L122" s="139">
        <f t="shared" si="53"/>
        <v>530</v>
      </c>
      <c r="M122" s="141">
        <v>262</v>
      </c>
      <c r="N122" s="141">
        <v>109</v>
      </c>
      <c r="O122" s="141">
        <v>159</v>
      </c>
      <c r="P122" s="141">
        <v>0</v>
      </c>
      <c r="Q122" s="139">
        <f t="shared" si="54"/>
        <v>1272</v>
      </c>
      <c r="R122" s="142">
        <v>415</v>
      </c>
      <c r="S122" s="142">
        <v>343</v>
      </c>
      <c r="T122" s="142">
        <v>514</v>
      </c>
      <c r="U122" s="142">
        <v>0</v>
      </c>
      <c r="V122" s="146">
        <f t="shared" si="55"/>
        <v>0</v>
      </c>
      <c r="W122" s="146"/>
      <c r="X122" s="146"/>
      <c r="Y122" s="146"/>
    </row>
    <row r="123" spans="1:25" ht="13.5">
      <c r="A123" s="75" t="s">
        <v>131</v>
      </c>
      <c r="B123" s="139">
        <v>4294</v>
      </c>
      <c r="C123" s="140">
        <v>2358</v>
      </c>
      <c r="D123" s="140">
        <v>1342</v>
      </c>
      <c r="E123" s="140">
        <v>0</v>
      </c>
      <c r="F123" s="140">
        <v>594</v>
      </c>
      <c r="G123" s="134">
        <f t="shared" si="30"/>
        <v>3229</v>
      </c>
      <c r="H123" s="141">
        <v>1941</v>
      </c>
      <c r="I123" s="141">
        <v>888</v>
      </c>
      <c r="J123" s="141">
        <v>0</v>
      </c>
      <c r="K123" s="141">
        <v>400</v>
      </c>
      <c r="L123" s="139">
        <f t="shared" si="53"/>
        <v>306</v>
      </c>
      <c r="M123" s="141">
        <v>150</v>
      </c>
      <c r="N123" s="141">
        <v>110</v>
      </c>
      <c r="O123" s="141">
        <v>0</v>
      </c>
      <c r="P123" s="141">
        <v>46</v>
      </c>
      <c r="Q123" s="139">
        <f t="shared" si="54"/>
        <v>759</v>
      </c>
      <c r="R123" s="142">
        <v>267</v>
      </c>
      <c r="S123" s="142">
        <v>344</v>
      </c>
      <c r="T123" s="142">
        <v>0</v>
      </c>
      <c r="U123" s="142">
        <v>148</v>
      </c>
      <c r="V123" s="146">
        <f t="shared" si="55"/>
        <v>0</v>
      </c>
      <c r="W123" s="146"/>
      <c r="X123" s="146"/>
      <c r="Y123" s="146"/>
    </row>
    <row r="124" spans="1:25" ht="13.5">
      <c r="A124" s="75" t="s">
        <v>132</v>
      </c>
      <c r="B124" s="139">
        <v>12862</v>
      </c>
      <c r="C124" s="140">
        <v>7905</v>
      </c>
      <c r="D124" s="140">
        <v>3432</v>
      </c>
      <c r="E124" s="140">
        <v>0</v>
      </c>
      <c r="F124" s="140">
        <v>1525</v>
      </c>
      <c r="G124" s="134">
        <f t="shared" si="30"/>
        <v>9676</v>
      </c>
      <c r="H124" s="141">
        <v>5791</v>
      </c>
      <c r="I124" s="141">
        <v>2679</v>
      </c>
      <c r="J124" s="141">
        <v>0</v>
      </c>
      <c r="K124" s="141">
        <v>1206</v>
      </c>
      <c r="L124" s="139">
        <f t="shared" si="53"/>
        <v>898</v>
      </c>
      <c r="M124" s="141">
        <v>440</v>
      </c>
      <c r="N124" s="141">
        <v>323</v>
      </c>
      <c r="O124" s="141">
        <v>0</v>
      </c>
      <c r="P124" s="141">
        <v>135</v>
      </c>
      <c r="Q124" s="139">
        <f t="shared" si="54"/>
        <v>2288</v>
      </c>
      <c r="R124" s="142">
        <v>1674</v>
      </c>
      <c r="S124" s="142">
        <v>430</v>
      </c>
      <c r="T124" s="142">
        <v>0</v>
      </c>
      <c r="U124" s="142">
        <v>184</v>
      </c>
      <c r="V124" s="146">
        <f t="shared" si="55"/>
        <v>0</v>
      </c>
      <c r="W124" s="146"/>
      <c r="X124" s="146"/>
      <c r="Y124" s="146"/>
    </row>
    <row r="125" spans="1:25" ht="13.5">
      <c r="A125" s="77" t="s">
        <v>133</v>
      </c>
      <c r="B125" s="139">
        <v>9836</v>
      </c>
      <c r="C125" s="140">
        <v>7263</v>
      </c>
      <c r="D125" s="140">
        <v>1488</v>
      </c>
      <c r="E125" s="140">
        <v>0</v>
      </c>
      <c r="F125" s="140">
        <v>1085</v>
      </c>
      <c r="G125" s="134">
        <f t="shared" si="30"/>
        <v>6416</v>
      </c>
      <c r="H125" s="141">
        <v>5051</v>
      </c>
      <c r="I125" s="141">
        <v>950</v>
      </c>
      <c r="J125" s="141">
        <v>0</v>
      </c>
      <c r="K125" s="141">
        <v>415</v>
      </c>
      <c r="L125" s="139">
        <f t="shared" si="53"/>
        <v>586</v>
      </c>
      <c r="M125" s="141">
        <v>287</v>
      </c>
      <c r="N125" s="141">
        <v>211</v>
      </c>
      <c r="O125" s="141">
        <v>0</v>
      </c>
      <c r="P125" s="141">
        <v>88</v>
      </c>
      <c r="Q125" s="139">
        <f t="shared" si="54"/>
        <v>1740</v>
      </c>
      <c r="R125" s="142">
        <v>1273</v>
      </c>
      <c r="S125" s="142">
        <v>327</v>
      </c>
      <c r="T125" s="142">
        <v>0</v>
      </c>
      <c r="U125" s="142">
        <v>140</v>
      </c>
      <c r="V125" s="146">
        <f t="shared" si="55"/>
        <v>1094</v>
      </c>
      <c r="W125" s="146">
        <f>VLOOKUP(A125,营养改善计划!$B$11:$P$75,11,0)</f>
        <v>652</v>
      </c>
      <c r="X125" s="146">
        <f>VLOOKUP(A125,营养改善计划!$B$11:$H$75,6,0)</f>
        <v>0</v>
      </c>
      <c r="Y125" s="146">
        <f>VLOOKUP(A125, 营养改善计划!$B$11:$H$75,7,0)</f>
        <v>442</v>
      </c>
    </row>
    <row r="126" spans="1:25" ht="13.5">
      <c r="A126" s="77" t="s">
        <v>134</v>
      </c>
      <c r="B126" s="139">
        <v>18635</v>
      </c>
      <c r="C126" s="140">
        <v>13787</v>
      </c>
      <c r="D126" s="140">
        <v>3895</v>
      </c>
      <c r="E126" s="140">
        <v>0</v>
      </c>
      <c r="F126" s="140">
        <v>953</v>
      </c>
      <c r="G126" s="134">
        <f t="shared" si="30"/>
        <v>8325</v>
      </c>
      <c r="H126" s="141">
        <v>4831</v>
      </c>
      <c r="I126" s="141">
        <v>2808</v>
      </c>
      <c r="J126" s="141">
        <v>0</v>
      </c>
      <c r="K126" s="141">
        <v>686</v>
      </c>
      <c r="L126" s="139">
        <f t="shared" si="53"/>
        <v>1582</v>
      </c>
      <c r="M126" s="141">
        <v>772</v>
      </c>
      <c r="N126" s="141">
        <v>652</v>
      </c>
      <c r="O126" s="141">
        <v>0</v>
      </c>
      <c r="P126" s="141">
        <v>158</v>
      </c>
      <c r="Q126" s="139">
        <f t="shared" si="54"/>
        <v>2022</v>
      </c>
      <c r="R126" s="142">
        <v>1478</v>
      </c>
      <c r="S126" s="142">
        <v>435</v>
      </c>
      <c r="T126" s="142">
        <v>0</v>
      </c>
      <c r="U126" s="142">
        <v>109</v>
      </c>
      <c r="V126" s="146">
        <f t="shared" si="55"/>
        <v>6706</v>
      </c>
      <c r="W126" s="146">
        <f>VLOOKUP(A126,营养改善计划!$B$11:$P$75,11,0)</f>
        <v>6706</v>
      </c>
      <c r="X126" s="146">
        <f>VLOOKUP(A126,营养改善计划!$B$11:$H$75,6,0)</f>
        <v>0</v>
      </c>
      <c r="Y126" s="146">
        <f>VLOOKUP(A126, 营养改善计划!$B$11:$H$75,7,0)</f>
        <v>0</v>
      </c>
    </row>
    <row r="127" spans="1:25" ht="13.5">
      <c r="A127" s="77" t="s">
        <v>135</v>
      </c>
      <c r="B127" s="139">
        <v>6017</v>
      </c>
      <c r="C127" s="140">
        <v>3675</v>
      </c>
      <c r="D127" s="140">
        <v>1640</v>
      </c>
      <c r="E127" s="140">
        <v>0</v>
      </c>
      <c r="F127" s="140">
        <v>702</v>
      </c>
      <c r="G127" s="134">
        <f t="shared" si="30"/>
        <v>4448</v>
      </c>
      <c r="H127" s="141">
        <v>2632</v>
      </c>
      <c r="I127" s="141">
        <v>1270</v>
      </c>
      <c r="J127" s="141">
        <v>0</v>
      </c>
      <c r="K127" s="141">
        <v>546</v>
      </c>
      <c r="L127" s="139">
        <f t="shared" si="53"/>
        <v>433</v>
      </c>
      <c r="M127" s="141">
        <v>212</v>
      </c>
      <c r="N127" s="141">
        <v>156</v>
      </c>
      <c r="O127" s="141">
        <v>0</v>
      </c>
      <c r="P127" s="141">
        <v>65</v>
      </c>
      <c r="Q127" s="139">
        <f t="shared" si="54"/>
        <v>1136</v>
      </c>
      <c r="R127" s="142">
        <v>831</v>
      </c>
      <c r="S127" s="142">
        <v>214</v>
      </c>
      <c r="T127" s="142">
        <v>0</v>
      </c>
      <c r="U127" s="142">
        <v>91</v>
      </c>
      <c r="V127" s="146">
        <f t="shared" si="55"/>
        <v>0</v>
      </c>
      <c r="W127" s="146"/>
      <c r="X127" s="146"/>
      <c r="Y127" s="146"/>
    </row>
    <row r="128" spans="1:25" ht="13.5">
      <c r="A128" s="77" t="s">
        <v>136</v>
      </c>
      <c r="B128" s="139">
        <v>6640</v>
      </c>
      <c r="C128" s="140">
        <v>4098</v>
      </c>
      <c r="D128" s="140">
        <v>1763</v>
      </c>
      <c r="E128" s="140">
        <v>0</v>
      </c>
      <c r="F128" s="140">
        <v>779</v>
      </c>
      <c r="G128" s="134">
        <f t="shared" si="30"/>
        <v>4902</v>
      </c>
      <c r="H128" s="141">
        <v>2938</v>
      </c>
      <c r="I128" s="141">
        <v>1357</v>
      </c>
      <c r="J128" s="141">
        <v>0</v>
      </c>
      <c r="K128" s="141">
        <v>607</v>
      </c>
      <c r="L128" s="139">
        <f t="shared" si="53"/>
        <v>460</v>
      </c>
      <c r="M128" s="141">
        <v>225</v>
      </c>
      <c r="N128" s="141">
        <v>166</v>
      </c>
      <c r="O128" s="141">
        <v>0</v>
      </c>
      <c r="P128" s="141">
        <v>69</v>
      </c>
      <c r="Q128" s="139">
        <f t="shared" si="54"/>
        <v>1278</v>
      </c>
      <c r="R128" s="142">
        <v>935</v>
      </c>
      <c r="S128" s="142">
        <v>240</v>
      </c>
      <c r="T128" s="142">
        <v>0</v>
      </c>
      <c r="U128" s="142">
        <v>103</v>
      </c>
      <c r="V128" s="146">
        <f t="shared" si="55"/>
        <v>0</v>
      </c>
      <c r="W128" s="146"/>
      <c r="X128" s="146"/>
      <c r="Y128" s="146"/>
    </row>
    <row r="129" spans="1:25" ht="13.5">
      <c r="A129" s="77" t="s">
        <v>137</v>
      </c>
      <c r="B129" s="139">
        <v>11427</v>
      </c>
      <c r="C129" s="140">
        <v>9324</v>
      </c>
      <c r="D129" s="140">
        <v>1674</v>
      </c>
      <c r="E129" s="140">
        <v>0</v>
      </c>
      <c r="F129" s="140">
        <v>429</v>
      </c>
      <c r="G129" s="134">
        <f t="shared" si="30"/>
        <v>5289</v>
      </c>
      <c r="H129" s="141">
        <v>4092</v>
      </c>
      <c r="I129" s="141">
        <v>947</v>
      </c>
      <c r="J129" s="141">
        <v>0</v>
      </c>
      <c r="K129" s="141">
        <v>250</v>
      </c>
      <c r="L129" s="139">
        <f t="shared" si="53"/>
        <v>1107</v>
      </c>
      <c r="M129" s="141">
        <v>540</v>
      </c>
      <c r="N129" s="141">
        <v>456</v>
      </c>
      <c r="O129" s="141">
        <v>0</v>
      </c>
      <c r="P129" s="141">
        <v>111</v>
      </c>
      <c r="Q129" s="139">
        <f t="shared" si="54"/>
        <v>1260</v>
      </c>
      <c r="R129" s="142">
        <v>921</v>
      </c>
      <c r="S129" s="142">
        <v>271</v>
      </c>
      <c r="T129" s="142">
        <v>0</v>
      </c>
      <c r="U129" s="142">
        <v>68</v>
      </c>
      <c r="V129" s="146">
        <f t="shared" si="55"/>
        <v>3771</v>
      </c>
      <c r="W129" s="146">
        <f>VLOOKUP(A129,营养改善计划!$B$11:$P$75,11,0)</f>
        <v>3771</v>
      </c>
      <c r="X129" s="146">
        <f>VLOOKUP(A129,营养改善计划!$B$11:$H$75,6,0)</f>
        <v>0</v>
      </c>
      <c r="Y129" s="146">
        <f>VLOOKUP(A129, 营养改善计划!$B$11:$H$75,7,0)</f>
        <v>0</v>
      </c>
    </row>
    <row r="130" spans="1:25" ht="13.5">
      <c r="A130" s="77" t="s">
        <v>138</v>
      </c>
      <c r="B130" s="139">
        <v>3689</v>
      </c>
      <c r="C130" s="140">
        <v>3000</v>
      </c>
      <c r="D130" s="140">
        <v>550</v>
      </c>
      <c r="E130" s="140">
        <v>0</v>
      </c>
      <c r="F130" s="140">
        <v>139</v>
      </c>
      <c r="G130" s="134">
        <f t="shared" si="30"/>
        <v>1896</v>
      </c>
      <c r="H130" s="141">
        <v>1489</v>
      </c>
      <c r="I130" s="141">
        <v>324</v>
      </c>
      <c r="J130" s="141">
        <v>0</v>
      </c>
      <c r="K130" s="141">
        <v>83</v>
      </c>
      <c r="L130" s="139">
        <f t="shared" si="53"/>
        <v>310</v>
      </c>
      <c r="M130" s="141">
        <v>151</v>
      </c>
      <c r="N130" s="141">
        <v>128</v>
      </c>
      <c r="O130" s="141">
        <v>0</v>
      </c>
      <c r="P130" s="141">
        <v>31</v>
      </c>
      <c r="Q130" s="139">
        <f t="shared" si="54"/>
        <v>456</v>
      </c>
      <c r="R130" s="142">
        <v>333</v>
      </c>
      <c r="S130" s="142">
        <v>98</v>
      </c>
      <c r="T130" s="142">
        <v>0</v>
      </c>
      <c r="U130" s="142">
        <v>25</v>
      </c>
      <c r="V130" s="146">
        <f t="shared" si="55"/>
        <v>1027</v>
      </c>
      <c r="W130" s="146">
        <f>VLOOKUP(A130,营养改善计划!$B$11:$P$75,11,0)</f>
        <v>1027</v>
      </c>
      <c r="X130" s="146">
        <f>VLOOKUP(A130,营养改善计划!$B$11:$H$75,6,0)</f>
        <v>0</v>
      </c>
      <c r="Y130" s="146">
        <f>VLOOKUP(A130, 营养改善计划!$B$11:$H$75,7,0)</f>
        <v>0</v>
      </c>
    </row>
    <row r="131" spans="1:25" ht="13.5">
      <c r="A131" s="77" t="s">
        <v>139</v>
      </c>
      <c r="B131" s="139">
        <v>8616</v>
      </c>
      <c r="C131" s="140">
        <v>6901</v>
      </c>
      <c r="D131" s="140">
        <v>1372</v>
      </c>
      <c r="E131" s="140">
        <v>0</v>
      </c>
      <c r="F131" s="140">
        <v>343</v>
      </c>
      <c r="G131" s="134">
        <f t="shared" si="30"/>
        <v>4324</v>
      </c>
      <c r="H131" s="141">
        <v>3349</v>
      </c>
      <c r="I131" s="141">
        <v>778</v>
      </c>
      <c r="J131" s="141">
        <v>0</v>
      </c>
      <c r="K131" s="141">
        <v>197</v>
      </c>
      <c r="L131" s="139">
        <f t="shared" si="53"/>
        <v>852</v>
      </c>
      <c r="M131" s="141">
        <v>416</v>
      </c>
      <c r="N131" s="141">
        <v>351</v>
      </c>
      <c r="O131" s="141">
        <v>0</v>
      </c>
      <c r="P131" s="141">
        <v>85</v>
      </c>
      <c r="Q131" s="139">
        <f t="shared" si="54"/>
        <v>1133</v>
      </c>
      <c r="R131" s="142">
        <v>829</v>
      </c>
      <c r="S131" s="142">
        <v>243</v>
      </c>
      <c r="T131" s="142">
        <v>0</v>
      </c>
      <c r="U131" s="142">
        <v>61</v>
      </c>
      <c r="V131" s="146">
        <f t="shared" si="55"/>
        <v>2307</v>
      </c>
      <c r="W131" s="146">
        <f>VLOOKUP(A131,营养改善计划!$B$11:$P$75,11,0)</f>
        <v>2307</v>
      </c>
      <c r="X131" s="146">
        <f>VLOOKUP(A131,营养改善计划!$B$11:$H$75,6,0)</f>
        <v>0</v>
      </c>
      <c r="Y131" s="146">
        <f>VLOOKUP(A131, 营养改善计划!$B$11:$H$75,7,0)</f>
        <v>0</v>
      </c>
    </row>
    <row r="132" spans="1:25" s="138" customFormat="1">
      <c r="A132" s="136" t="s">
        <v>140</v>
      </c>
      <c r="B132" s="137">
        <v>86134</v>
      </c>
      <c r="C132" s="137">
        <v>63218</v>
      </c>
      <c r="D132" s="137">
        <v>16114</v>
      </c>
      <c r="E132" s="137">
        <v>3504</v>
      </c>
      <c r="F132" s="137">
        <v>3298</v>
      </c>
      <c r="G132" s="137">
        <f t="shared" ref="G132:Y132" si="56">SUM(G134:G138)</f>
        <v>44795</v>
      </c>
      <c r="H132" s="137">
        <f t="shared" si="56"/>
        <v>32098</v>
      </c>
      <c r="I132" s="137">
        <f t="shared" si="56"/>
        <v>8471</v>
      </c>
      <c r="J132" s="137">
        <f t="shared" si="56"/>
        <v>2266</v>
      </c>
      <c r="K132" s="137">
        <f t="shared" si="56"/>
        <v>1960</v>
      </c>
      <c r="L132" s="137">
        <f t="shared" si="56"/>
        <v>6872</v>
      </c>
      <c r="M132" s="137">
        <f t="shared" si="56"/>
        <v>3359</v>
      </c>
      <c r="N132" s="137">
        <f t="shared" si="56"/>
        <v>2653</v>
      </c>
      <c r="O132" s="137">
        <f t="shared" si="56"/>
        <v>238</v>
      </c>
      <c r="P132" s="137">
        <f t="shared" si="56"/>
        <v>622</v>
      </c>
      <c r="Q132" s="137">
        <f t="shared" si="56"/>
        <v>11694</v>
      </c>
      <c r="R132" s="137">
        <f t="shared" si="56"/>
        <v>6792</v>
      </c>
      <c r="S132" s="137">
        <f t="shared" si="56"/>
        <v>3186</v>
      </c>
      <c r="T132" s="137">
        <f t="shared" si="56"/>
        <v>1000</v>
      </c>
      <c r="U132" s="137">
        <f t="shared" si="56"/>
        <v>716</v>
      </c>
      <c r="V132" s="137">
        <f t="shared" si="56"/>
        <v>22773</v>
      </c>
      <c r="W132" s="137">
        <f t="shared" si="56"/>
        <v>20969</v>
      </c>
      <c r="X132" s="137">
        <f t="shared" si="56"/>
        <v>1804</v>
      </c>
      <c r="Y132" s="137">
        <f t="shared" si="56"/>
        <v>0</v>
      </c>
    </row>
    <row r="133" spans="1:25" s="138" customFormat="1">
      <c r="A133" s="136" t="s">
        <v>24</v>
      </c>
      <c r="B133" s="137">
        <v>12454</v>
      </c>
      <c r="C133" s="137">
        <v>6682</v>
      </c>
      <c r="D133" s="137">
        <v>2268</v>
      </c>
      <c r="E133" s="137">
        <v>3504</v>
      </c>
      <c r="F133" s="137">
        <v>0</v>
      </c>
      <c r="G133" s="137">
        <f t="shared" ref="G133:Y133" si="57">G134</f>
        <v>9215</v>
      </c>
      <c r="H133" s="137">
        <f t="shared" si="57"/>
        <v>5512</v>
      </c>
      <c r="I133" s="137">
        <f t="shared" si="57"/>
        <v>1437</v>
      </c>
      <c r="J133" s="137">
        <f t="shared" si="57"/>
        <v>2266</v>
      </c>
      <c r="K133" s="137">
        <f t="shared" si="57"/>
        <v>0</v>
      </c>
      <c r="L133" s="137">
        <f t="shared" si="57"/>
        <v>794</v>
      </c>
      <c r="M133" s="137">
        <f t="shared" si="57"/>
        <v>392</v>
      </c>
      <c r="N133" s="137">
        <f t="shared" si="57"/>
        <v>164</v>
      </c>
      <c r="O133" s="137">
        <f t="shared" si="57"/>
        <v>238</v>
      </c>
      <c r="P133" s="137">
        <f t="shared" si="57"/>
        <v>0</v>
      </c>
      <c r="Q133" s="137">
        <f t="shared" si="57"/>
        <v>2445</v>
      </c>
      <c r="R133" s="137">
        <f t="shared" si="57"/>
        <v>778</v>
      </c>
      <c r="S133" s="137">
        <f t="shared" si="57"/>
        <v>667</v>
      </c>
      <c r="T133" s="137">
        <f t="shared" si="57"/>
        <v>1000</v>
      </c>
      <c r="U133" s="137">
        <f t="shared" si="57"/>
        <v>0</v>
      </c>
      <c r="V133" s="137">
        <f t="shared" si="57"/>
        <v>0</v>
      </c>
      <c r="W133" s="137">
        <f t="shared" si="57"/>
        <v>0</v>
      </c>
      <c r="X133" s="137">
        <f t="shared" si="57"/>
        <v>0</v>
      </c>
      <c r="Y133" s="137">
        <f t="shared" si="57"/>
        <v>0</v>
      </c>
    </row>
    <row r="134" spans="1:25" ht="13.5">
      <c r="A134" s="76" t="s">
        <v>141</v>
      </c>
      <c r="B134" s="139">
        <v>12454</v>
      </c>
      <c r="C134" s="140">
        <v>6682</v>
      </c>
      <c r="D134" s="140">
        <v>2268</v>
      </c>
      <c r="E134" s="140">
        <v>3504</v>
      </c>
      <c r="F134" s="140">
        <v>0</v>
      </c>
      <c r="G134" s="134">
        <f t="shared" si="30"/>
        <v>9215</v>
      </c>
      <c r="H134" s="141">
        <v>5512</v>
      </c>
      <c r="I134" s="141">
        <v>1437</v>
      </c>
      <c r="J134" s="141">
        <v>2266</v>
      </c>
      <c r="K134" s="141">
        <v>0</v>
      </c>
      <c r="L134" s="139">
        <f t="shared" ref="L134:L138" si="58">SUBTOTAL(9,M134:P134)</f>
        <v>794</v>
      </c>
      <c r="M134" s="141">
        <v>392</v>
      </c>
      <c r="N134" s="141">
        <v>164</v>
      </c>
      <c r="O134" s="141">
        <v>238</v>
      </c>
      <c r="P134" s="141">
        <v>0</v>
      </c>
      <c r="Q134" s="139">
        <f t="shared" ref="Q134:Q138" si="59">SUBTOTAL(9,R134:U134)</f>
        <v>2445</v>
      </c>
      <c r="R134" s="142">
        <v>778</v>
      </c>
      <c r="S134" s="142">
        <v>667</v>
      </c>
      <c r="T134" s="142">
        <v>1000</v>
      </c>
      <c r="U134" s="142">
        <v>0</v>
      </c>
      <c r="V134" s="146">
        <f t="shared" ref="V134:V138" si="60">W134+X134+Y134</f>
        <v>0</v>
      </c>
      <c r="W134" s="146"/>
      <c r="X134" s="146"/>
      <c r="Y134" s="146"/>
    </row>
    <row r="135" spans="1:25" ht="13.5">
      <c r="A135" s="75" t="s">
        <v>142</v>
      </c>
      <c r="B135" s="139">
        <v>16189</v>
      </c>
      <c r="C135" s="140">
        <v>11512</v>
      </c>
      <c r="D135" s="140">
        <v>3718</v>
      </c>
      <c r="E135" s="140">
        <v>0</v>
      </c>
      <c r="F135" s="140">
        <v>959</v>
      </c>
      <c r="G135" s="134">
        <f t="shared" ref="G135:G162" si="61">SUM(H135:K135)</f>
        <v>7767</v>
      </c>
      <c r="H135" s="141">
        <v>4659</v>
      </c>
      <c r="I135" s="141">
        <v>2459</v>
      </c>
      <c r="J135" s="141">
        <v>0</v>
      </c>
      <c r="K135" s="141">
        <v>649</v>
      </c>
      <c r="L135" s="139">
        <f t="shared" si="58"/>
        <v>1407</v>
      </c>
      <c r="M135" s="141">
        <v>686</v>
      </c>
      <c r="N135" s="141">
        <v>580</v>
      </c>
      <c r="O135" s="141">
        <v>0</v>
      </c>
      <c r="P135" s="141">
        <v>141</v>
      </c>
      <c r="Q135" s="139">
        <f t="shared" si="59"/>
        <v>1873</v>
      </c>
      <c r="R135" s="142">
        <v>1025</v>
      </c>
      <c r="S135" s="142">
        <v>679</v>
      </c>
      <c r="T135" s="142">
        <v>0</v>
      </c>
      <c r="U135" s="142">
        <v>169</v>
      </c>
      <c r="V135" s="146">
        <f t="shared" si="60"/>
        <v>5142</v>
      </c>
      <c r="W135" s="146">
        <f>VLOOKUP(A135,营养改善计划!$B$11:$P$75,11,0)</f>
        <v>5142</v>
      </c>
      <c r="X135" s="146">
        <f>VLOOKUP(A135,营养改善计划!$B$11:$H$75,6,0)</f>
        <v>0</v>
      </c>
      <c r="Y135" s="146">
        <f>VLOOKUP(A135, 营养改善计划!$B$11:$H$75,7,0)</f>
        <v>0</v>
      </c>
    </row>
    <row r="136" spans="1:25" ht="13.5">
      <c r="A136" s="77" t="s">
        <v>143</v>
      </c>
      <c r="B136" s="139">
        <v>5406</v>
      </c>
      <c r="C136" s="140">
        <v>3763</v>
      </c>
      <c r="D136" s="140">
        <v>1141</v>
      </c>
      <c r="E136" s="140">
        <v>0</v>
      </c>
      <c r="F136" s="140">
        <v>502</v>
      </c>
      <c r="G136" s="134">
        <f t="shared" si="61"/>
        <v>4031</v>
      </c>
      <c r="H136" s="141">
        <v>3233</v>
      </c>
      <c r="I136" s="141">
        <v>549</v>
      </c>
      <c r="J136" s="141">
        <v>0</v>
      </c>
      <c r="K136" s="141">
        <v>249</v>
      </c>
      <c r="L136" s="139">
        <f t="shared" si="58"/>
        <v>284</v>
      </c>
      <c r="M136" s="141">
        <v>139</v>
      </c>
      <c r="N136" s="141">
        <v>102</v>
      </c>
      <c r="O136" s="141">
        <v>0</v>
      </c>
      <c r="P136" s="141">
        <v>43</v>
      </c>
      <c r="Q136" s="139">
        <f t="shared" si="59"/>
        <v>1091</v>
      </c>
      <c r="R136" s="142">
        <v>391</v>
      </c>
      <c r="S136" s="142">
        <v>490</v>
      </c>
      <c r="T136" s="142">
        <v>0</v>
      </c>
      <c r="U136" s="142">
        <v>210</v>
      </c>
      <c r="V136" s="146">
        <f t="shared" si="60"/>
        <v>0</v>
      </c>
      <c r="W136" s="146"/>
      <c r="X136" s="146"/>
      <c r="Y136" s="146"/>
    </row>
    <row r="137" spans="1:25" ht="13.5">
      <c r="A137" s="75" t="s">
        <v>144</v>
      </c>
      <c r="B137" s="139">
        <v>15512</v>
      </c>
      <c r="C137" s="140">
        <v>10786</v>
      </c>
      <c r="D137" s="140">
        <v>4131</v>
      </c>
      <c r="E137" s="140">
        <v>0</v>
      </c>
      <c r="F137" s="140">
        <v>595</v>
      </c>
      <c r="G137" s="134">
        <f t="shared" si="61"/>
        <v>7603</v>
      </c>
      <c r="H137" s="141">
        <v>5955</v>
      </c>
      <c r="I137" s="141">
        <v>1304</v>
      </c>
      <c r="J137" s="141">
        <v>0</v>
      </c>
      <c r="K137" s="141">
        <v>344</v>
      </c>
      <c r="L137" s="139">
        <f t="shared" si="58"/>
        <v>1453</v>
      </c>
      <c r="M137" s="141">
        <v>710</v>
      </c>
      <c r="N137" s="141">
        <v>598</v>
      </c>
      <c r="O137" s="141">
        <v>0</v>
      </c>
      <c r="P137" s="141">
        <v>145</v>
      </c>
      <c r="Q137" s="139">
        <f t="shared" si="59"/>
        <v>1980</v>
      </c>
      <c r="R137" s="142">
        <v>1449</v>
      </c>
      <c r="S137" s="142">
        <v>425</v>
      </c>
      <c r="T137" s="142">
        <v>0</v>
      </c>
      <c r="U137" s="142">
        <v>106</v>
      </c>
      <c r="V137" s="146">
        <f t="shared" si="60"/>
        <v>4476</v>
      </c>
      <c r="W137" s="146">
        <f>VLOOKUP(A137,营养改善计划!$B$11:$P$75,11,0)</f>
        <v>2672</v>
      </c>
      <c r="X137" s="146">
        <f>VLOOKUP(A137,营养改善计划!$B$11:$H$75,6,0)</f>
        <v>1804</v>
      </c>
      <c r="Y137" s="146">
        <f>VLOOKUP(A137, 营养改善计划!$B$11:$H$75,7,0)</f>
        <v>0</v>
      </c>
    </row>
    <row r="138" spans="1:25" ht="13.5">
      <c r="A138" s="75" t="s">
        <v>145</v>
      </c>
      <c r="B138" s="139">
        <v>36573</v>
      </c>
      <c r="C138" s="140">
        <v>30475</v>
      </c>
      <c r="D138" s="140">
        <v>4856</v>
      </c>
      <c r="E138" s="140">
        <v>0</v>
      </c>
      <c r="F138" s="140">
        <v>1242</v>
      </c>
      <c r="G138" s="134">
        <f t="shared" si="61"/>
        <v>16179</v>
      </c>
      <c r="H138" s="141">
        <v>12739</v>
      </c>
      <c r="I138" s="141">
        <v>2722</v>
      </c>
      <c r="J138" s="141">
        <v>0</v>
      </c>
      <c r="K138" s="141">
        <v>718</v>
      </c>
      <c r="L138" s="139">
        <f t="shared" si="58"/>
        <v>2934</v>
      </c>
      <c r="M138" s="141">
        <v>1432</v>
      </c>
      <c r="N138" s="141">
        <v>1209</v>
      </c>
      <c r="O138" s="141">
        <v>0</v>
      </c>
      <c r="P138" s="141">
        <v>293</v>
      </c>
      <c r="Q138" s="139">
        <f t="shared" si="59"/>
        <v>4305</v>
      </c>
      <c r="R138" s="142">
        <v>3149</v>
      </c>
      <c r="S138" s="142">
        <v>925</v>
      </c>
      <c r="T138" s="142">
        <v>0</v>
      </c>
      <c r="U138" s="142">
        <v>231</v>
      </c>
      <c r="V138" s="146">
        <f t="shared" si="60"/>
        <v>13155</v>
      </c>
      <c r="W138" s="146">
        <f>VLOOKUP(A138,营养改善计划!$B$11:$P$75,11,0)</f>
        <v>13155</v>
      </c>
      <c r="X138" s="146">
        <f>VLOOKUP(A138,营养改善计划!$B$11:$H$75,6,0)</f>
        <v>0</v>
      </c>
      <c r="Y138" s="146">
        <f>VLOOKUP(A138, 营养改善计划!$B$11:$H$75,7,0)</f>
        <v>0</v>
      </c>
    </row>
    <row r="139" spans="1:25" s="138" customFormat="1">
      <c r="A139" s="136" t="s">
        <v>146</v>
      </c>
      <c r="B139" s="137">
        <v>99098</v>
      </c>
      <c r="C139" s="137">
        <v>72755</v>
      </c>
      <c r="D139" s="137">
        <v>20233</v>
      </c>
      <c r="E139" s="137">
        <v>2240</v>
      </c>
      <c r="F139" s="137">
        <v>3870</v>
      </c>
      <c r="G139" s="137">
        <f t="shared" ref="G139:Y139" si="62">SUM(G141:G153)</f>
        <v>50602</v>
      </c>
      <c r="H139" s="137">
        <f t="shared" si="62"/>
        <v>34663</v>
      </c>
      <c r="I139" s="137">
        <f t="shared" si="62"/>
        <v>12013</v>
      </c>
      <c r="J139" s="137">
        <f t="shared" si="62"/>
        <v>1337</v>
      </c>
      <c r="K139" s="137">
        <f t="shared" si="62"/>
        <v>2589</v>
      </c>
      <c r="L139" s="137">
        <f t="shared" si="62"/>
        <v>8002</v>
      </c>
      <c r="M139" s="137">
        <f t="shared" si="62"/>
        <v>3911</v>
      </c>
      <c r="N139" s="137">
        <f t="shared" si="62"/>
        <v>3164</v>
      </c>
      <c r="O139" s="137">
        <f t="shared" si="62"/>
        <v>255</v>
      </c>
      <c r="P139" s="137">
        <f t="shared" si="62"/>
        <v>672</v>
      </c>
      <c r="Q139" s="137">
        <f t="shared" si="62"/>
        <v>12727</v>
      </c>
      <c r="R139" s="137">
        <f t="shared" si="62"/>
        <v>8060</v>
      </c>
      <c r="S139" s="137">
        <f t="shared" si="62"/>
        <v>3410</v>
      </c>
      <c r="T139" s="137">
        <f t="shared" si="62"/>
        <v>648</v>
      </c>
      <c r="U139" s="137">
        <f t="shared" si="62"/>
        <v>609</v>
      </c>
      <c r="V139" s="137">
        <f t="shared" si="62"/>
        <v>27767</v>
      </c>
      <c r="W139" s="137">
        <f t="shared" si="62"/>
        <v>26121</v>
      </c>
      <c r="X139" s="137">
        <f t="shared" si="62"/>
        <v>1646</v>
      </c>
      <c r="Y139" s="137">
        <f t="shared" si="62"/>
        <v>0</v>
      </c>
    </row>
    <row r="140" spans="1:25" s="138" customFormat="1">
      <c r="A140" s="136" t="s">
        <v>24</v>
      </c>
      <c r="B140" s="137">
        <v>13027</v>
      </c>
      <c r="C140" s="137">
        <v>6948</v>
      </c>
      <c r="D140" s="137">
        <v>3839</v>
      </c>
      <c r="E140" s="137">
        <v>2240</v>
      </c>
      <c r="F140" s="137">
        <v>0</v>
      </c>
      <c r="G140" s="137">
        <f t="shared" ref="G140:Y140" si="63">G141</f>
        <v>8206</v>
      </c>
      <c r="H140" s="137">
        <f t="shared" si="63"/>
        <v>4950</v>
      </c>
      <c r="I140" s="137">
        <f t="shared" si="63"/>
        <v>1919</v>
      </c>
      <c r="J140" s="137">
        <f t="shared" si="63"/>
        <v>1337</v>
      </c>
      <c r="K140" s="137">
        <f t="shared" si="63"/>
        <v>0</v>
      </c>
      <c r="L140" s="137">
        <f t="shared" si="63"/>
        <v>1273</v>
      </c>
      <c r="M140" s="137">
        <f t="shared" si="63"/>
        <v>625</v>
      </c>
      <c r="N140" s="137">
        <f t="shared" si="63"/>
        <v>393</v>
      </c>
      <c r="O140" s="137">
        <f t="shared" si="63"/>
        <v>255</v>
      </c>
      <c r="P140" s="137">
        <f t="shared" si="63"/>
        <v>0</v>
      </c>
      <c r="Q140" s="137">
        <f t="shared" si="63"/>
        <v>2156</v>
      </c>
      <c r="R140" s="137">
        <f t="shared" si="63"/>
        <v>536</v>
      </c>
      <c r="S140" s="137">
        <f t="shared" si="63"/>
        <v>972</v>
      </c>
      <c r="T140" s="137">
        <f t="shared" si="63"/>
        <v>648</v>
      </c>
      <c r="U140" s="137">
        <f t="shared" si="63"/>
        <v>0</v>
      </c>
      <c r="V140" s="137">
        <f t="shared" si="63"/>
        <v>1392</v>
      </c>
      <c r="W140" s="137">
        <f t="shared" si="63"/>
        <v>837</v>
      </c>
      <c r="X140" s="137">
        <f t="shared" si="63"/>
        <v>555</v>
      </c>
      <c r="Y140" s="137">
        <f t="shared" si="63"/>
        <v>0</v>
      </c>
    </row>
    <row r="141" spans="1:25" ht="13.5">
      <c r="A141" s="76" t="s">
        <v>147</v>
      </c>
      <c r="B141" s="139">
        <v>13027</v>
      </c>
      <c r="C141" s="140">
        <v>6948</v>
      </c>
      <c r="D141" s="140">
        <v>3839</v>
      </c>
      <c r="E141" s="140">
        <v>2240</v>
      </c>
      <c r="F141" s="140">
        <v>0</v>
      </c>
      <c r="G141" s="134">
        <f t="shared" si="61"/>
        <v>8206</v>
      </c>
      <c r="H141" s="141">
        <v>4950</v>
      </c>
      <c r="I141" s="141">
        <v>1919</v>
      </c>
      <c r="J141" s="141">
        <v>1337</v>
      </c>
      <c r="K141" s="141">
        <v>0</v>
      </c>
      <c r="L141" s="139">
        <f t="shared" ref="L141:L153" si="64">SUBTOTAL(9,M141:P141)</f>
        <v>1273</v>
      </c>
      <c r="M141" s="141">
        <v>625</v>
      </c>
      <c r="N141" s="141">
        <v>393</v>
      </c>
      <c r="O141" s="141">
        <v>255</v>
      </c>
      <c r="P141" s="141">
        <v>0</v>
      </c>
      <c r="Q141" s="139">
        <f t="shared" ref="Q141:Q153" si="65">SUBTOTAL(9,R141:U141)</f>
        <v>2156</v>
      </c>
      <c r="R141" s="142">
        <v>536</v>
      </c>
      <c r="S141" s="142">
        <v>972</v>
      </c>
      <c r="T141" s="142">
        <v>648</v>
      </c>
      <c r="U141" s="142">
        <v>0</v>
      </c>
      <c r="V141" s="146">
        <f t="shared" ref="V141:V153" si="66">W141+X141+Y141</f>
        <v>1392</v>
      </c>
      <c r="W141" s="146">
        <f>VLOOKUP(A141,营养改善计划!$B$11:$P$75,11,0)</f>
        <v>837</v>
      </c>
      <c r="X141" s="146">
        <f>VLOOKUP(A141,营养改善计划!$B$11:$H$75,6,0)</f>
        <v>555</v>
      </c>
      <c r="Y141" s="146">
        <f>VLOOKUP(A141, 营养改善计划!$B$11:$H$75,7,0)</f>
        <v>0</v>
      </c>
    </row>
    <row r="142" spans="1:25" ht="13.5">
      <c r="A142" s="77" t="s">
        <v>148</v>
      </c>
      <c r="B142" s="139">
        <v>10928</v>
      </c>
      <c r="C142" s="140">
        <v>9073</v>
      </c>
      <c r="D142" s="140">
        <v>1479</v>
      </c>
      <c r="E142" s="140">
        <v>0</v>
      </c>
      <c r="F142" s="140">
        <v>376</v>
      </c>
      <c r="G142" s="134">
        <f t="shared" si="61"/>
        <v>4962</v>
      </c>
      <c r="H142" s="141">
        <v>3898</v>
      </c>
      <c r="I142" s="141">
        <v>844</v>
      </c>
      <c r="J142" s="141">
        <v>0</v>
      </c>
      <c r="K142" s="141">
        <v>220</v>
      </c>
      <c r="L142" s="139">
        <f t="shared" si="64"/>
        <v>870</v>
      </c>
      <c r="M142" s="141">
        <v>425</v>
      </c>
      <c r="N142" s="141">
        <v>358</v>
      </c>
      <c r="O142" s="141">
        <v>0</v>
      </c>
      <c r="P142" s="141">
        <v>87</v>
      </c>
      <c r="Q142" s="139">
        <f t="shared" si="65"/>
        <v>1288</v>
      </c>
      <c r="R142" s="142">
        <v>942</v>
      </c>
      <c r="S142" s="142">
        <v>277</v>
      </c>
      <c r="T142" s="142">
        <v>0</v>
      </c>
      <c r="U142" s="142">
        <v>69</v>
      </c>
      <c r="V142" s="146">
        <f t="shared" si="66"/>
        <v>3808</v>
      </c>
      <c r="W142" s="146">
        <f>VLOOKUP(A142,营养改善计划!$B$11:$P$75,11,0)</f>
        <v>3808</v>
      </c>
      <c r="X142" s="146">
        <f>VLOOKUP(A142,营养改善计划!$B$11:$H$75,6,0)</f>
        <v>0</v>
      </c>
      <c r="Y142" s="146">
        <f>VLOOKUP(A142, 营养改善计划!$B$11:$H$75,7,0)</f>
        <v>0</v>
      </c>
    </row>
    <row r="143" spans="1:25" ht="13.5">
      <c r="A143" s="77" t="s">
        <v>149</v>
      </c>
      <c r="B143" s="139">
        <v>8192</v>
      </c>
      <c r="C143" s="140">
        <v>5862</v>
      </c>
      <c r="D143" s="140">
        <v>1873</v>
      </c>
      <c r="E143" s="140">
        <v>0</v>
      </c>
      <c r="F143" s="140">
        <v>457</v>
      </c>
      <c r="G143" s="134">
        <f t="shared" si="61"/>
        <v>4164</v>
      </c>
      <c r="H143" s="141">
        <v>2457</v>
      </c>
      <c r="I143" s="141">
        <v>1373</v>
      </c>
      <c r="J143" s="141">
        <v>0</v>
      </c>
      <c r="K143" s="141">
        <v>334</v>
      </c>
      <c r="L143" s="139">
        <f t="shared" si="64"/>
        <v>644</v>
      </c>
      <c r="M143" s="141">
        <v>314</v>
      </c>
      <c r="N143" s="141">
        <v>266</v>
      </c>
      <c r="O143" s="141">
        <v>0</v>
      </c>
      <c r="P143" s="141">
        <v>64</v>
      </c>
      <c r="Q143" s="139">
        <f t="shared" si="65"/>
        <v>1088</v>
      </c>
      <c r="R143" s="142">
        <v>795</v>
      </c>
      <c r="S143" s="142">
        <v>234</v>
      </c>
      <c r="T143" s="142">
        <v>0</v>
      </c>
      <c r="U143" s="142">
        <v>59</v>
      </c>
      <c r="V143" s="146">
        <f t="shared" si="66"/>
        <v>2296</v>
      </c>
      <c r="W143" s="146">
        <f>VLOOKUP(A143,营养改善计划!$B$11:$P$75,11,0)</f>
        <v>2296</v>
      </c>
      <c r="X143" s="146">
        <f>VLOOKUP(A143,营养改善计划!$B$11:$H$75,6,0)</f>
        <v>0</v>
      </c>
      <c r="Y143" s="146">
        <f>VLOOKUP(A143, 营养改善计划!$B$11:$H$75,7,0)</f>
        <v>0</v>
      </c>
    </row>
    <row r="144" spans="1:25" ht="13.5">
      <c r="A144" s="77" t="s">
        <v>150</v>
      </c>
      <c r="B144" s="139">
        <v>21066</v>
      </c>
      <c r="C144" s="140">
        <v>15719</v>
      </c>
      <c r="D144" s="140">
        <v>4247</v>
      </c>
      <c r="E144" s="140">
        <v>0</v>
      </c>
      <c r="F144" s="140">
        <v>1100</v>
      </c>
      <c r="G144" s="134">
        <f t="shared" si="61"/>
        <v>10012</v>
      </c>
      <c r="H144" s="141">
        <v>6064</v>
      </c>
      <c r="I144" s="141">
        <v>3124</v>
      </c>
      <c r="J144" s="141">
        <v>0</v>
      </c>
      <c r="K144" s="141">
        <v>824</v>
      </c>
      <c r="L144" s="139">
        <f t="shared" si="64"/>
        <v>1482</v>
      </c>
      <c r="M144" s="141">
        <v>724</v>
      </c>
      <c r="N144" s="141">
        <v>610</v>
      </c>
      <c r="O144" s="141">
        <v>0</v>
      </c>
      <c r="P144" s="141">
        <v>148</v>
      </c>
      <c r="Q144" s="139">
        <f t="shared" si="65"/>
        <v>2388</v>
      </c>
      <c r="R144" s="142">
        <v>1747</v>
      </c>
      <c r="S144" s="142">
        <v>513</v>
      </c>
      <c r="T144" s="142">
        <v>0</v>
      </c>
      <c r="U144" s="142">
        <v>128</v>
      </c>
      <c r="V144" s="146">
        <f t="shared" si="66"/>
        <v>7184</v>
      </c>
      <c r="W144" s="146">
        <f>VLOOKUP(A144,营养改善计划!$B$11:$P$75,11,0)</f>
        <v>7184</v>
      </c>
      <c r="X144" s="146">
        <f>VLOOKUP(A144,营养改善计划!$B$11:$H$75,6,0)</f>
        <v>0</v>
      </c>
      <c r="Y144" s="146">
        <f>VLOOKUP(A144, 营养改善计划!$B$11:$H$75,7,0)</f>
        <v>0</v>
      </c>
    </row>
    <row r="145" spans="1:25" ht="13.5">
      <c r="A145" s="77" t="s">
        <v>151</v>
      </c>
      <c r="B145" s="139">
        <v>6812</v>
      </c>
      <c r="C145" s="140">
        <v>5556</v>
      </c>
      <c r="D145" s="140">
        <v>1005</v>
      </c>
      <c r="E145" s="140">
        <v>0</v>
      </c>
      <c r="F145" s="140">
        <v>251</v>
      </c>
      <c r="G145" s="134">
        <f t="shared" si="61"/>
        <v>3678</v>
      </c>
      <c r="H145" s="141">
        <v>2924</v>
      </c>
      <c r="I145" s="141">
        <v>602</v>
      </c>
      <c r="J145" s="141">
        <v>0</v>
      </c>
      <c r="K145" s="141">
        <v>152</v>
      </c>
      <c r="L145" s="139">
        <f t="shared" si="64"/>
        <v>482</v>
      </c>
      <c r="M145" s="141">
        <v>235</v>
      </c>
      <c r="N145" s="141">
        <v>199</v>
      </c>
      <c r="O145" s="141">
        <v>0</v>
      </c>
      <c r="P145" s="141">
        <v>48</v>
      </c>
      <c r="Q145" s="139">
        <f t="shared" si="65"/>
        <v>950</v>
      </c>
      <c r="R145" s="142">
        <v>695</v>
      </c>
      <c r="S145" s="142">
        <v>204</v>
      </c>
      <c r="T145" s="142">
        <v>0</v>
      </c>
      <c r="U145" s="142">
        <v>51</v>
      </c>
      <c r="V145" s="146">
        <f t="shared" si="66"/>
        <v>1702</v>
      </c>
      <c r="W145" s="146">
        <f>VLOOKUP(A145,营养改善计划!$B$11:$P$75,11,0)</f>
        <v>1702</v>
      </c>
      <c r="X145" s="146">
        <f>VLOOKUP(A145,营养改善计划!$B$11:$H$75,6,0)</f>
        <v>0</v>
      </c>
      <c r="Y145" s="146">
        <f>VLOOKUP(A145, 营养改善计划!$B$11:$H$75,7,0)</f>
        <v>0</v>
      </c>
    </row>
    <row r="146" spans="1:25" ht="13.5">
      <c r="A146" s="77" t="s">
        <v>152</v>
      </c>
      <c r="B146" s="139">
        <v>5635</v>
      </c>
      <c r="C146" s="140">
        <v>4691</v>
      </c>
      <c r="D146" s="140">
        <v>753</v>
      </c>
      <c r="E146" s="140">
        <v>0</v>
      </c>
      <c r="F146" s="140">
        <v>191</v>
      </c>
      <c r="G146" s="134">
        <f t="shared" si="61"/>
        <v>2482</v>
      </c>
      <c r="H146" s="141">
        <v>1939</v>
      </c>
      <c r="I146" s="141">
        <v>431</v>
      </c>
      <c r="J146" s="141">
        <v>0</v>
      </c>
      <c r="K146" s="141">
        <v>112</v>
      </c>
      <c r="L146" s="139">
        <f t="shared" si="64"/>
        <v>461</v>
      </c>
      <c r="M146" s="141">
        <v>226</v>
      </c>
      <c r="N146" s="141">
        <v>189</v>
      </c>
      <c r="O146" s="141">
        <v>0</v>
      </c>
      <c r="P146" s="141">
        <v>46</v>
      </c>
      <c r="Q146" s="139">
        <f t="shared" si="65"/>
        <v>619</v>
      </c>
      <c r="R146" s="142">
        <v>453</v>
      </c>
      <c r="S146" s="142">
        <v>133</v>
      </c>
      <c r="T146" s="142">
        <v>0</v>
      </c>
      <c r="U146" s="142">
        <v>33</v>
      </c>
      <c r="V146" s="146">
        <f t="shared" si="66"/>
        <v>2073</v>
      </c>
      <c r="W146" s="146">
        <f>VLOOKUP(A146,营养改善计划!$B$11:$P$75,11,0)</f>
        <v>2073</v>
      </c>
      <c r="X146" s="146">
        <f>VLOOKUP(A146,营养改善计划!$B$11:$H$75,6,0)</f>
        <v>0</v>
      </c>
      <c r="Y146" s="146">
        <f>VLOOKUP(A146, 营养改善计划!$B$11:$H$75,7,0)</f>
        <v>0</v>
      </c>
    </row>
    <row r="147" spans="1:25" ht="13.5">
      <c r="A147" s="75" t="s">
        <v>153</v>
      </c>
      <c r="B147" s="139">
        <v>6089</v>
      </c>
      <c r="C147" s="140">
        <v>4886</v>
      </c>
      <c r="D147" s="140">
        <v>959</v>
      </c>
      <c r="E147" s="140">
        <v>0</v>
      </c>
      <c r="F147" s="140">
        <v>244</v>
      </c>
      <c r="G147" s="134">
        <f t="shared" si="61"/>
        <v>3366</v>
      </c>
      <c r="H147" s="141">
        <v>2649</v>
      </c>
      <c r="I147" s="141">
        <v>569</v>
      </c>
      <c r="J147" s="141">
        <v>0</v>
      </c>
      <c r="K147" s="141">
        <v>148</v>
      </c>
      <c r="L147" s="139">
        <f t="shared" si="64"/>
        <v>540</v>
      </c>
      <c r="M147" s="141">
        <v>264</v>
      </c>
      <c r="N147" s="141">
        <v>222</v>
      </c>
      <c r="O147" s="141">
        <v>0</v>
      </c>
      <c r="P147" s="141">
        <v>54</v>
      </c>
      <c r="Q147" s="139">
        <f t="shared" si="65"/>
        <v>780</v>
      </c>
      <c r="R147" s="142">
        <v>570</v>
      </c>
      <c r="S147" s="142">
        <v>168</v>
      </c>
      <c r="T147" s="142">
        <v>0</v>
      </c>
      <c r="U147" s="142">
        <v>42</v>
      </c>
      <c r="V147" s="146">
        <f t="shared" si="66"/>
        <v>1403</v>
      </c>
      <c r="W147" s="146">
        <f>VLOOKUP(A147,营养改善计划!$B$11:$P$75,11,0)</f>
        <v>1403</v>
      </c>
      <c r="X147" s="146">
        <f>VLOOKUP(A147,营养改善计划!$B$11:$H$75,6,0)</f>
        <v>0</v>
      </c>
      <c r="Y147" s="146">
        <f>VLOOKUP(A147, 营养改善计划!$B$11:$H$75,7,0)</f>
        <v>0</v>
      </c>
    </row>
    <row r="148" spans="1:25" ht="13.5">
      <c r="A148" s="75" t="s">
        <v>154</v>
      </c>
      <c r="B148" s="139">
        <v>4117</v>
      </c>
      <c r="C148" s="140">
        <v>2997</v>
      </c>
      <c r="D148" s="140">
        <v>890</v>
      </c>
      <c r="E148" s="140">
        <v>0</v>
      </c>
      <c r="F148" s="140">
        <v>230</v>
      </c>
      <c r="G148" s="134">
        <f t="shared" si="61"/>
        <v>2103</v>
      </c>
      <c r="H148" s="141">
        <v>1279</v>
      </c>
      <c r="I148" s="141">
        <v>653</v>
      </c>
      <c r="J148" s="141">
        <v>0</v>
      </c>
      <c r="K148" s="141">
        <v>171</v>
      </c>
      <c r="L148" s="139">
        <f t="shared" si="64"/>
        <v>296</v>
      </c>
      <c r="M148" s="141">
        <v>145</v>
      </c>
      <c r="N148" s="141">
        <v>121</v>
      </c>
      <c r="O148" s="141">
        <v>0</v>
      </c>
      <c r="P148" s="141">
        <v>30</v>
      </c>
      <c r="Q148" s="139">
        <f t="shared" si="65"/>
        <v>542</v>
      </c>
      <c r="R148" s="142">
        <v>397</v>
      </c>
      <c r="S148" s="142">
        <v>116</v>
      </c>
      <c r="T148" s="142">
        <v>0</v>
      </c>
      <c r="U148" s="142">
        <v>29</v>
      </c>
      <c r="V148" s="146">
        <f t="shared" si="66"/>
        <v>1176</v>
      </c>
      <c r="W148" s="146">
        <f>VLOOKUP(A148,营养改善计划!$B$11:$P$75,11,0)</f>
        <v>1176</v>
      </c>
      <c r="X148" s="146">
        <f>VLOOKUP(A148,营养改善计划!$B$11:$H$75,6,0)</f>
        <v>0</v>
      </c>
      <c r="Y148" s="146">
        <f>VLOOKUP(A148, 营养改善计划!$B$11:$H$75,7,0)</f>
        <v>0</v>
      </c>
    </row>
    <row r="149" spans="1:25" ht="13.5">
      <c r="A149" s="77" t="s">
        <v>155</v>
      </c>
      <c r="B149" s="139">
        <v>6332</v>
      </c>
      <c r="C149" s="140">
        <v>3644</v>
      </c>
      <c r="D149" s="140">
        <v>2341</v>
      </c>
      <c r="E149" s="140">
        <v>0</v>
      </c>
      <c r="F149" s="140">
        <v>347</v>
      </c>
      <c r="G149" s="134">
        <f t="shared" si="61"/>
        <v>2831</v>
      </c>
      <c r="H149" s="141">
        <v>1702</v>
      </c>
      <c r="I149" s="141">
        <v>902</v>
      </c>
      <c r="J149" s="141">
        <v>0</v>
      </c>
      <c r="K149" s="141">
        <v>227</v>
      </c>
      <c r="L149" s="139">
        <f t="shared" si="64"/>
        <v>413</v>
      </c>
      <c r="M149" s="141">
        <v>202</v>
      </c>
      <c r="N149" s="141">
        <v>170</v>
      </c>
      <c r="O149" s="141">
        <v>0</v>
      </c>
      <c r="P149" s="141">
        <v>41</v>
      </c>
      <c r="Q149" s="139">
        <f t="shared" si="65"/>
        <v>711</v>
      </c>
      <c r="R149" s="142">
        <v>313</v>
      </c>
      <c r="S149" s="142">
        <v>319</v>
      </c>
      <c r="T149" s="142">
        <v>0</v>
      </c>
      <c r="U149" s="142">
        <v>79</v>
      </c>
      <c r="V149" s="146">
        <f t="shared" si="66"/>
        <v>2377</v>
      </c>
      <c r="W149" s="146">
        <f>VLOOKUP(A149,营养改善计划!$B$11:$P$75,11,0)</f>
        <v>1427</v>
      </c>
      <c r="X149" s="146">
        <f>VLOOKUP(A149,营养改善计划!$B$11:$H$75,6,0)</f>
        <v>950</v>
      </c>
      <c r="Y149" s="146">
        <f>VLOOKUP(A149, 营养改善计划!$B$11:$H$75,7,0)</f>
        <v>0</v>
      </c>
    </row>
    <row r="150" spans="1:25" ht="13.5">
      <c r="A150" s="77" t="s">
        <v>156</v>
      </c>
      <c r="B150" s="139">
        <v>798</v>
      </c>
      <c r="C150" s="140">
        <v>490</v>
      </c>
      <c r="D150" s="140">
        <v>274</v>
      </c>
      <c r="E150" s="140">
        <v>0</v>
      </c>
      <c r="F150" s="140">
        <v>34</v>
      </c>
      <c r="G150" s="134">
        <f t="shared" si="61"/>
        <v>314</v>
      </c>
      <c r="H150" s="141">
        <v>193</v>
      </c>
      <c r="I150" s="141">
        <v>96</v>
      </c>
      <c r="J150" s="141">
        <v>0</v>
      </c>
      <c r="K150" s="141">
        <v>25</v>
      </c>
      <c r="L150" s="139">
        <f t="shared" si="64"/>
        <v>42</v>
      </c>
      <c r="M150" s="141">
        <v>20</v>
      </c>
      <c r="N150" s="141">
        <v>18</v>
      </c>
      <c r="O150" s="141">
        <v>0</v>
      </c>
      <c r="P150" s="141">
        <v>4</v>
      </c>
      <c r="Q150" s="139">
        <f t="shared" si="65"/>
        <v>88</v>
      </c>
      <c r="R150" s="142">
        <v>64</v>
      </c>
      <c r="S150" s="142">
        <v>19</v>
      </c>
      <c r="T150" s="142">
        <v>0</v>
      </c>
      <c r="U150" s="142">
        <v>5</v>
      </c>
      <c r="V150" s="146">
        <f t="shared" si="66"/>
        <v>354</v>
      </c>
      <c r="W150" s="146">
        <f>VLOOKUP(A150,营养改善计划!$B$11:$P$75,11,0)</f>
        <v>213</v>
      </c>
      <c r="X150" s="146">
        <f>VLOOKUP(A150,营养改善计划!$B$11:$H$75,6,0)</f>
        <v>141</v>
      </c>
      <c r="Y150" s="146">
        <f>VLOOKUP(A150, 营养改善计划!$B$11:$H$75,7,0)</f>
        <v>0</v>
      </c>
    </row>
    <row r="151" spans="1:25" ht="13.5">
      <c r="A151" s="75" t="s">
        <v>157</v>
      </c>
      <c r="B151" s="139">
        <v>6895</v>
      </c>
      <c r="C151" s="140">
        <v>5533</v>
      </c>
      <c r="D151" s="140">
        <v>1092</v>
      </c>
      <c r="E151" s="140">
        <v>0</v>
      </c>
      <c r="F151" s="140">
        <v>270</v>
      </c>
      <c r="G151" s="134">
        <f t="shared" si="61"/>
        <v>3553</v>
      </c>
      <c r="H151" s="141">
        <v>2752</v>
      </c>
      <c r="I151" s="141">
        <v>641</v>
      </c>
      <c r="J151" s="141">
        <v>0</v>
      </c>
      <c r="K151" s="141">
        <v>160</v>
      </c>
      <c r="L151" s="139">
        <f t="shared" si="64"/>
        <v>652</v>
      </c>
      <c r="M151" s="141">
        <v>318</v>
      </c>
      <c r="N151" s="141">
        <v>269</v>
      </c>
      <c r="O151" s="141">
        <v>0</v>
      </c>
      <c r="P151" s="141">
        <v>65</v>
      </c>
      <c r="Q151" s="139">
        <f t="shared" si="65"/>
        <v>847</v>
      </c>
      <c r="R151" s="142">
        <v>620</v>
      </c>
      <c r="S151" s="142">
        <v>182</v>
      </c>
      <c r="T151" s="142">
        <v>0</v>
      </c>
      <c r="U151" s="142">
        <v>45</v>
      </c>
      <c r="V151" s="146">
        <f t="shared" si="66"/>
        <v>1843</v>
      </c>
      <c r="W151" s="146">
        <f>VLOOKUP(A151,营养改善计划!$B$11:$P$75,11,0)</f>
        <v>1843</v>
      </c>
      <c r="X151" s="146">
        <f>VLOOKUP(A151,营养改善计划!$B$11:$H$75,6,0)</f>
        <v>0</v>
      </c>
      <c r="Y151" s="146">
        <f>VLOOKUP(A151, 营养改善计划!$B$11:$H$75,7,0)</f>
        <v>0</v>
      </c>
    </row>
    <row r="152" spans="1:25" ht="13.5">
      <c r="A152" s="77" t="s">
        <v>158</v>
      </c>
      <c r="B152" s="139">
        <v>4976</v>
      </c>
      <c r="C152" s="140">
        <v>4092</v>
      </c>
      <c r="D152" s="140">
        <v>706</v>
      </c>
      <c r="E152" s="140">
        <v>0</v>
      </c>
      <c r="F152" s="140">
        <v>178</v>
      </c>
      <c r="G152" s="134">
        <f t="shared" si="61"/>
        <v>2394</v>
      </c>
      <c r="H152" s="141">
        <v>1891</v>
      </c>
      <c r="I152" s="141">
        <v>401</v>
      </c>
      <c r="J152" s="141">
        <v>0</v>
      </c>
      <c r="K152" s="141">
        <v>102</v>
      </c>
      <c r="L152" s="139">
        <f t="shared" si="64"/>
        <v>387</v>
      </c>
      <c r="M152" s="141">
        <v>188</v>
      </c>
      <c r="N152" s="141">
        <v>160</v>
      </c>
      <c r="O152" s="141">
        <v>0</v>
      </c>
      <c r="P152" s="141">
        <v>39</v>
      </c>
      <c r="Q152" s="139">
        <f t="shared" si="65"/>
        <v>675</v>
      </c>
      <c r="R152" s="142">
        <v>493</v>
      </c>
      <c r="S152" s="142">
        <v>145</v>
      </c>
      <c r="T152" s="142">
        <v>0</v>
      </c>
      <c r="U152" s="142">
        <v>37</v>
      </c>
      <c r="V152" s="146">
        <f t="shared" si="66"/>
        <v>1520</v>
      </c>
      <c r="W152" s="146">
        <f>VLOOKUP(A152,营养改善计划!$B$11:$P$75,11,0)</f>
        <v>1520</v>
      </c>
      <c r="X152" s="146">
        <f>VLOOKUP(A152,营养改善计划!$B$11:$H$75,6,0)</f>
        <v>0</v>
      </c>
      <c r="Y152" s="146">
        <f>VLOOKUP(A152, 营养改善计划!$B$11:$H$75,7,0)</f>
        <v>0</v>
      </c>
    </row>
    <row r="153" spans="1:25" ht="13.5">
      <c r="A153" s="77" t="s">
        <v>159</v>
      </c>
      <c r="B153" s="139">
        <v>4231</v>
      </c>
      <c r="C153" s="140">
        <v>3264</v>
      </c>
      <c r="D153" s="140">
        <v>775</v>
      </c>
      <c r="E153" s="140">
        <v>0</v>
      </c>
      <c r="F153" s="140">
        <v>192</v>
      </c>
      <c r="G153" s="134">
        <f t="shared" si="61"/>
        <v>2537</v>
      </c>
      <c r="H153" s="141">
        <v>1965</v>
      </c>
      <c r="I153" s="141">
        <v>458</v>
      </c>
      <c r="J153" s="141">
        <v>0</v>
      </c>
      <c r="K153" s="141">
        <v>114</v>
      </c>
      <c r="L153" s="139">
        <f t="shared" si="64"/>
        <v>460</v>
      </c>
      <c r="M153" s="141">
        <v>225</v>
      </c>
      <c r="N153" s="141">
        <v>189</v>
      </c>
      <c r="O153" s="141">
        <v>0</v>
      </c>
      <c r="P153" s="141">
        <v>46</v>
      </c>
      <c r="Q153" s="139">
        <f t="shared" si="65"/>
        <v>595</v>
      </c>
      <c r="R153" s="142">
        <v>435</v>
      </c>
      <c r="S153" s="142">
        <v>128</v>
      </c>
      <c r="T153" s="142">
        <v>0</v>
      </c>
      <c r="U153" s="142">
        <v>32</v>
      </c>
      <c r="V153" s="146">
        <f t="shared" si="66"/>
        <v>639</v>
      </c>
      <c r="W153" s="146">
        <f>VLOOKUP(A153,营养改善计划!$B$11:$P$75,11,0)</f>
        <v>639</v>
      </c>
      <c r="X153" s="146">
        <f>VLOOKUP(A153,营养改善计划!$B$11:$H$75,6,0)</f>
        <v>0</v>
      </c>
      <c r="Y153" s="146">
        <f>VLOOKUP(A153, 营养改善计划!$B$11:$H$75,7,0)</f>
        <v>0</v>
      </c>
    </row>
    <row r="154" spans="1:25" s="138" customFormat="1" ht="24">
      <c r="A154" s="136" t="s">
        <v>160</v>
      </c>
      <c r="B154" s="137">
        <v>59663</v>
      </c>
      <c r="C154" s="137">
        <v>46211</v>
      </c>
      <c r="D154" s="137">
        <v>11010</v>
      </c>
      <c r="E154" s="137">
        <v>0</v>
      </c>
      <c r="F154" s="137">
        <v>2442</v>
      </c>
      <c r="G154" s="137">
        <f t="shared" ref="G154:Y154" si="67">SUM(G155:G162)</f>
        <v>30822</v>
      </c>
      <c r="H154" s="137">
        <f t="shared" si="67"/>
        <v>23882</v>
      </c>
      <c r="I154" s="137">
        <f t="shared" si="67"/>
        <v>5575</v>
      </c>
      <c r="J154" s="137">
        <f t="shared" si="67"/>
        <v>0</v>
      </c>
      <c r="K154" s="137">
        <f t="shared" si="67"/>
        <v>1365</v>
      </c>
      <c r="L154" s="137">
        <f t="shared" si="67"/>
        <v>5606</v>
      </c>
      <c r="M154" s="137">
        <f t="shared" si="67"/>
        <v>2737</v>
      </c>
      <c r="N154" s="137">
        <f t="shared" si="67"/>
        <v>2308</v>
      </c>
      <c r="O154" s="137">
        <f t="shared" si="67"/>
        <v>0</v>
      </c>
      <c r="P154" s="137">
        <f t="shared" si="67"/>
        <v>561</v>
      </c>
      <c r="Q154" s="137">
        <f t="shared" si="67"/>
        <v>7899</v>
      </c>
      <c r="R154" s="137">
        <f t="shared" si="67"/>
        <v>5317</v>
      </c>
      <c r="S154" s="137">
        <f t="shared" si="67"/>
        <v>2066</v>
      </c>
      <c r="T154" s="137">
        <f t="shared" si="67"/>
        <v>0</v>
      </c>
      <c r="U154" s="137">
        <f t="shared" si="67"/>
        <v>516</v>
      </c>
      <c r="V154" s="137">
        <f t="shared" si="67"/>
        <v>15336</v>
      </c>
      <c r="W154" s="137">
        <f t="shared" si="67"/>
        <v>14275</v>
      </c>
      <c r="X154" s="137">
        <f t="shared" si="67"/>
        <v>1061</v>
      </c>
      <c r="Y154" s="137">
        <f t="shared" si="67"/>
        <v>0</v>
      </c>
    </row>
    <row r="155" spans="1:25" ht="13.5">
      <c r="A155" s="69" t="s">
        <v>161</v>
      </c>
      <c r="B155" s="139">
        <v>9313</v>
      </c>
      <c r="C155" s="140">
        <v>6026</v>
      </c>
      <c r="D155" s="140">
        <v>2842</v>
      </c>
      <c r="E155" s="140">
        <v>0</v>
      </c>
      <c r="F155" s="140">
        <v>445</v>
      </c>
      <c r="G155" s="134">
        <f t="shared" si="61"/>
        <v>4669</v>
      </c>
      <c r="H155" s="141">
        <v>3679</v>
      </c>
      <c r="I155" s="141">
        <v>790</v>
      </c>
      <c r="J155" s="141">
        <v>0</v>
      </c>
      <c r="K155" s="141">
        <v>200</v>
      </c>
      <c r="L155" s="139">
        <f t="shared" ref="L155:L162" si="68">SUBTOTAL(9,M155:P155)</f>
        <v>773</v>
      </c>
      <c r="M155" s="141">
        <v>378</v>
      </c>
      <c r="N155" s="141">
        <v>318</v>
      </c>
      <c r="O155" s="141">
        <v>0</v>
      </c>
      <c r="P155" s="141">
        <v>77</v>
      </c>
      <c r="Q155" s="139">
        <f t="shared" ref="Q155:Q162" si="69">SUBTOTAL(9,R155:U155)</f>
        <v>1207</v>
      </c>
      <c r="R155" s="142">
        <v>366</v>
      </c>
      <c r="S155" s="142">
        <v>673</v>
      </c>
      <c r="T155" s="142">
        <v>0</v>
      </c>
      <c r="U155" s="142">
        <v>168</v>
      </c>
      <c r="V155" s="146">
        <f t="shared" ref="V155:V162" si="70">W155+X155+Y155</f>
        <v>2664</v>
      </c>
      <c r="W155" s="146">
        <f>VLOOKUP(A155,营养改善计划!$B$11:$P$75,11,0)</f>
        <v>1603</v>
      </c>
      <c r="X155" s="146">
        <f>VLOOKUP(A155,营养改善计划!$B$11:$H$75,6,0)</f>
        <v>1061</v>
      </c>
      <c r="Y155" s="146">
        <f>VLOOKUP(A155, 营养改善计划!$B$11:$H$75,7,0)</f>
        <v>0</v>
      </c>
    </row>
    <row r="156" spans="1:25" ht="13.5">
      <c r="A156" s="76" t="s">
        <v>162</v>
      </c>
      <c r="B156" s="139">
        <v>6293</v>
      </c>
      <c r="C156" s="140">
        <v>5115</v>
      </c>
      <c r="D156" s="140">
        <v>950</v>
      </c>
      <c r="E156" s="140">
        <v>0</v>
      </c>
      <c r="F156" s="140">
        <v>228</v>
      </c>
      <c r="G156" s="134">
        <f t="shared" si="61"/>
        <v>3196</v>
      </c>
      <c r="H156" s="141">
        <v>2474</v>
      </c>
      <c r="I156" s="141">
        <v>584</v>
      </c>
      <c r="J156" s="141">
        <v>0</v>
      </c>
      <c r="K156" s="141">
        <v>138</v>
      </c>
      <c r="L156" s="139">
        <f t="shared" si="68"/>
        <v>508</v>
      </c>
      <c r="M156" s="141">
        <v>248</v>
      </c>
      <c r="N156" s="141">
        <v>209</v>
      </c>
      <c r="O156" s="141">
        <v>0</v>
      </c>
      <c r="P156" s="141">
        <v>51</v>
      </c>
      <c r="Q156" s="139">
        <f t="shared" si="69"/>
        <v>760</v>
      </c>
      <c r="R156" s="142">
        <v>564</v>
      </c>
      <c r="S156" s="142">
        <v>157</v>
      </c>
      <c r="T156" s="142">
        <v>0</v>
      </c>
      <c r="U156" s="142">
        <v>39</v>
      </c>
      <c r="V156" s="146">
        <f t="shared" si="70"/>
        <v>1829</v>
      </c>
      <c r="W156" s="146">
        <f>VLOOKUP(A156,营养改善计划!$B$11:$P$75,11,0)</f>
        <v>1829</v>
      </c>
      <c r="X156" s="146">
        <f>VLOOKUP(A156,营养改善计划!$B$11:$H$75,6,0)</f>
        <v>0</v>
      </c>
      <c r="Y156" s="146">
        <f>VLOOKUP(A156, 营养改善计划!$B$11:$H$75,7,0)</f>
        <v>0</v>
      </c>
    </row>
    <row r="157" spans="1:25" ht="13.5">
      <c r="A157" s="76" t="s">
        <v>163</v>
      </c>
      <c r="B157" s="139">
        <v>9506</v>
      </c>
      <c r="C157" s="140">
        <v>7566</v>
      </c>
      <c r="D157" s="140">
        <v>1557</v>
      </c>
      <c r="E157" s="140">
        <v>0</v>
      </c>
      <c r="F157" s="140">
        <v>383</v>
      </c>
      <c r="G157" s="134">
        <f t="shared" si="61"/>
        <v>4641</v>
      </c>
      <c r="H157" s="141">
        <v>3528</v>
      </c>
      <c r="I157" s="141">
        <v>893</v>
      </c>
      <c r="J157" s="141">
        <v>0</v>
      </c>
      <c r="K157" s="141">
        <v>220</v>
      </c>
      <c r="L157" s="139">
        <f t="shared" si="68"/>
        <v>1037</v>
      </c>
      <c r="M157" s="141">
        <v>506</v>
      </c>
      <c r="N157" s="141">
        <v>427</v>
      </c>
      <c r="O157" s="141">
        <v>0</v>
      </c>
      <c r="P157" s="141">
        <v>104</v>
      </c>
      <c r="Q157" s="139">
        <f t="shared" si="69"/>
        <v>1131</v>
      </c>
      <c r="R157" s="142">
        <v>835</v>
      </c>
      <c r="S157" s="142">
        <v>237</v>
      </c>
      <c r="T157" s="142">
        <v>0</v>
      </c>
      <c r="U157" s="142">
        <v>59</v>
      </c>
      <c r="V157" s="146">
        <f t="shared" si="70"/>
        <v>2697</v>
      </c>
      <c r="W157" s="146">
        <f>VLOOKUP(A157,营养改善计划!$B$11:$P$75,11,0)</f>
        <v>2697</v>
      </c>
      <c r="X157" s="146">
        <f>VLOOKUP(A157,营养改善计划!$B$11:$H$75,6,0)</f>
        <v>0</v>
      </c>
      <c r="Y157" s="146">
        <f>VLOOKUP(A157, 营养改善计划!$B$11:$H$75,7,0)</f>
        <v>0</v>
      </c>
    </row>
    <row r="158" spans="1:25" ht="13.5">
      <c r="A158" s="69" t="s">
        <v>164</v>
      </c>
      <c r="B158" s="139">
        <v>7298</v>
      </c>
      <c r="C158" s="140">
        <v>5789</v>
      </c>
      <c r="D158" s="140">
        <v>1215</v>
      </c>
      <c r="E158" s="140">
        <v>0</v>
      </c>
      <c r="F158" s="140">
        <v>294</v>
      </c>
      <c r="G158" s="134">
        <f t="shared" si="61"/>
        <v>3706</v>
      </c>
      <c r="H158" s="141">
        <v>2828</v>
      </c>
      <c r="I158" s="141">
        <v>708</v>
      </c>
      <c r="J158" s="141">
        <v>0</v>
      </c>
      <c r="K158" s="141">
        <v>170</v>
      </c>
      <c r="L158" s="139">
        <f t="shared" si="68"/>
        <v>764</v>
      </c>
      <c r="M158" s="141">
        <v>373</v>
      </c>
      <c r="N158" s="141">
        <v>315</v>
      </c>
      <c r="O158" s="141">
        <v>0</v>
      </c>
      <c r="P158" s="141">
        <v>76</v>
      </c>
      <c r="Q158" s="139">
        <f t="shared" si="69"/>
        <v>926</v>
      </c>
      <c r="R158" s="142">
        <v>686</v>
      </c>
      <c r="S158" s="142">
        <v>192</v>
      </c>
      <c r="T158" s="142">
        <v>0</v>
      </c>
      <c r="U158" s="142">
        <v>48</v>
      </c>
      <c r="V158" s="146">
        <f t="shared" si="70"/>
        <v>1902</v>
      </c>
      <c r="W158" s="146">
        <f>VLOOKUP(A158,营养改善计划!$B$11:$P$75,11,0)</f>
        <v>1902</v>
      </c>
      <c r="X158" s="146">
        <f>VLOOKUP(A158,营养改善计划!$B$11:$H$75,6,0)</f>
        <v>0</v>
      </c>
      <c r="Y158" s="146">
        <f>VLOOKUP(A158, 营养改善计划!$B$11:$H$75,7,0)</f>
        <v>0</v>
      </c>
    </row>
    <row r="159" spans="1:25" ht="13.5">
      <c r="A159" s="69" t="s">
        <v>165</v>
      </c>
      <c r="B159" s="139">
        <v>4887</v>
      </c>
      <c r="C159" s="140">
        <v>3848</v>
      </c>
      <c r="D159" s="140">
        <v>838</v>
      </c>
      <c r="E159" s="140">
        <v>0</v>
      </c>
      <c r="F159" s="140">
        <v>201</v>
      </c>
      <c r="G159" s="134">
        <f t="shared" si="61"/>
        <v>2590</v>
      </c>
      <c r="H159" s="141">
        <v>1974</v>
      </c>
      <c r="I159" s="141">
        <v>499</v>
      </c>
      <c r="J159" s="141">
        <v>0</v>
      </c>
      <c r="K159" s="141">
        <v>117</v>
      </c>
      <c r="L159" s="139">
        <f t="shared" si="68"/>
        <v>508</v>
      </c>
      <c r="M159" s="141">
        <v>248</v>
      </c>
      <c r="N159" s="141">
        <v>209</v>
      </c>
      <c r="O159" s="141">
        <v>0</v>
      </c>
      <c r="P159" s="141">
        <v>51</v>
      </c>
      <c r="Q159" s="139">
        <f t="shared" si="69"/>
        <v>636</v>
      </c>
      <c r="R159" s="142">
        <v>473</v>
      </c>
      <c r="S159" s="142">
        <v>130</v>
      </c>
      <c r="T159" s="142">
        <v>0</v>
      </c>
      <c r="U159" s="142">
        <v>33</v>
      </c>
      <c r="V159" s="146">
        <f t="shared" si="70"/>
        <v>1153</v>
      </c>
      <c r="W159" s="146">
        <f>VLOOKUP(A159,营养改善计划!$B$11:$P$75,11,0)</f>
        <v>1153</v>
      </c>
      <c r="X159" s="146">
        <f>VLOOKUP(A159,营养改善计划!$B$11:$H$75,6,0)</f>
        <v>0</v>
      </c>
      <c r="Y159" s="146">
        <f>VLOOKUP(A159, 营养改善计划!$B$11:$H$75,7,0)</f>
        <v>0</v>
      </c>
    </row>
    <row r="160" spans="1:25" ht="13.5">
      <c r="A160" s="76" t="s">
        <v>166</v>
      </c>
      <c r="B160" s="139">
        <v>2001</v>
      </c>
      <c r="C160" s="140">
        <v>1517</v>
      </c>
      <c r="D160" s="140">
        <v>389</v>
      </c>
      <c r="E160" s="140">
        <v>0</v>
      </c>
      <c r="F160" s="140">
        <v>95</v>
      </c>
      <c r="G160" s="134">
        <f t="shared" si="61"/>
        <v>1241</v>
      </c>
      <c r="H160" s="141">
        <v>949</v>
      </c>
      <c r="I160" s="141">
        <v>235</v>
      </c>
      <c r="J160" s="141">
        <v>0</v>
      </c>
      <c r="K160" s="141">
        <v>57</v>
      </c>
      <c r="L160" s="139">
        <f t="shared" si="68"/>
        <v>238</v>
      </c>
      <c r="M160" s="141">
        <v>116</v>
      </c>
      <c r="N160" s="141">
        <v>98</v>
      </c>
      <c r="O160" s="141">
        <v>0</v>
      </c>
      <c r="P160" s="141">
        <v>24</v>
      </c>
      <c r="Q160" s="139">
        <f t="shared" si="69"/>
        <v>290</v>
      </c>
      <c r="R160" s="142">
        <v>220</v>
      </c>
      <c r="S160" s="142">
        <v>56</v>
      </c>
      <c r="T160" s="142">
        <v>0</v>
      </c>
      <c r="U160" s="142">
        <v>14</v>
      </c>
      <c r="V160" s="146">
        <f t="shared" si="70"/>
        <v>232</v>
      </c>
      <c r="W160" s="146">
        <f>VLOOKUP(A160,营养改善计划!$B$11:$P$75,11,0)</f>
        <v>232</v>
      </c>
      <c r="X160" s="146">
        <f>VLOOKUP(A160,营养改善计划!$B$11:$H$75,6,0)</f>
        <v>0</v>
      </c>
      <c r="Y160" s="146">
        <f>VLOOKUP(A160, 营养改善计划!$B$11:$H$75,7,0)</f>
        <v>0</v>
      </c>
    </row>
    <row r="161" spans="1:25" ht="13.5">
      <c r="A161" s="76" t="s">
        <v>167</v>
      </c>
      <c r="B161" s="139">
        <v>10189</v>
      </c>
      <c r="C161" s="140">
        <v>8196</v>
      </c>
      <c r="D161" s="140">
        <v>1600</v>
      </c>
      <c r="E161" s="140">
        <v>0</v>
      </c>
      <c r="F161" s="140">
        <v>393</v>
      </c>
      <c r="G161" s="134">
        <f t="shared" si="61"/>
        <v>5170</v>
      </c>
      <c r="H161" s="141">
        <v>4008</v>
      </c>
      <c r="I161" s="141">
        <v>933</v>
      </c>
      <c r="J161" s="141">
        <v>0</v>
      </c>
      <c r="K161" s="141">
        <v>229</v>
      </c>
      <c r="L161" s="139">
        <f t="shared" si="68"/>
        <v>938</v>
      </c>
      <c r="M161" s="141">
        <v>458</v>
      </c>
      <c r="N161" s="141">
        <v>386</v>
      </c>
      <c r="O161" s="141">
        <v>0</v>
      </c>
      <c r="P161" s="141">
        <v>94</v>
      </c>
      <c r="Q161" s="139">
        <f t="shared" si="69"/>
        <v>1336</v>
      </c>
      <c r="R161" s="142">
        <v>985</v>
      </c>
      <c r="S161" s="142">
        <v>281</v>
      </c>
      <c r="T161" s="142">
        <v>0</v>
      </c>
      <c r="U161" s="142">
        <v>70</v>
      </c>
      <c r="V161" s="146">
        <f t="shared" si="70"/>
        <v>2745</v>
      </c>
      <c r="W161" s="146">
        <f>VLOOKUP(A161,营养改善计划!$B$11:$P$75,11,0)</f>
        <v>2745</v>
      </c>
      <c r="X161" s="146">
        <f>VLOOKUP(A161,营养改善计划!$B$11:$H$75,6,0)</f>
        <v>0</v>
      </c>
      <c r="Y161" s="146">
        <f>VLOOKUP(A161, 营养改善计划!$B$11:$H$75,7,0)</f>
        <v>0</v>
      </c>
    </row>
    <row r="162" spans="1:25" s="129" customFormat="1" ht="13.5">
      <c r="A162" s="76" t="s">
        <v>168</v>
      </c>
      <c r="B162" s="139">
        <v>10176</v>
      </c>
      <c r="C162" s="140">
        <v>8154</v>
      </c>
      <c r="D162" s="140">
        <v>1619</v>
      </c>
      <c r="E162" s="140">
        <v>0</v>
      </c>
      <c r="F162" s="140">
        <v>403</v>
      </c>
      <c r="G162" s="134">
        <f t="shared" si="61"/>
        <v>5609</v>
      </c>
      <c r="H162" s="141">
        <v>4442</v>
      </c>
      <c r="I162" s="141">
        <v>933</v>
      </c>
      <c r="J162" s="141">
        <v>0</v>
      </c>
      <c r="K162" s="141">
        <v>234</v>
      </c>
      <c r="L162" s="139">
        <f t="shared" si="68"/>
        <v>840</v>
      </c>
      <c r="M162" s="141">
        <v>410</v>
      </c>
      <c r="N162" s="141">
        <v>346</v>
      </c>
      <c r="O162" s="141">
        <v>0</v>
      </c>
      <c r="P162" s="141">
        <v>84</v>
      </c>
      <c r="Q162" s="139">
        <f t="shared" si="69"/>
        <v>1613</v>
      </c>
      <c r="R162" s="142">
        <v>1188</v>
      </c>
      <c r="S162" s="142">
        <v>340</v>
      </c>
      <c r="T162" s="142">
        <v>0</v>
      </c>
      <c r="U162" s="142">
        <v>85</v>
      </c>
      <c r="V162" s="146">
        <f t="shared" si="70"/>
        <v>2114</v>
      </c>
      <c r="W162" s="146">
        <f>VLOOKUP(A162,营养改善计划!$B$11:$P$75,11,0)</f>
        <v>2114</v>
      </c>
      <c r="X162" s="146">
        <f>VLOOKUP(A162,营养改善计划!$B$11:$H$75,6,0)</f>
        <v>0</v>
      </c>
      <c r="Y162" s="146">
        <f>VLOOKUP(A162, 营养改善计划!$B$11:$H$75,7,0)</f>
        <v>0</v>
      </c>
    </row>
    <row r="178" spans="2:17" ht="13.5">
      <c r="B178" s="83"/>
      <c r="C178" s="83"/>
      <c r="D178" s="83"/>
      <c r="E178" s="83"/>
      <c r="F178" s="83"/>
      <c r="G178" s="83"/>
      <c r="L178" s="83"/>
      <c r="M178" s="83"/>
      <c r="N178" s="83"/>
      <c r="O178" s="83"/>
      <c r="P178" s="83"/>
      <c r="Q178" s="83"/>
    </row>
    <row r="179" spans="2:17" ht="13.5">
      <c r="B179" s="83"/>
      <c r="C179" s="83"/>
      <c r="D179" s="83"/>
      <c r="E179" s="83"/>
      <c r="F179" s="83"/>
      <c r="G179" s="83"/>
      <c r="L179" s="83"/>
      <c r="M179" s="83"/>
      <c r="N179" s="83"/>
      <c r="O179" s="83"/>
      <c r="P179" s="83"/>
      <c r="Q179" s="83"/>
    </row>
  </sheetData>
  <autoFilter ref="A7:Z161"/>
  <mergeCells count="7">
    <mergeCell ref="V4:Y4"/>
    <mergeCell ref="A2:Y2"/>
    <mergeCell ref="A4:A5"/>
    <mergeCell ref="B4:F4"/>
    <mergeCell ref="G4:K4"/>
    <mergeCell ref="L4:P4"/>
    <mergeCell ref="Q4:U4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E165"/>
  <sheetViews>
    <sheetView workbookViewId="0">
      <pane xSplit="1" ySplit="7" topLeftCell="C8" activePane="bottomRight" state="frozen"/>
      <selection pane="topRight"/>
      <selection pane="bottomLeft"/>
      <selection pane="bottomRight" activeCell="AD3" sqref="AD3"/>
    </sheetView>
  </sheetViews>
  <sheetFormatPr defaultRowHeight="14.25"/>
  <cols>
    <col min="1" max="1" width="11.125" style="54" customWidth="1"/>
    <col min="2" max="2" width="10.125" style="52" customWidth="1"/>
    <col min="3" max="3" width="6.25" style="52" customWidth="1"/>
    <col min="4" max="4" width="6.5" style="52" customWidth="1"/>
    <col min="5" max="5" width="4.875" style="52" customWidth="1"/>
    <col min="6" max="6" width="6" style="52" customWidth="1"/>
    <col min="7" max="7" width="8.375" style="50" customWidth="1"/>
    <col min="8" max="8" width="6.25" style="50" customWidth="1"/>
    <col min="9" max="9" width="6.375" style="50" customWidth="1"/>
    <col min="10" max="10" width="8.875" style="52" customWidth="1"/>
    <col min="11" max="11" width="5.375" style="52" customWidth="1"/>
    <col min="12" max="12" width="7.5" style="50" customWidth="1"/>
    <col min="13" max="13" width="4.75" style="50" customWidth="1"/>
    <col min="14" max="19" width="4.375" style="52" customWidth="1"/>
    <col min="20" max="20" width="9" style="21" customWidth="1"/>
    <col min="21" max="24" width="9" style="21"/>
    <col min="25" max="25" width="9" style="80"/>
    <col min="26" max="26" width="10.5" style="80" bestFit="1" customWidth="1"/>
    <col min="27" max="27" width="9" style="80"/>
    <col min="28" max="30" width="9" style="111"/>
    <col min="31" max="31" width="21" style="21" customWidth="1"/>
    <col min="32" max="235" width="9" style="21"/>
    <col min="236" max="236" width="11.125" style="21" customWidth="1"/>
    <col min="237" max="237" width="10.125" style="21" customWidth="1"/>
    <col min="238" max="238" width="6.25" style="21" customWidth="1"/>
    <col min="239" max="239" width="6.5" style="21" customWidth="1"/>
    <col min="240" max="240" width="4.875" style="21" customWidth="1"/>
    <col min="241" max="241" width="4.75" style="21" customWidth="1"/>
    <col min="242" max="242" width="8.375" style="21" customWidth="1"/>
    <col min="243" max="243" width="6.25" style="21" customWidth="1"/>
    <col min="244" max="244" width="6.375" style="21" customWidth="1"/>
    <col min="245" max="245" width="4.5" style="21" customWidth="1"/>
    <col min="246" max="246" width="5.375" style="21" customWidth="1"/>
    <col min="247" max="247" width="0" style="21" hidden="1" customWidth="1"/>
    <col min="248" max="248" width="4.125" style="21" customWidth="1"/>
    <col min="249" max="249" width="4.75" style="21" customWidth="1"/>
    <col min="250" max="250" width="0" style="21" hidden="1" customWidth="1"/>
    <col min="251" max="256" width="4.375" style="21" customWidth="1"/>
    <col min="257" max="257" width="8" style="21" customWidth="1"/>
    <col min="258" max="259" width="6.75" style="21" customWidth="1"/>
    <col min="260" max="260" width="7.75" style="21" customWidth="1"/>
    <col min="261" max="262" width="6.75" style="21" customWidth="1"/>
    <col min="263" max="263" width="5.875" style="21" customWidth="1"/>
    <col min="264" max="264" width="8.25" style="21" customWidth="1"/>
    <col min="265" max="265" width="7" style="21" customWidth="1"/>
    <col min="266" max="266" width="5.25" style="21" customWidth="1"/>
    <col min="267" max="267" width="4.625" style="21" customWidth="1"/>
    <col min="268" max="268" width="5.375" style="21" customWidth="1"/>
    <col min="269" max="269" width="6.75" style="21" customWidth="1"/>
    <col min="270" max="270" width="6.5" style="21" customWidth="1"/>
    <col min="271" max="272" width="7" style="21" customWidth="1"/>
    <col min="273" max="275" width="0" style="21" hidden="1" customWidth="1"/>
    <col min="276" max="491" width="9" style="21"/>
    <col min="492" max="492" width="11.125" style="21" customWidth="1"/>
    <col min="493" max="493" width="10.125" style="21" customWidth="1"/>
    <col min="494" max="494" width="6.25" style="21" customWidth="1"/>
    <col min="495" max="495" width="6.5" style="21" customWidth="1"/>
    <col min="496" max="496" width="4.875" style="21" customWidth="1"/>
    <col min="497" max="497" width="4.75" style="21" customWidth="1"/>
    <col min="498" max="498" width="8.375" style="21" customWidth="1"/>
    <col min="499" max="499" width="6.25" style="21" customWidth="1"/>
    <col min="500" max="500" width="6.375" style="21" customWidth="1"/>
    <col min="501" max="501" width="4.5" style="21" customWidth="1"/>
    <col min="502" max="502" width="5.375" style="21" customWidth="1"/>
    <col min="503" max="503" width="0" style="21" hidden="1" customWidth="1"/>
    <col min="504" max="504" width="4.125" style="21" customWidth="1"/>
    <col min="505" max="505" width="4.75" style="21" customWidth="1"/>
    <col min="506" max="506" width="0" style="21" hidden="1" customWidth="1"/>
    <col min="507" max="512" width="4.375" style="21" customWidth="1"/>
    <col min="513" max="513" width="8" style="21" customWidth="1"/>
    <col min="514" max="515" width="6.75" style="21" customWidth="1"/>
    <col min="516" max="516" width="7.75" style="21" customWidth="1"/>
    <col min="517" max="518" width="6.75" style="21" customWidth="1"/>
    <col min="519" max="519" width="5.875" style="21" customWidth="1"/>
    <col min="520" max="520" width="8.25" style="21" customWidth="1"/>
    <col min="521" max="521" width="7" style="21" customWidth="1"/>
    <col min="522" max="522" width="5.25" style="21" customWidth="1"/>
    <col min="523" max="523" width="4.625" style="21" customWidth="1"/>
    <col min="524" max="524" width="5.375" style="21" customWidth="1"/>
    <col min="525" max="525" width="6.75" style="21" customWidth="1"/>
    <col min="526" max="526" width="6.5" style="21" customWidth="1"/>
    <col min="527" max="528" width="7" style="21" customWidth="1"/>
    <col min="529" max="531" width="0" style="21" hidden="1" customWidth="1"/>
    <col min="532" max="747" width="9" style="21"/>
    <col min="748" max="748" width="11.125" style="21" customWidth="1"/>
    <col min="749" max="749" width="10.125" style="21" customWidth="1"/>
    <col min="750" max="750" width="6.25" style="21" customWidth="1"/>
    <col min="751" max="751" width="6.5" style="21" customWidth="1"/>
    <col min="752" max="752" width="4.875" style="21" customWidth="1"/>
    <col min="753" max="753" width="4.75" style="21" customWidth="1"/>
    <col min="754" max="754" width="8.375" style="21" customWidth="1"/>
    <col min="755" max="755" width="6.25" style="21" customWidth="1"/>
    <col min="756" max="756" width="6.375" style="21" customWidth="1"/>
    <col min="757" max="757" width="4.5" style="21" customWidth="1"/>
    <col min="758" max="758" width="5.375" style="21" customWidth="1"/>
    <col min="759" max="759" width="0" style="21" hidden="1" customWidth="1"/>
    <col min="760" max="760" width="4.125" style="21" customWidth="1"/>
    <col min="761" max="761" width="4.75" style="21" customWidth="1"/>
    <col min="762" max="762" width="0" style="21" hidden="1" customWidth="1"/>
    <col min="763" max="768" width="4.375" style="21" customWidth="1"/>
    <col min="769" max="769" width="8" style="21" customWidth="1"/>
    <col min="770" max="771" width="6.75" style="21" customWidth="1"/>
    <col min="772" max="772" width="7.75" style="21" customWidth="1"/>
    <col min="773" max="774" width="6.75" style="21" customWidth="1"/>
    <col min="775" max="775" width="5.875" style="21" customWidth="1"/>
    <col min="776" max="776" width="8.25" style="21" customWidth="1"/>
    <col min="777" max="777" width="7" style="21" customWidth="1"/>
    <col min="778" max="778" width="5.25" style="21" customWidth="1"/>
    <col min="779" max="779" width="4.625" style="21" customWidth="1"/>
    <col min="780" max="780" width="5.375" style="21" customWidth="1"/>
    <col min="781" max="781" width="6.75" style="21" customWidth="1"/>
    <col min="782" max="782" width="6.5" style="21" customWidth="1"/>
    <col min="783" max="784" width="7" style="21" customWidth="1"/>
    <col min="785" max="787" width="0" style="21" hidden="1" customWidth="1"/>
    <col min="788" max="1003" width="9" style="21"/>
    <col min="1004" max="1004" width="11.125" style="21" customWidth="1"/>
    <col min="1005" max="1005" width="10.125" style="21" customWidth="1"/>
    <col min="1006" max="1006" width="6.25" style="21" customWidth="1"/>
    <col min="1007" max="1007" width="6.5" style="21" customWidth="1"/>
    <col min="1008" max="1008" width="4.875" style="21" customWidth="1"/>
    <col min="1009" max="1009" width="4.75" style="21" customWidth="1"/>
    <col min="1010" max="1010" width="8.375" style="21" customWidth="1"/>
    <col min="1011" max="1011" width="6.25" style="21" customWidth="1"/>
    <col min="1012" max="1012" width="6.375" style="21" customWidth="1"/>
    <col min="1013" max="1013" width="4.5" style="21" customWidth="1"/>
    <col min="1014" max="1014" width="5.375" style="21" customWidth="1"/>
    <col min="1015" max="1015" width="0" style="21" hidden="1" customWidth="1"/>
    <col min="1016" max="1016" width="4.125" style="21" customWidth="1"/>
    <col min="1017" max="1017" width="4.75" style="21" customWidth="1"/>
    <col min="1018" max="1018" width="0" style="21" hidden="1" customWidth="1"/>
    <col min="1019" max="1024" width="4.375" style="21" customWidth="1"/>
    <col min="1025" max="1025" width="8" style="21" customWidth="1"/>
    <col min="1026" max="1027" width="6.75" style="21" customWidth="1"/>
    <col min="1028" max="1028" width="7.75" style="21" customWidth="1"/>
    <col min="1029" max="1030" width="6.75" style="21" customWidth="1"/>
    <col min="1031" max="1031" width="5.875" style="21" customWidth="1"/>
    <col min="1032" max="1032" width="8.25" style="21" customWidth="1"/>
    <col min="1033" max="1033" width="7" style="21" customWidth="1"/>
    <col min="1034" max="1034" width="5.25" style="21" customWidth="1"/>
    <col min="1035" max="1035" width="4.625" style="21" customWidth="1"/>
    <col min="1036" max="1036" width="5.375" style="21" customWidth="1"/>
    <col min="1037" max="1037" width="6.75" style="21" customWidth="1"/>
    <col min="1038" max="1038" width="6.5" style="21" customWidth="1"/>
    <col min="1039" max="1040" width="7" style="21" customWidth="1"/>
    <col min="1041" max="1043" width="0" style="21" hidden="1" customWidth="1"/>
    <col min="1044" max="1259" width="9" style="21"/>
    <col min="1260" max="1260" width="11.125" style="21" customWidth="1"/>
    <col min="1261" max="1261" width="10.125" style="21" customWidth="1"/>
    <col min="1262" max="1262" width="6.25" style="21" customWidth="1"/>
    <col min="1263" max="1263" width="6.5" style="21" customWidth="1"/>
    <col min="1264" max="1264" width="4.875" style="21" customWidth="1"/>
    <col min="1265" max="1265" width="4.75" style="21" customWidth="1"/>
    <col min="1266" max="1266" width="8.375" style="21" customWidth="1"/>
    <col min="1267" max="1267" width="6.25" style="21" customWidth="1"/>
    <col min="1268" max="1268" width="6.375" style="21" customWidth="1"/>
    <col min="1269" max="1269" width="4.5" style="21" customWidth="1"/>
    <col min="1270" max="1270" width="5.375" style="21" customWidth="1"/>
    <col min="1271" max="1271" width="0" style="21" hidden="1" customWidth="1"/>
    <col min="1272" max="1272" width="4.125" style="21" customWidth="1"/>
    <col min="1273" max="1273" width="4.75" style="21" customWidth="1"/>
    <col min="1274" max="1274" width="0" style="21" hidden="1" customWidth="1"/>
    <col min="1275" max="1280" width="4.375" style="21" customWidth="1"/>
    <col min="1281" max="1281" width="8" style="21" customWidth="1"/>
    <col min="1282" max="1283" width="6.75" style="21" customWidth="1"/>
    <col min="1284" max="1284" width="7.75" style="21" customWidth="1"/>
    <col min="1285" max="1286" width="6.75" style="21" customWidth="1"/>
    <col min="1287" max="1287" width="5.875" style="21" customWidth="1"/>
    <col min="1288" max="1288" width="8.25" style="21" customWidth="1"/>
    <col min="1289" max="1289" width="7" style="21" customWidth="1"/>
    <col min="1290" max="1290" width="5.25" style="21" customWidth="1"/>
    <col min="1291" max="1291" width="4.625" style="21" customWidth="1"/>
    <col min="1292" max="1292" width="5.375" style="21" customWidth="1"/>
    <col min="1293" max="1293" width="6.75" style="21" customWidth="1"/>
    <col min="1294" max="1294" width="6.5" style="21" customWidth="1"/>
    <col min="1295" max="1296" width="7" style="21" customWidth="1"/>
    <col min="1297" max="1299" width="0" style="21" hidden="1" customWidth="1"/>
    <col min="1300" max="1515" width="9" style="21"/>
    <col min="1516" max="1516" width="11.125" style="21" customWidth="1"/>
    <col min="1517" max="1517" width="10.125" style="21" customWidth="1"/>
    <col min="1518" max="1518" width="6.25" style="21" customWidth="1"/>
    <col min="1519" max="1519" width="6.5" style="21" customWidth="1"/>
    <col min="1520" max="1520" width="4.875" style="21" customWidth="1"/>
    <col min="1521" max="1521" width="4.75" style="21" customWidth="1"/>
    <col min="1522" max="1522" width="8.375" style="21" customWidth="1"/>
    <col min="1523" max="1523" width="6.25" style="21" customWidth="1"/>
    <col min="1524" max="1524" width="6.375" style="21" customWidth="1"/>
    <col min="1525" max="1525" width="4.5" style="21" customWidth="1"/>
    <col min="1526" max="1526" width="5.375" style="21" customWidth="1"/>
    <col min="1527" max="1527" width="0" style="21" hidden="1" customWidth="1"/>
    <col min="1528" max="1528" width="4.125" style="21" customWidth="1"/>
    <col min="1529" max="1529" width="4.75" style="21" customWidth="1"/>
    <col min="1530" max="1530" width="0" style="21" hidden="1" customWidth="1"/>
    <col min="1531" max="1536" width="4.375" style="21" customWidth="1"/>
    <col min="1537" max="1537" width="8" style="21" customWidth="1"/>
    <col min="1538" max="1539" width="6.75" style="21" customWidth="1"/>
    <col min="1540" max="1540" width="7.75" style="21" customWidth="1"/>
    <col min="1541" max="1542" width="6.75" style="21" customWidth="1"/>
    <col min="1543" max="1543" width="5.875" style="21" customWidth="1"/>
    <col min="1544" max="1544" width="8.25" style="21" customWidth="1"/>
    <col min="1545" max="1545" width="7" style="21" customWidth="1"/>
    <col min="1546" max="1546" width="5.25" style="21" customWidth="1"/>
    <col min="1547" max="1547" width="4.625" style="21" customWidth="1"/>
    <col min="1548" max="1548" width="5.375" style="21" customWidth="1"/>
    <col min="1549" max="1549" width="6.75" style="21" customWidth="1"/>
    <col min="1550" max="1550" width="6.5" style="21" customWidth="1"/>
    <col min="1551" max="1552" width="7" style="21" customWidth="1"/>
    <col min="1553" max="1555" width="0" style="21" hidden="1" customWidth="1"/>
    <col min="1556" max="1771" width="9" style="21"/>
    <col min="1772" max="1772" width="11.125" style="21" customWidth="1"/>
    <col min="1773" max="1773" width="10.125" style="21" customWidth="1"/>
    <col min="1774" max="1774" width="6.25" style="21" customWidth="1"/>
    <col min="1775" max="1775" width="6.5" style="21" customWidth="1"/>
    <col min="1776" max="1776" width="4.875" style="21" customWidth="1"/>
    <col min="1777" max="1777" width="4.75" style="21" customWidth="1"/>
    <col min="1778" max="1778" width="8.375" style="21" customWidth="1"/>
    <col min="1779" max="1779" width="6.25" style="21" customWidth="1"/>
    <col min="1780" max="1780" width="6.375" style="21" customWidth="1"/>
    <col min="1781" max="1781" width="4.5" style="21" customWidth="1"/>
    <col min="1782" max="1782" width="5.375" style="21" customWidth="1"/>
    <col min="1783" max="1783" width="0" style="21" hidden="1" customWidth="1"/>
    <col min="1784" max="1784" width="4.125" style="21" customWidth="1"/>
    <col min="1785" max="1785" width="4.75" style="21" customWidth="1"/>
    <col min="1786" max="1786" width="0" style="21" hidden="1" customWidth="1"/>
    <col min="1787" max="1792" width="4.375" style="21" customWidth="1"/>
    <col min="1793" max="1793" width="8" style="21" customWidth="1"/>
    <col min="1794" max="1795" width="6.75" style="21" customWidth="1"/>
    <col min="1796" max="1796" width="7.75" style="21" customWidth="1"/>
    <col min="1797" max="1798" width="6.75" style="21" customWidth="1"/>
    <col min="1799" max="1799" width="5.875" style="21" customWidth="1"/>
    <col min="1800" max="1800" width="8.25" style="21" customWidth="1"/>
    <col min="1801" max="1801" width="7" style="21" customWidth="1"/>
    <col min="1802" max="1802" width="5.25" style="21" customWidth="1"/>
    <col min="1803" max="1803" width="4.625" style="21" customWidth="1"/>
    <col min="1804" max="1804" width="5.375" style="21" customWidth="1"/>
    <col min="1805" max="1805" width="6.75" style="21" customWidth="1"/>
    <col min="1806" max="1806" width="6.5" style="21" customWidth="1"/>
    <col min="1807" max="1808" width="7" style="21" customWidth="1"/>
    <col min="1809" max="1811" width="0" style="21" hidden="1" customWidth="1"/>
    <col min="1812" max="2027" width="9" style="21"/>
    <col min="2028" max="2028" width="11.125" style="21" customWidth="1"/>
    <col min="2029" max="2029" width="10.125" style="21" customWidth="1"/>
    <col min="2030" max="2030" width="6.25" style="21" customWidth="1"/>
    <col min="2031" max="2031" width="6.5" style="21" customWidth="1"/>
    <col min="2032" max="2032" width="4.875" style="21" customWidth="1"/>
    <col min="2033" max="2033" width="4.75" style="21" customWidth="1"/>
    <col min="2034" max="2034" width="8.375" style="21" customWidth="1"/>
    <col min="2035" max="2035" width="6.25" style="21" customWidth="1"/>
    <col min="2036" max="2036" width="6.375" style="21" customWidth="1"/>
    <col min="2037" max="2037" width="4.5" style="21" customWidth="1"/>
    <col min="2038" max="2038" width="5.375" style="21" customWidth="1"/>
    <col min="2039" max="2039" width="0" style="21" hidden="1" customWidth="1"/>
    <col min="2040" max="2040" width="4.125" style="21" customWidth="1"/>
    <col min="2041" max="2041" width="4.75" style="21" customWidth="1"/>
    <col min="2042" max="2042" width="0" style="21" hidden="1" customWidth="1"/>
    <col min="2043" max="2048" width="4.375" style="21" customWidth="1"/>
    <col min="2049" max="2049" width="8" style="21" customWidth="1"/>
    <col min="2050" max="2051" width="6.75" style="21" customWidth="1"/>
    <col min="2052" max="2052" width="7.75" style="21" customWidth="1"/>
    <col min="2053" max="2054" width="6.75" style="21" customWidth="1"/>
    <col min="2055" max="2055" width="5.875" style="21" customWidth="1"/>
    <col min="2056" max="2056" width="8.25" style="21" customWidth="1"/>
    <col min="2057" max="2057" width="7" style="21" customWidth="1"/>
    <col min="2058" max="2058" width="5.25" style="21" customWidth="1"/>
    <col min="2059" max="2059" width="4.625" style="21" customWidth="1"/>
    <col min="2060" max="2060" width="5.375" style="21" customWidth="1"/>
    <col min="2061" max="2061" width="6.75" style="21" customWidth="1"/>
    <col min="2062" max="2062" width="6.5" style="21" customWidth="1"/>
    <col min="2063" max="2064" width="7" style="21" customWidth="1"/>
    <col min="2065" max="2067" width="0" style="21" hidden="1" customWidth="1"/>
    <col min="2068" max="2283" width="9" style="21"/>
    <col min="2284" max="2284" width="11.125" style="21" customWidth="1"/>
    <col min="2285" max="2285" width="10.125" style="21" customWidth="1"/>
    <col min="2286" max="2286" width="6.25" style="21" customWidth="1"/>
    <col min="2287" max="2287" width="6.5" style="21" customWidth="1"/>
    <col min="2288" max="2288" width="4.875" style="21" customWidth="1"/>
    <col min="2289" max="2289" width="4.75" style="21" customWidth="1"/>
    <col min="2290" max="2290" width="8.375" style="21" customWidth="1"/>
    <col min="2291" max="2291" width="6.25" style="21" customWidth="1"/>
    <col min="2292" max="2292" width="6.375" style="21" customWidth="1"/>
    <col min="2293" max="2293" width="4.5" style="21" customWidth="1"/>
    <col min="2294" max="2294" width="5.375" style="21" customWidth="1"/>
    <col min="2295" max="2295" width="0" style="21" hidden="1" customWidth="1"/>
    <col min="2296" max="2296" width="4.125" style="21" customWidth="1"/>
    <col min="2297" max="2297" width="4.75" style="21" customWidth="1"/>
    <col min="2298" max="2298" width="0" style="21" hidden="1" customWidth="1"/>
    <col min="2299" max="2304" width="4.375" style="21" customWidth="1"/>
    <col min="2305" max="2305" width="8" style="21" customWidth="1"/>
    <col min="2306" max="2307" width="6.75" style="21" customWidth="1"/>
    <col min="2308" max="2308" width="7.75" style="21" customWidth="1"/>
    <col min="2309" max="2310" width="6.75" style="21" customWidth="1"/>
    <col min="2311" max="2311" width="5.875" style="21" customWidth="1"/>
    <col min="2312" max="2312" width="8.25" style="21" customWidth="1"/>
    <col min="2313" max="2313" width="7" style="21" customWidth="1"/>
    <col min="2314" max="2314" width="5.25" style="21" customWidth="1"/>
    <col min="2315" max="2315" width="4.625" style="21" customWidth="1"/>
    <col min="2316" max="2316" width="5.375" style="21" customWidth="1"/>
    <col min="2317" max="2317" width="6.75" style="21" customWidth="1"/>
    <col min="2318" max="2318" width="6.5" style="21" customWidth="1"/>
    <col min="2319" max="2320" width="7" style="21" customWidth="1"/>
    <col min="2321" max="2323" width="0" style="21" hidden="1" customWidth="1"/>
    <col min="2324" max="2539" width="9" style="21"/>
    <col min="2540" max="2540" width="11.125" style="21" customWidth="1"/>
    <col min="2541" max="2541" width="10.125" style="21" customWidth="1"/>
    <col min="2542" max="2542" width="6.25" style="21" customWidth="1"/>
    <col min="2543" max="2543" width="6.5" style="21" customWidth="1"/>
    <col min="2544" max="2544" width="4.875" style="21" customWidth="1"/>
    <col min="2545" max="2545" width="4.75" style="21" customWidth="1"/>
    <col min="2546" max="2546" width="8.375" style="21" customWidth="1"/>
    <col min="2547" max="2547" width="6.25" style="21" customWidth="1"/>
    <col min="2548" max="2548" width="6.375" style="21" customWidth="1"/>
    <col min="2549" max="2549" width="4.5" style="21" customWidth="1"/>
    <col min="2550" max="2550" width="5.375" style="21" customWidth="1"/>
    <col min="2551" max="2551" width="0" style="21" hidden="1" customWidth="1"/>
    <col min="2552" max="2552" width="4.125" style="21" customWidth="1"/>
    <col min="2553" max="2553" width="4.75" style="21" customWidth="1"/>
    <col min="2554" max="2554" width="0" style="21" hidden="1" customWidth="1"/>
    <col min="2555" max="2560" width="4.375" style="21" customWidth="1"/>
    <col min="2561" max="2561" width="8" style="21" customWidth="1"/>
    <col min="2562" max="2563" width="6.75" style="21" customWidth="1"/>
    <col min="2564" max="2564" width="7.75" style="21" customWidth="1"/>
    <col min="2565" max="2566" width="6.75" style="21" customWidth="1"/>
    <col min="2567" max="2567" width="5.875" style="21" customWidth="1"/>
    <col min="2568" max="2568" width="8.25" style="21" customWidth="1"/>
    <col min="2569" max="2569" width="7" style="21" customWidth="1"/>
    <col min="2570" max="2570" width="5.25" style="21" customWidth="1"/>
    <col min="2571" max="2571" width="4.625" style="21" customWidth="1"/>
    <col min="2572" max="2572" width="5.375" style="21" customWidth="1"/>
    <col min="2573" max="2573" width="6.75" style="21" customWidth="1"/>
    <col min="2574" max="2574" width="6.5" style="21" customWidth="1"/>
    <col min="2575" max="2576" width="7" style="21" customWidth="1"/>
    <col min="2577" max="2579" width="0" style="21" hidden="1" customWidth="1"/>
    <col min="2580" max="2795" width="9" style="21"/>
    <col min="2796" max="2796" width="11.125" style="21" customWidth="1"/>
    <col min="2797" max="2797" width="10.125" style="21" customWidth="1"/>
    <col min="2798" max="2798" width="6.25" style="21" customWidth="1"/>
    <col min="2799" max="2799" width="6.5" style="21" customWidth="1"/>
    <col min="2800" max="2800" width="4.875" style="21" customWidth="1"/>
    <col min="2801" max="2801" width="4.75" style="21" customWidth="1"/>
    <col min="2802" max="2802" width="8.375" style="21" customWidth="1"/>
    <col min="2803" max="2803" width="6.25" style="21" customWidth="1"/>
    <col min="2804" max="2804" width="6.375" style="21" customWidth="1"/>
    <col min="2805" max="2805" width="4.5" style="21" customWidth="1"/>
    <col min="2806" max="2806" width="5.375" style="21" customWidth="1"/>
    <col min="2807" max="2807" width="0" style="21" hidden="1" customWidth="1"/>
    <col min="2808" max="2808" width="4.125" style="21" customWidth="1"/>
    <col min="2809" max="2809" width="4.75" style="21" customWidth="1"/>
    <col min="2810" max="2810" width="0" style="21" hidden="1" customWidth="1"/>
    <col min="2811" max="2816" width="4.375" style="21" customWidth="1"/>
    <col min="2817" max="2817" width="8" style="21" customWidth="1"/>
    <col min="2818" max="2819" width="6.75" style="21" customWidth="1"/>
    <col min="2820" max="2820" width="7.75" style="21" customWidth="1"/>
    <col min="2821" max="2822" width="6.75" style="21" customWidth="1"/>
    <col min="2823" max="2823" width="5.875" style="21" customWidth="1"/>
    <col min="2824" max="2824" width="8.25" style="21" customWidth="1"/>
    <col min="2825" max="2825" width="7" style="21" customWidth="1"/>
    <col min="2826" max="2826" width="5.25" style="21" customWidth="1"/>
    <col min="2827" max="2827" width="4.625" style="21" customWidth="1"/>
    <col min="2828" max="2828" width="5.375" style="21" customWidth="1"/>
    <col min="2829" max="2829" width="6.75" style="21" customWidth="1"/>
    <col min="2830" max="2830" width="6.5" style="21" customWidth="1"/>
    <col min="2831" max="2832" width="7" style="21" customWidth="1"/>
    <col min="2833" max="2835" width="0" style="21" hidden="1" customWidth="1"/>
    <col min="2836" max="3051" width="9" style="21"/>
    <col min="3052" max="3052" width="11.125" style="21" customWidth="1"/>
    <col min="3053" max="3053" width="10.125" style="21" customWidth="1"/>
    <col min="3054" max="3054" width="6.25" style="21" customWidth="1"/>
    <col min="3055" max="3055" width="6.5" style="21" customWidth="1"/>
    <col min="3056" max="3056" width="4.875" style="21" customWidth="1"/>
    <col min="3057" max="3057" width="4.75" style="21" customWidth="1"/>
    <col min="3058" max="3058" width="8.375" style="21" customWidth="1"/>
    <col min="3059" max="3059" width="6.25" style="21" customWidth="1"/>
    <col min="3060" max="3060" width="6.375" style="21" customWidth="1"/>
    <col min="3061" max="3061" width="4.5" style="21" customWidth="1"/>
    <col min="3062" max="3062" width="5.375" style="21" customWidth="1"/>
    <col min="3063" max="3063" width="0" style="21" hidden="1" customWidth="1"/>
    <col min="3064" max="3064" width="4.125" style="21" customWidth="1"/>
    <col min="3065" max="3065" width="4.75" style="21" customWidth="1"/>
    <col min="3066" max="3066" width="0" style="21" hidden="1" customWidth="1"/>
    <col min="3067" max="3072" width="4.375" style="21" customWidth="1"/>
    <col min="3073" max="3073" width="8" style="21" customWidth="1"/>
    <col min="3074" max="3075" width="6.75" style="21" customWidth="1"/>
    <col min="3076" max="3076" width="7.75" style="21" customWidth="1"/>
    <col min="3077" max="3078" width="6.75" style="21" customWidth="1"/>
    <col min="3079" max="3079" width="5.875" style="21" customWidth="1"/>
    <col min="3080" max="3080" width="8.25" style="21" customWidth="1"/>
    <col min="3081" max="3081" width="7" style="21" customWidth="1"/>
    <col min="3082" max="3082" width="5.25" style="21" customWidth="1"/>
    <col min="3083" max="3083" width="4.625" style="21" customWidth="1"/>
    <col min="3084" max="3084" width="5.375" style="21" customWidth="1"/>
    <col min="3085" max="3085" width="6.75" style="21" customWidth="1"/>
    <col min="3086" max="3086" width="6.5" style="21" customWidth="1"/>
    <col min="3087" max="3088" width="7" style="21" customWidth="1"/>
    <col min="3089" max="3091" width="0" style="21" hidden="1" customWidth="1"/>
    <col min="3092" max="3307" width="9" style="21"/>
    <col min="3308" max="3308" width="11.125" style="21" customWidth="1"/>
    <col min="3309" max="3309" width="10.125" style="21" customWidth="1"/>
    <col min="3310" max="3310" width="6.25" style="21" customWidth="1"/>
    <col min="3311" max="3311" width="6.5" style="21" customWidth="1"/>
    <col min="3312" max="3312" width="4.875" style="21" customWidth="1"/>
    <col min="3313" max="3313" width="4.75" style="21" customWidth="1"/>
    <col min="3314" max="3314" width="8.375" style="21" customWidth="1"/>
    <col min="3315" max="3315" width="6.25" style="21" customWidth="1"/>
    <col min="3316" max="3316" width="6.375" style="21" customWidth="1"/>
    <col min="3317" max="3317" width="4.5" style="21" customWidth="1"/>
    <col min="3318" max="3318" width="5.375" style="21" customWidth="1"/>
    <col min="3319" max="3319" width="0" style="21" hidden="1" customWidth="1"/>
    <col min="3320" max="3320" width="4.125" style="21" customWidth="1"/>
    <col min="3321" max="3321" width="4.75" style="21" customWidth="1"/>
    <col min="3322" max="3322" width="0" style="21" hidden="1" customWidth="1"/>
    <col min="3323" max="3328" width="4.375" style="21" customWidth="1"/>
    <col min="3329" max="3329" width="8" style="21" customWidth="1"/>
    <col min="3330" max="3331" width="6.75" style="21" customWidth="1"/>
    <col min="3332" max="3332" width="7.75" style="21" customWidth="1"/>
    <col min="3333" max="3334" width="6.75" style="21" customWidth="1"/>
    <col min="3335" max="3335" width="5.875" style="21" customWidth="1"/>
    <col min="3336" max="3336" width="8.25" style="21" customWidth="1"/>
    <col min="3337" max="3337" width="7" style="21" customWidth="1"/>
    <col min="3338" max="3338" width="5.25" style="21" customWidth="1"/>
    <col min="3339" max="3339" width="4.625" style="21" customWidth="1"/>
    <col min="3340" max="3340" width="5.375" style="21" customWidth="1"/>
    <col min="3341" max="3341" width="6.75" style="21" customWidth="1"/>
    <col min="3342" max="3342" width="6.5" style="21" customWidth="1"/>
    <col min="3343" max="3344" width="7" style="21" customWidth="1"/>
    <col min="3345" max="3347" width="0" style="21" hidden="1" customWidth="1"/>
    <col min="3348" max="3563" width="9" style="21"/>
    <col min="3564" max="3564" width="11.125" style="21" customWidth="1"/>
    <col min="3565" max="3565" width="10.125" style="21" customWidth="1"/>
    <col min="3566" max="3566" width="6.25" style="21" customWidth="1"/>
    <col min="3567" max="3567" width="6.5" style="21" customWidth="1"/>
    <col min="3568" max="3568" width="4.875" style="21" customWidth="1"/>
    <col min="3569" max="3569" width="4.75" style="21" customWidth="1"/>
    <col min="3570" max="3570" width="8.375" style="21" customWidth="1"/>
    <col min="3571" max="3571" width="6.25" style="21" customWidth="1"/>
    <col min="3572" max="3572" width="6.375" style="21" customWidth="1"/>
    <col min="3573" max="3573" width="4.5" style="21" customWidth="1"/>
    <col min="3574" max="3574" width="5.375" style="21" customWidth="1"/>
    <col min="3575" max="3575" width="0" style="21" hidden="1" customWidth="1"/>
    <col min="3576" max="3576" width="4.125" style="21" customWidth="1"/>
    <col min="3577" max="3577" width="4.75" style="21" customWidth="1"/>
    <col min="3578" max="3578" width="0" style="21" hidden="1" customWidth="1"/>
    <col min="3579" max="3584" width="4.375" style="21" customWidth="1"/>
    <col min="3585" max="3585" width="8" style="21" customWidth="1"/>
    <col min="3586" max="3587" width="6.75" style="21" customWidth="1"/>
    <col min="3588" max="3588" width="7.75" style="21" customWidth="1"/>
    <col min="3589" max="3590" width="6.75" style="21" customWidth="1"/>
    <col min="3591" max="3591" width="5.875" style="21" customWidth="1"/>
    <col min="3592" max="3592" width="8.25" style="21" customWidth="1"/>
    <col min="3593" max="3593" width="7" style="21" customWidth="1"/>
    <col min="3594" max="3594" width="5.25" style="21" customWidth="1"/>
    <col min="3595" max="3595" width="4.625" style="21" customWidth="1"/>
    <col min="3596" max="3596" width="5.375" style="21" customWidth="1"/>
    <col min="3597" max="3597" width="6.75" style="21" customWidth="1"/>
    <col min="3598" max="3598" width="6.5" style="21" customWidth="1"/>
    <col min="3599" max="3600" width="7" style="21" customWidth="1"/>
    <col min="3601" max="3603" width="0" style="21" hidden="1" customWidth="1"/>
    <col min="3604" max="3819" width="9" style="21"/>
    <col min="3820" max="3820" width="11.125" style="21" customWidth="1"/>
    <col min="3821" max="3821" width="10.125" style="21" customWidth="1"/>
    <col min="3822" max="3822" width="6.25" style="21" customWidth="1"/>
    <col min="3823" max="3823" width="6.5" style="21" customWidth="1"/>
    <col min="3824" max="3824" width="4.875" style="21" customWidth="1"/>
    <col min="3825" max="3825" width="4.75" style="21" customWidth="1"/>
    <col min="3826" max="3826" width="8.375" style="21" customWidth="1"/>
    <col min="3827" max="3827" width="6.25" style="21" customWidth="1"/>
    <col min="3828" max="3828" width="6.375" style="21" customWidth="1"/>
    <col min="3829" max="3829" width="4.5" style="21" customWidth="1"/>
    <col min="3830" max="3830" width="5.375" style="21" customWidth="1"/>
    <col min="3831" max="3831" width="0" style="21" hidden="1" customWidth="1"/>
    <col min="3832" max="3832" width="4.125" style="21" customWidth="1"/>
    <col min="3833" max="3833" width="4.75" style="21" customWidth="1"/>
    <col min="3834" max="3834" width="0" style="21" hidden="1" customWidth="1"/>
    <col min="3835" max="3840" width="4.375" style="21" customWidth="1"/>
    <col min="3841" max="3841" width="8" style="21" customWidth="1"/>
    <col min="3842" max="3843" width="6.75" style="21" customWidth="1"/>
    <col min="3844" max="3844" width="7.75" style="21" customWidth="1"/>
    <col min="3845" max="3846" width="6.75" style="21" customWidth="1"/>
    <col min="3847" max="3847" width="5.875" style="21" customWidth="1"/>
    <col min="3848" max="3848" width="8.25" style="21" customWidth="1"/>
    <col min="3849" max="3849" width="7" style="21" customWidth="1"/>
    <col min="3850" max="3850" width="5.25" style="21" customWidth="1"/>
    <col min="3851" max="3851" width="4.625" style="21" customWidth="1"/>
    <col min="3852" max="3852" width="5.375" style="21" customWidth="1"/>
    <col min="3853" max="3853" width="6.75" style="21" customWidth="1"/>
    <col min="3854" max="3854" width="6.5" style="21" customWidth="1"/>
    <col min="3855" max="3856" width="7" style="21" customWidth="1"/>
    <col min="3857" max="3859" width="0" style="21" hidden="1" customWidth="1"/>
    <col min="3860" max="4075" width="9" style="21"/>
    <col min="4076" max="4076" width="11.125" style="21" customWidth="1"/>
    <col min="4077" max="4077" width="10.125" style="21" customWidth="1"/>
    <col min="4078" max="4078" width="6.25" style="21" customWidth="1"/>
    <col min="4079" max="4079" width="6.5" style="21" customWidth="1"/>
    <col min="4080" max="4080" width="4.875" style="21" customWidth="1"/>
    <col min="4081" max="4081" width="4.75" style="21" customWidth="1"/>
    <col min="4082" max="4082" width="8.375" style="21" customWidth="1"/>
    <col min="4083" max="4083" width="6.25" style="21" customWidth="1"/>
    <col min="4084" max="4084" width="6.375" style="21" customWidth="1"/>
    <col min="4085" max="4085" width="4.5" style="21" customWidth="1"/>
    <col min="4086" max="4086" width="5.375" style="21" customWidth="1"/>
    <col min="4087" max="4087" width="0" style="21" hidden="1" customWidth="1"/>
    <col min="4088" max="4088" width="4.125" style="21" customWidth="1"/>
    <col min="4089" max="4089" width="4.75" style="21" customWidth="1"/>
    <col min="4090" max="4090" width="0" style="21" hidden="1" customWidth="1"/>
    <col min="4091" max="4096" width="4.375" style="21" customWidth="1"/>
    <col min="4097" max="4097" width="8" style="21" customWidth="1"/>
    <col min="4098" max="4099" width="6.75" style="21" customWidth="1"/>
    <col min="4100" max="4100" width="7.75" style="21" customWidth="1"/>
    <col min="4101" max="4102" width="6.75" style="21" customWidth="1"/>
    <col min="4103" max="4103" width="5.875" style="21" customWidth="1"/>
    <col min="4104" max="4104" width="8.25" style="21" customWidth="1"/>
    <col min="4105" max="4105" width="7" style="21" customWidth="1"/>
    <col min="4106" max="4106" width="5.25" style="21" customWidth="1"/>
    <col min="4107" max="4107" width="4.625" style="21" customWidth="1"/>
    <col min="4108" max="4108" width="5.375" style="21" customWidth="1"/>
    <col min="4109" max="4109" width="6.75" style="21" customWidth="1"/>
    <col min="4110" max="4110" width="6.5" style="21" customWidth="1"/>
    <col min="4111" max="4112" width="7" style="21" customWidth="1"/>
    <col min="4113" max="4115" width="0" style="21" hidden="1" customWidth="1"/>
    <col min="4116" max="4331" width="9" style="21"/>
    <col min="4332" max="4332" width="11.125" style="21" customWidth="1"/>
    <col min="4333" max="4333" width="10.125" style="21" customWidth="1"/>
    <col min="4334" max="4334" width="6.25" style="21" customWidth="1"/>
    <col min="4335" max="4335" width="6.5" style="21" customWidth="1"/>
    <col min="4336" max="4336" width="4.875" style="21" customWidth="1"/>
    <col min="4337" max="4337" width="4.75" style="21" customWidth="1"/>
    <col min="4338" max="4338" width="8.375" style="21" customWidth="1"/>
    <col min="4339" max="4339" width="6.25" style="21" customWidth="1"/>
    <col min="4340" max="4340" width="6.375" style="21" customWidth="1"/>
    <col min="4341" max="4341" width="4.5" style="21" customWidth="1"/>
    <col min="4342" max="4342" width="5.375" style="21" customWidth="1"/>
    <col min="4343" max="4343" width="0" style="21" hidden="1" customWidth="1"/>
    <col min="4344" max="4344" width="4.125" style="21" customWidth="1"/>
    <col min="4345" max="4345" width="4.75" style="21" customWidth="1"/>
    <col min="4346" max="4346" width="0" style="21" hidden="1" customWidth="1"/>
    <col min="4347" max="4352" width="4.375" style="21" customWidth="1"/>
    <col min="4353" max="4353" width="8" style="21" customWidth="1"/>
    <col min="4354" max="4355" width="6.75" style="21" customWidth="1"/>
    <col min="4356" max="4356" width="7.75" style="21" customWidth="1"/>
    <col min="4357" max="4358" width="6.75" style="21" customWidth="1"/>
    <col min="4359" max="4359" width="5.875" style="21" customWidth="1"/>
    <col min="4360" max="4360" width="8.25" style="21" customWidth="1"/>
    <col min="4361" max="4361" width="7" style="21" customWidth="1"/>
    <col min="4362" max="4362" width="5.25" style="21" customWidth="1"/>
    <col min="4363" max="4363" width="4.625" style="21" customWidth="1"/>
    <col min="4364" max="4364" width="5.375" style="21" customWidth="1"/>
    <col min="4365" max="4365" width="6.75" style="21" customWidth="1"/>
    <col min="4366" max="4366" width="6.5" style="21" customWidth="1"/>
    <col min="4367" max="4368" width="7" style="21" customWidth="1"/>
    <col min="4369" max="4371" width="0" style="21" hidden="1" customWidth="1"/>
    <col min="4372" max="4587" width="9" style="21"/>
    <col min="4588" max="4588" width="11.125" style="21" customWidth="1"/>
    <col min="4589" max="4589" width="10.125" style="21" customWidth="1"/>
    <col min="4590" max="4590" width="6.25" style="21" customWidth="1"/>
    <col min="4591" max="4591" width="6.5" style="21" customWidth="1"/>
    <col min="4592" max="4592" width="4.875" style="21" customWidth="1"/>
    <col min="4593" max="4593" width="4.75" style="21" customWidth="1"/>
    <col min="4594" max="4594" width="8.375" style="21" customWidth="1"/>
    <col min="4595" max="4595" width="6.25" style="21" customWidth="1"/>
    <col min="4596" max="4596" width="6.375" style="21" customWidth="1"/>
    <col min="4597" max="4597" width="4.5" style="21" customWidth="1"/>
    <col min="4598" max="4598" width="5.375" style="21" customWidth="1"/>
    <col min="4599" max="4599" width="0" style="21" hidden="1" customWidth="1"/>
    <col min="4600" max="4600" width="4.125" style="21" customWidth="1"/>
    <col min="4601" max="4601" width="4.75" style="21" customWidth="1"/>
    <col min="4602" max="4602" width="0" style="21" hidden="1" customWidth="1"/>
    <col min="4603" max="4608" width="4.375" style="21" customWidth="1"/>
    <col min="4609" max="4609" width="8" style="21" customWidth="1"/>
    <col min="4610" max="4611" width="6.75" style="21" customWidth="1"/>
    <col min="4612" max="4612" width="7.75" style="21" customWidth="1"/>
    <col min="4613" max="4614" width="6.75" style="21" customWidth="1"/>
    <col min="4615" max="4615" width="5.875" style="21" customWidth="1"/>
    <col min="4616" max="4616" width="8.25" style="21" customWidth="1"/>
    <col min="4617" max="4617" width="7" style="21" customWidth="1"/>
    <col min="4618" max="4618" width="5.25" style="21" customWidth="1"/>
    <col min="4619" max="4619" width="4.625" style="21" customWidth="1"/>
    <col min="4620" max="4620" width="5.375" style="21" customWidth="1"/>
    <col min="4621" max="4621" width="6.75" style="21" customWidth="1"/>
    <col min="4622" max="4622" width="6.5" style="21" customWidth="1"/>
    <col min="4623" max="4624" width="7" style="21" customWidth="1"/>
    <col min="4625" max="4627" width="0" style="21" hidden="1" customWidth="1"/>
    <col min="4628" max="4843" width="9" style="21"/>
    <col min="4844" max="4844" width="11.125" style="21" customWidth="1"/>
    <col min="4845" max="4845" width="10.125" style="21" customWidth="1"/>
    <col min="4846" max="4846" width="6.25" style="21" customWidth="1"/>
    <col min="4847" max="4847" width="6.5" style="21" customWidth="1"/>
    <col min="4848" max="4848" width="4.875" style="21" customWidth="1"/>
    <col min="4849" max="4849" width="4.75" style="21" customWidth="1"/>
    <col min="4850" max="4850" width="8.375" style="21" customWidth="1"/>
    <col min="4851" max="4851" width="6.25" style="21" customWidth="1"/>
    <col min="4852" max="4852" width="6.375" style="21" customWidth="1"/>
    <col min="4853" max="4853" width="4.5" style="21" customWidth="1"/>
    <col min="4854" max="4854" width="5.375" style="21" customWidth="1"/>
    <col min="4855" max="4855" width="0" style="21" hidden="1" customWidth="1"/>
    <col min="4856" max="4856" width="4.125" style="21" customWidth="1"/>
    <col min="4857" max="4857" width="4.75" style="21" customWidth="1"/>
    <col min="4858" max="4858" width="0" style="21" hidden="1" customWidth="1"/>
    <col min="4859" max="4864" width="4.375" style="21" customWidth="1"/>
    <col min="4865" max="4865" width="8" style="21" customWidth="1"/>
    <col min="4866" max="4867" width="6.75" style="21" customWidth="1"/>
    <col min="4868" max="4868" width="7.75" style="21" customWidth="1"/>
    <col min="4869" max="4870" width="6.75" style="21" customWidth="1"/>
    <col min="4871" max="4871" width="5.875" style="21" customWidth="1"/>
    <col min="4872" max="4872" width="8.25" style="21" customWidth="1"/>
    <col min="4873" max="4873" width="7" style="21" customWidth="1"/>
    <col min="4874" max="4874" width="5.25" style="21" customWidth="1"/>
    <col min="4875" max="4875" width="4.625" style="21" customWidth="1"/>
    <col min="4876" max="4876" width="5.375" style="21" customWidth="1"/>
    <col min="4877" max="4877" width="6.75" style="21" customWidth="1"/>
    <col min="4878" max="4878" width="6.5" style="21" customWidth="1"/>
    <col min="4879" max="4880" width="7" style="21" customWidth="1"/>
    <col min="4881" max="4883" width="0" style="21" hidden="1" customWidth="1"/>
    <col min="4884" max="5099" width="9" style="21"/>
    <col min="5100" max="5100" width="11.125" style="21" customWidth="1"/>
    <col min="5101" max="5101" width="10.125" style="21" customWidth="1"/>
    <col min="5102" max="5102" width="6.25" style="21" customWidth="1"/>
    <col min="5103" max="5103" width="6.5" style="21" customWidth="1"/>
    <col min="5104" max="5104" width="4.875" style="21" customWidth="1"/>
    <col min="5105" max="5105" width="4.75" style="21" customWidth="1"/>
    <col min="5106" max="5106" width="8.375" style="21" customWidth="1"/>
    <col min="5107" max="5107" width="6.25" style="21" customWidth="1"/>
    <col min="5108" max="5108" width="6.375" style="21" customWidth="1"/>
    <col min="5109" max="5109" width="4.5" style="21" customWidth="1"/>
    <col min="5110" max="5110" width="5.375" style="21" customWidth="1"/>
    <col min="5111" max="5111" width="0" style="21" hidden="1" customWidth="1"/>
    <col min="5112" max="5112" width="4.125" style="21" customWidth="1"/>
    <col min="5113" max="5113" width="4.75" style="21" customWidth="1"/>
    <col min="5114" max="5114" width="0" style="21" hidden="1" customWidth="1"/>
    <col min="5115" max="5120" width="4.375" style="21" customWidth="1"/>
    <col min="5121" max="5121" width="8" style="21" customWidth="1"/>
    <col min="5122" max="5123" width="6.75" style="21" customWidth="1"/>
    <col min="5124" max="5124" width="7.75" style="21" customWidth="1"/>
    <col min="5125" max="5126" width="6.75" style="21" customWidth="1"/>
    <col min="5127" max="5127" width="5.875" style="21" customWidth="1"/>
    <col min="5128" max="5128" width="8.25" style="21" customWidth="1"/>
    <col min="5129" max="5129" width="7" style="21" customWidth="1"/>
    <col min="5130" max="5130" width="5.25" style="21" customWidth="1"/>
    <col min="5131" max="5131" width="4.625" style="21" customWidth="1"/>
    <col min="5132" max="5132" width="5.375" style="21" customWidth="1"/>
    <col min="5133" max="5133" width="6.75" style="21" customWidth="1"/>
    <col min="5134" max="5134" width="6.5" style="21" customWidth="1"/>
    <col min="5135" max="5136" width="7" style="21" customWidth="1"/>
    <col min="5137" max="5139" width="0" style="21" hidden="1" customWidth="1"/>
    <col min="5140" max="5355" width="9" style="21"/>
    <col min="5356" max="5356" width="11.125" style="21" customWidth="1"/>
    <col min="5357" max="5357" width="10.125" style="21" customWidth="1"/>
    <col min="5358" max="5358" width="6.25" style="21" customWidth="1"/>
    <col min="5359" max="5359" width="6.5" style="21" customWidth="1"/>
    <col min="5360" max="5360" width="4.875" style="21" customWidth="1"/>
    <col min="5361" max="5361" width="4.75" style="21" customWidth="1"/>
    <col min="5362" max="5362" width="8.375" style="21" customWidth="1"/>
    <col min="5363" max="5363" width="6.25" style="21" customWidth="1"/>
    <col min="5364" max="5364" width="6.375" style="21" customWidth="1"/>
    <col min="5365" max="5365" width="4.5" style="21" customWidth="1"/>
    <col min="5366" max="5366" width="5.375" style="21" customWidth="1"/>
    <col min="5367" max="5367" width="0" style="21" hidden="1" customWidth="1"/>
    <col min="5368" max="5368" width="4.125" style="21" customWidth="1"/>
    <col min="5369" max="5369" width="4.75" style="21" customWidth="1"/>
    <col min="5370" max="5370" width="0" style="21" hidden="1" customWidth="1"/>
    <col min="5371" max="5376" width="4.375" style="21" customWidth="1"/>
    <col min="5377" max="5377" width="8" style="21" customWidth="1"/>
    <col min="5378" max="5379" width="6.75" style="21" customWidth="1"/>
    <col min="5380" max="5380" width="7.75" style="21" customWidth="1"/>
    <col min="5381" max="5382" width="6.75" style="21" customWidth="1"/>
    <col min="5383" max="5383" width="5.875" style="21" customWidth="1"/>
    <col min="5384" max="5384" width="8.25" style="21" customWidth="1"/>
    <col min="5385" max="5385" width="7" style="21" customWidth="1"/>
    <col min="5386" max="5386" width="5.25" style="21" customWidth="1"/>
    <col min="5387" max="5387" width="4.625" style="21" customWidth="1"/>
    <col min="5388" max="5388" width="5.375" style="21" customWidth="1"/>
    <col min="5389" max="5389" width="6.75" style="21" customWidth="1"/>
    <col min="5390" max="5390" width="6.5" style="21" customWidth="1"/>
    <col min="5391" max="5392" width="7" style="21" customWidth="1"/>
    <col min="5393" max="5395" width="0" style="21" hidden="1" customWidth="1"/>
    <col min="5396" max="5611" width="9" style="21"/>
    <col min="5612" max="5612" width="11.125" style="21" customWidth="1"/>
    <col min="5613" max="5613" width="10.125" style="21" customWidth="1"/>
    <col min="5614" max="5614" width="6.25" style="21" customWidth="1"/>
    <col min="5615" max="5615" width="6.5" style="21" customWidth="1"/>
    <col min="5616" max="5616" width="4.875" style="21" customWidth="1"/>
    <col min="5617" max="5617" width="4.75" style="21" customWidth="1"/>
    <col min="5618" max="5618" width="8.375" style="21" customWidth="1"/>
    <col min="5619" max="5619" width="6.25" style="21" customWidth="1"/>
    <col min="5620" max="5620" width="6.375" style="21" customWidth="1"/>
    <col min="5621" max="5621" width="4.5" style="21" customWidth="1"/>
    <col min="5622" max="5622" width="5.375" style="21" customWidth="1"/>
    <col min="5623" max="5623" width="0" style="21" hidden="1" customWidth="1"/>
    <col min="5624" max="5624" width="4.125" style="21" customWidth="1"/>
    <col min="5625" max="5625" width="4.75" style="21" customWidth="1"/>
    <col min="5626" max="5626" width="0" style="21" hidden="1" customWidth="1"/>
    <col min="5627" max="5632" width="4.375" style="21" customWidth="1"/>
    <col min="5633" max="5633" width="8" style="21" customWidth="1"/>
    <col min="5634" max="5635" width="6.75" style="21" customWidth="1"/>
    <col min="5636" max="5636" width="7.75" style="21" customWidth="1"/>
    <col min="5637" max="5638" width="6.75" style="21" customWidth="1"/>
    <col min="5639" max="5639" width="5.875" style="21" customWidth="1"/>
    <col min="5640" max="5640" width="8.25" style="21" customWidth="1"/>
    <col min="5641" max="5641" width="7" style="21" customWidth="1"/>
    <col min="5642" max="5642" width="5.25" style="21" customWidth="1"/>
    <col min="5643" max="5643" width="4.625" style="21" customWidth="1"/>
    <col min="5644" max="5644" width="5.375" style="21" customWidth="1"/>
    <col min="5645" max="5645" width="6.75" style="21" customWidth="1"/>
    <col min="5646" max="5646" width="6.5" style="21" customWidth="1"/>
    <col min="5647" max="5648" width="7" style="21" customWidth="1"/>
    <col min="5649" max="5651" width="0" style="21" hidden="1" customWidth="1"/>
    <col min="5652" max="5867" width="9" style="21"/>
    <col min="5868" max="5868" width="11.125" style="21" customWidth="1"/>
    <col min="5869" max="5869" width="10.125" style="21" customWidth="1"/>
    <col min="5870" max="5870" width="6.25" style="21" customWidth="1"/>
    <col min="5871" max="5871" width="6.5" style="21" customWidth="1"/>
    <col min="5872" max="5872" width="4.875" style="21" customWidth="1"/>
    <col min="5873" max="5873" width="4.75" style="21" customWidth="1"/>
    <col min="5874" max="5874" width="8.375" style="21" customWidth="1"/>
    <col min="5875" max="5875" width="6.25" style="21" customWidth="1"/>
    <col min="5876" max="5876" width="6.375" style="21" customWidth="1"/>
    <col min="5877" max="5877" width="4.5" style="21" customWidth="1"/>
    <col min="5878" max="5878" width="5.375" style="21" customWidth="1"/>
    <col min="5879" max="5879" width="0" style="21" hidden="1" customWidth="1"/>
    <col min="5880" max="5880" width="4.125" style="21" customWidth="1"/>
    <col min="5881" max="5881" width="4.75" style="21" customWidth="1"/>
    <col min="5882" max="5882" width="0" style="21" hidden="1" customWidth="1"/>
    <col min="5883" max="5888" width="4.375" style="21" customWidth="1"/>
    <col min="5889" max="5889" width="8" style="21" customWidth="1"/>
    <col min="5890" max="5891" width="6.75" style="21" customWidth="1"/>
    <col min="5892" max="5892" width="7.75" style="21" customWidth="1"/>
    <col min="5893" max="5894" width="6.75" style="21" customWidth="1"/>
    <col min="5895" max="5895" width="5.875" style="21" customWidth="1"/>
    <col min="5896" max="5896" width="8.25" style="21" customWidth="1"/>
    <col min="5897" max="5897" width="7" style="21" customWidth="1"/>
    <col min="5898" max="5898" width="5.25" style="21" customWidth="1"/>
    <col min="5899" max="5899" width="4.625" style="21" customWidth="1"/>
    <col min="5900" max="5900" width="5.375" style="21" customWidth="1"/>
    <col min="5901" max="5901" width="6.75" style="21" customWidth="1"/>
    <col min="5902" max="5902" width="6.5" style="21" customWidth="1"/>
    <col min="5903" max="5904" width="7" style="21" customWidth="1"/>
    <col min="5905" max="5907" width="0" style="21" hidden="1" customWidth="1"/>
    <col min="5908" max="6123" width="9" style="21"/>
    <col min="6124" max="6124" width="11.125" style="21" customWidth="1"/>
    <col min="6125" max="6125" width="10.125" style="21" customWidth="1"/>
    <col min="6126" max="6126" width="6.25" style="21" customWidth="1"/>
    <col min="6127" max="6127" width="6.5" style="21" customWidth="1"/>
    <col min="6128" max="6128" width="4.875" style="21" customWidth="1"/>
    <col min="6129" max="6129" width="4.75" style="21" customWidth="1"/>
    <col min="6130" max="6130" width="8.375" style="21" customWidth="1"/>
    <col min="6131" max="6131" width="6.25" style="21" customWidth="1"/>
    <col min="6132" max="6132" width="6.375" style="21" customWidth="1"/>
    <col min="6133" max="6133" width="4.5" style="21" customWidth="1"/>
    <col min="6134" max="6134" width="5.375" style="21" customWidth="1"/>
    <col min="6135" max="6135" width="0" style="21" hidden="1" customWidth="1"/>
    <col min="6136" max="6136" width="4.125" style="21" customWidth="1"/>
    <col min="6137" max="6137" width="4.75" style="21" customWidth="1"/>
    <col min="6138" max="6138" width="0" style="21" hidden="1" customWidth="1"/>
    <col min="6139" max="6144" width="4.375" style="21" customWidth="1"/>
    <col min="6145" max="6145" width="8" style="21" customWidth="1"/>
    <col min="6146" max="6147" width="6.75" style="21" customWidth="1"/>
    <col min="6148" max="6148" width="7.75" style="21" customWidth="1"/>
    <col min="6149" max="6150" width="6.75" style="21" customWidth="1"/>
    <col min="6151" max="6151" width="5.875" style="21" customWidth="1"/>
    <col min="6152" max="6152" width="8.25" style="21" customWidth="1"/>
    <col min="6153" max="6153" width="7" style="21" customWidth="1"/>
    <col min="6154" max="6154" width="5.25" style="21" customWidth="1"/>
    <col min="6155" max="6155" width="4.625" style="21" customWidth="1"/>
    <col min="6156" max="6156" width="5.375" style="21" customWidth="1"/>
    <col min="6157" max="6157" width="6.75" style="21" customWidth="1"/>
    <col min="6158" max="6158" width="6.5" style="21" customWidth="1"/>
    <col min="6159" max="6160" width="7" style="21" customWidth="1"/>
    <col min="6161" max="6163" width="0" style="21" hidden="1" customWidth="1"/>
    <col min="6164" max="6379" width="9" style="21"/>
    <col min="6380" max="6380" width="11.125" style="21" customWidth="1"/>
    <col min="6381" max="6381" width="10.125" style="21" customWidth="1"/>
    <col min="6382" max="6382" width="6.25" style="21" customWidth="1"/>
    <col min="6383" max="6383" width="6.5" style="21" customWidth="1"/>
    <col min="6384" max="6384" width="4.875" style="21" customWidth="1"/>
    <col min="6385" max="6385" width="4.75" style="21" customWidth="1"/>
    <col min="6386" max="6386" width="8.375" style="21" customWidth="1"/>
    <col min="6387" max="6387" width="6.25" style="21" customWidth="1"/>
    <col min="6388" max="6388" width="6.375" style="21" customWidth="1"/>
    <col min="6389" max="6389" width="4.5" style="21" customWidth="1"/>
    <col min="6390" max="6390" width="5.375" style="21" customWidth="1"/>
    <col min="6391" max="6391" width="0" style="21" hidden="1" customWidth="1"/>
    <col min="6392" max="6392" width="4.125" style="21" customWidth="1"/>
    <col min="6393" max="6393" width="4.75" style="21" customWidth="1"/>
    <col min="6394" max="6394" width="0" style="21" hidden="1" customWidth="1"/>
    <col min="6395" max="6400" width="4.375" style="21" customWidth="1"/>
    <col min="6401" max="6401" width="8" style="21" customWidth="1"/>
    <col min="6402" max="6403" width="6.75" style="21" customWidth="1"/>
    <col min="6404" max="6404" width="7.75" style="21" customWidth="1"/>
    <col min="6405" max="6406" width="6.75" style="21" customWidth="1"/>
    <col min="6407" max="6407" width="5.875" style="21" customWidth="1"/>
    <col min="6408" max="6408" width="8.25" style="21" customWidth="1"/>
    <col min="6409" max="6409" width="7" style="21" customWidth="1"/>
    <col min="6410" max="6410" width="5.25" style="21" customWidth="1"/>
    <col min="6411" max="6411" width="4.625" style="21" customWidth="1"/>
    <col min="6412" max="6412" width="5.375" style="21" customWidth="1"/>
    <col min="6413" max="6413" width="6.75" style="21" customWidth="1"/>
    <col min="6414" max="6414" width="6.5" style="21" customWidth="1"/>
    <col min="6415" max="6416" width="7" style="21" customWidth="1"/>
    <col min="6417" max="6419" width="0" style="21" hidden="1" customWidth="1"/>
    <col min="6420" max="6635" width="9" style="21"/>
    <col min="6636" max="6636" width="11.125" style="21" customWidth="1"/>
    <col min="6637" max="6637" width="10.125" style="21" customWidth="1"/>
    <col min="6638" max="6638" width="6.25" style="21" customWidth="1"/>
    <col min="6639" max="6639" width="6.5" style="21" customWidth="1"/>
    <col min="6640" max="6640" width="4.875" style="21" customWidth="1"/>
    <col min="6641" max="6641" width="4.75" style="21" customWidth="1"/>
    <col min="6642" max="6642" width="8.375" style="21" customWidth="1"/>
    <col min="6643" max="6643" width="6.25" style="21" customWidth="1"/>
    <col min="6644" max="6644" width="6.375" style="21" customWidth="1"/>
    <col min="6645" max="6645" width="4.5" style="21" customWidth="1"/>
    <col min="6646" max="6646" width="5.375" style="21" customWidth="1"/>
    <col min="6647" max="6647" width="0" style="21" hidden="1" customWidth="1"/>
    <col min="6648" max="6648" width="4.125" style="21" customWidth="1"/>
    <col min="6649" max="6649" width="4.75" style="21" customWidth="1"/>
    <col min="6650" max="6650" width="0" style="21" hidden="1" customWidth="1"/>
    <col min="6651" max="6656" width="4.375" style="21" customWidth="1"/>
    <col min="6657" max="6657" width="8" style="21" customWidth="1"/>
    <col min="6658" max="6659" width="6.75" style="21" customWidth="1"/>
    <col min="6660" max="6660" width="7.75" style="21" customWidth="1"/>
    <col min="6661" max="6662" width="6.75" style="21" customWidth="1"/>
    <col min="6663" max="6663" width="5.875" style="21" customWidth="1"/>
    <col min="6664" max="6664" width="8.25" style="21" customWidth="1"/>
    <col min="6665" max="6665" width="7" style="21" customWidth="1"/>
    <col min="6666" max="6666" width="5.25" style="21" customWidth="1"/>
    <col min="6667" max="6667" width="4.625" style="21" customWidth="1"/>
    <col min="6668" max="6668" width="5.375" style="21" customWidth="1"/>
    <col min="6669" max="6669" width="6.75" style="21" customWidth="1"/>
    <col min="6670" max="6670" width="6.5" style="21" customWidth="1"/>
    <col min="6671" max="6672" width="7" style="21" customWidth="1"/>
    <col min="6673" max="6675" width="0" style="21" hidden="1" customWidth="1"/>
    <col min="6676" max="6891" width="9" style="21"/>
    <col min="6892" max="6892" width="11.125" style="21" customWidth="1"/>
    <col min="6893" max="6893" width="10.125" style="21" customWidth="1"/>
    <col min="6894" max="6894" width="6.25" style="21" customWidth="1"/>
    <col min="6895" max="6895" width="6.5" style="21" customWidth="1"/>
    <col min="6896" max="6896" width="4.875" style="21" customWidth="1"/>
    <col min="6897" max="6897" width="4.75" style="21" customWidth="1"/>
    <col min="6898" max="6898" width="8.375" style="21" customWidth="1"/>
    <col min="6899" max="6899" width="6.25" style="21" customWidth="1"/>
    <col min="6900" max="6900" width="6.375" style="21" customWidth="1"/>
    <col min="6901" max="6901" width="4.5" style="21" customWidth="1"/>
    <col min="6902" max="6902" width="5.375" style="21" customWidth="1"/>
    <col min="6903" max="6903" width="0" style="21" hidden="1" customWidth="1"/>
    <col min="6904" max="6904" width="4.125" style="21" customWidth="1"/>
    <col min="6905" max="6905" width="4.75" style="21" customWidth="1"/>
    <col min="6906" max="6906" width="0" style="21" hidden="1" customWidth="1"/>
    <col min="6907" max="6912" width="4.375" style="21" customWidth="1"/>
    <col min="6913" max="6913" width="8" style="21" customWidth="1"/>
    <col min="6914" max="6915" width="6.75" style="21" customWidth="1"/>
    <col min="6916" max="6916" width="7.75" style="21" customWidth="1"/>
    <col min="6917" max="6918" width="6.75" style="21" customWidth="1"/>
    <col min="6919" max="6919" width="5.875" style="21" customWidth="1"/>
    <col min="6920" max="6920" width="8.25" style="21" customWidth="1"/>
    <col min="6921" max="6921" width="7" style="21" customWidth="1"/>
    <col min="6922" max="6922" width="5.25" style="21" customWidth="1"/>
    <col min="6923" max="6923" width="4.625" style="21" customWidth="1"/>
    <col min="6924" max="6924" width="5.375" style="21" customWidth="1"/>
    <col min="6925" max="6925" width="6.75" style="21" customWidth="1"/>
    <col min="6926" max="6926" width="6.5" style="21" customWidth="1"/>
    <col min="6927" max="6928" width="7" style="21" customWidth="1"/>
    <col min="6929" max="6931" width="0" style="21" hidden="1" customWidth="1"/>
    <col min="6932" max="7147" width="9" style="21"/>
    <col min="7148" max="7148" width="11.125" style="21" customWidth="1"/>
    <col min="7149" max="7149" width="10.125" style="21" customWidth="1"/>
    <col min="7150" max="7150" width="6.25" style="21" customWidth="1"/>
    <col min="7151" max="7151" width="6.5" style="21" customWidth="1"/>
    <col min="7152" max="7152" width="4.875" style="21" customWidth="1"/>
    <col min="7153" max="7153" width="4.75" style="21" customWidth="1"/>
    <col min="7154" max="7154" width="8.375" style="21" customWidth="1"/>
    <col min="7155" max="7155" width="6.25" style="21" customWidth="1"/>
    <col min="7156" max="7156" width="6.375" style="21" customWidth="1"/>
    <col min="7157" max="7157" width="4.5" style="21" customWidth="1"/>
    <col min="7158" max="7158" width="5.375" style="21" customWidth="1"/>
    <col min="7159" max="7159" width="0" style="21" hidden="1" customWidth="1"/>
    <col min="7160" max="7160" width="4.125" style="21" customWidth="1"/>
    <col min="7161" max="7161" width="4.75" style="21" customWidth="1"/>
    <col min="7162" max="7162" width="0" style="21" hidden="1" customWidth="1"/>
    <col min="7163" max="7168" width="4.375" style="21" customWidth="1"/>
    <col min="7169" max="7169" width="8" style="21" customWidth="1"/>
    <col min="7170" max="7171" width="6.75" style="21" customWidth="1"/>
    <col min="7172" max="7172" width="7.75" style="21" customWidth="1"/>
    <col min="7173" max="7174" width="6.75" style="21" customWidth="1"/>
    <col min="7175" max="7175" width="5.875" style="21" customWidth="1"/>
    <col min="7176" max="7176" width="8.25" style="21" customWidth="1"/>
    <col min="7177" max="7177" width="7" style="21" customWidth="1"/>
    <col min="7178" max="7178" width="5.25" style="21" customWidth="1"/>
    <col min="7179" max="7179" width="4.625" style="21" customWidth="1"/>
    <col min="7180" max="7180" width="5.375" style="21" customWidth="1"/>
    <col min="7181" max="7181" width="6.75" style="21" customWidth="1"/>
    <col min="7182" max="7182" width="6.5" style="21" customWidth="1"/>
    <col min="7183" max="7184" width="7" style="21" customWidth="1"/>
    <col min="7185" max="7187" width="0" style="21" hidden="1" customWidth="1"/>
    <col min="7188" max="7403" width="9" style="21"/>
    <col min="7404" max="7404" width="11.125" style="21" customWidth="1"/>
    <col min="7405" max="7405" width="10.125" style="21" customWidth="1"/>
    <col min="7406" max="7406" width="6.25" style="21" customWidth="1"/>
    <col min="7407" max="7407" width="6.5" style="21" customWidth="1"/>
    <col min="7408" max="7408" width="4.875" style="21" customWidth="1"/>
    <col min="7409" max="7409" width="4.75" style="21" customWidth="1"/>
    <col min="7410" max="7410" width="8.375" style="21" customWidth="1"/>
    <col min="7411" max="7411" width="6.25" style="21" customWidth="1"/>
    <col min="7412" max="7412" width="6.375" style="21" customWidth="1"/>
    <col min="7413" max="7413" width="4.5" style="21" customWidth="1"/>
    <col min="7414" max="7414" width="5.375" style="21" customWidth="1"/>
    <col min="7415" max="7415" width="0" style="21" hidden="1" customWidth="1"/>
    <col min="7416" max="7416" width="4.125" style="21" customWidth="1"/>
    <col min="7417" max="7417" width="4.75" style="21" customWidth="1"/>
    <col min="7418" max="7418" width="0" style="21" hidden="1" customWidth="1"/>
    <col min="7419" max="7424" width="4.375" style="21" customWidth="1"/>
    <col min="7425" max="7425" width="8" style="21" customWidth="1"/>
    <col min="7426" max="7427" width="6.75" style="21" customWidth="1"/>
    <col min="7428" max="7428" width="7.75" style="21" customWidth="1"/>
    <col min="7429" max="7430" width="6.75" style="21" customWidth="1"/>
    <col min="7431" max="7431" width="5.875" style="21" customWidth="1"/>
    <col min="7432" max="7432" width="8.25" style="21" customWidth="1"/>
    <col min="7433" max="7433" width="7" style="21" customWidth="1"/>
    <col min="7434" max="7434" width="5.25" style="21" customWidth="1"/>
    <col min="7435" max="7435" width="4.625" style="21" customWidth="1"/>
    <col min="7436" max="7436" width="5.375" style="21" customWidth="1"/>
    <col min="7437" max="7437" width="6.75" style="21" customWidth="1"/>
    <col min="7438" max="7438" width="6.5" style="21" customWidth="1"/>
    <col min="7439" max="7440" width="7" style="21" customWidth="1"/>
    <col min="7441" max="7443" width="0" style="21" hidden="1" customWidth="1"/>
    <col min="7444" max="7659" width="9" style="21"/>
    <col min="7660" max="7660" width="11.125" style="21" customWidth="1"/>
    <col min="7661" max="7661" width="10.125" style="21" customWidth="1"/>
    <col min="7662" max="7662" width="6.25" style="21" customWidth="1"/>
    <col min="7663" max="7663" width="6.5" style="21" customWidth="1"/>
    <col min="7664" max="7664" width="4.875" style="21" customWidth="1"/>
    <col min="7665" max="7665" width="4.75" style="21" customWidth="1"/>
    <col min="7666" max="7666" width="8.375" style="21" customWidth="1"/>
    <col min="7667" max="7667" width="6.25" style="21" customWidth="1"/>
    <col min="7668" max="7668" width="6.375" style="21" customWidth="1"/>
    <col min="7669" max="7669" width="4.5" style="21" customWidth="1"/>
    <col min="7670" max="7670" width="5.375" style="21" customWidth="1"/>
    <col min="7671" max="7671" width="0" style="21" hidden="1" customWidth="1"/>
    <col min="7672" max="7672" width="4.125" style="21" customWidth="1"/>
    <col min="7673" max="7673" width="4.75" style="21" customWidth="1"/>
    <col min="7674" max="7674" width="0" style="21" hidden="1" customWidth="1"/>
    <col min="7675" max="7680" width="4.375" style="21" customWidth="1"/>
    <col min="7681" max="7681" width="8" style="21" customWidth="1"/>
    <col min="7682" max="7683" width="6.75" style="21" customWidth="1"/>
    <col min="7684" max="7684" width="7.75" style="21" customWidth="1"/>
    <col min="7685" max="7686" width="6.75" style="21" customWidth="1"/>
    <col min="7687" max="7687" width="5.875" style="21" customWidth="1"/>
    <col min="7688" max="7688" width="8.25" style="21" customWidth="1"/>
    <col min="7689" max="7689" width="7" style="21" customWidth="1"/>
    <col min="7690" max="7690" width="5.25" style="21" customWidth="1"/>
    <col min="7691" max="7691" width="4.625" style="21" customWidth="1"/>
    <col min="7692" max="7692" width="5.375" style="21" customWidth="1"/>
    <col min="7693" max="7693" width="6.75" style="21" customWidth="1"/>
    <col min="7694" max="7694" width="6.5" style="21" customWidth="1"/>
    <col min="7695" max="7696" width="7" style="21" customWidth="1"/>
    <col min="7697" max="7699" width="0" style="21" hidden="1" customWidth="1"/>
    <col min="7700" max="7915" width="9" style="21"/>
    <col min="7916" max="7916" width="11.125" style="21" customWidth="1"/>
    <col min="7917" max="7917" width="10.125" style="21" customWidth="1"/>
    <col min="7918" max="7918" width="6.25" style="21" customWidth="1"/>
    <col min="7919" max="7919" width="6.5" style="21" customWidth="1"/>
    <col min="7920" max="7920" width="4.875" style="21" customWidth="1"/>
    <col min="7921" max="7921" width="4.75" style="21" customWidth="1"/>
    <col min="7922" max="7922" width="8.375" style="21" customWidth="1"/>
    <col min="7923" max="7923" width="6.25" style="21" customWidth="1"/>
    <col min="7924" max="7924" width="6.375" style="21" customWidth="1"/>
    <col min="7925" max="7925" width="4.5" style="21" customWidth="1"/>
    <col min="7926" max="7926" width="5.375" style="21" customWidth="1"/>
    <col min="7927" max="7927" width="0" style="21" hidden="1" customWidth="1"/>
    <col min="7928" max="7928" width="4.125" style="21" customWidth="1"/>
    <col min="7929" max="7929" width="4.75" style="21" customWidth="1"/>
    <col min="7930" max="7930" width="0" style="21" hidden="1" customWidth="1"/>
    <col min="7931" max="7936" width="4.375" style="21" customWidth="1"/>
    <col min="7937" max="7937" width="8" style="21" customWidth="1"/>
    <col min="7938" max="7939" width="6.75" style="21" customWidth="1"/>
    <col min="7940" max="7940" width="7.75" style="21" customWidth="1"/>
    <col min="7941" max="7942" width="6.75" style="21" customWidth="1"/>
    <col min="7943" max="7943" width="5.875" style="21" customWidth="1"/>
    <col min="7944" max="7944" width="8.25" style="21" customWidth="1"/>
    <col min="7945" max="7945" width="7" style="21" customWidth="1"/>
    <col min="7946" max="7946" width="5.25" style="21" customWidth="1"/>
    <col min="7947" max="7947" width="4.625" style="21" customWidth="1"/>
    <col min="7948" max="7948" width="5.375" style="21" customWidth="1"/>
    <col min="7949" max="7949" width="6.75" style="21" customWidth="1"/>
    <col min="7950" max="7950" width="6.5" style="21" customWidth="1"/>
    <col min="7951" max="7952" width="7" style="21" customWidth="1"/>
    <col min="7953" max="7955" width="0" style="21" hidden="1" customWidth="1"/>
    <col min="7956" max="8171" width="9" style="21"/>
    <col min="8172" max="8172" width="11.125" style="21" customWidth="1"/>
    <col min="8173" max="8173" width="10.125" style="21" customWidth="1"/>
    <col min="8174" max="8174" width="6.25" style="21" customWidth="1"/>
    <col min="8175" max="8175" width="6.5" style="21" customWidth="1"/>
    <col min="8176" max="8176" width="4.875" style="21" customWidth="1"/>
    <col min="8177" max="8177" width="4.75" style="21" customWidth="1"/>
    <col min="8178" max="8178" width="8.375" style="21" customWidth="1"/>
    <col min="8179" max="8179" width="6.25" style="21" customWidth="1"/>
    <col min="8180" max="8180" width="6.375" style="21" customWidth="1"/>
    <col min="8181" max="8181" width="4.5" style="21" customWidth="1"/>
    <col min="8182" max="8182" width="5.375" style="21" customWidth="1"/>
    <col min="8183" max="8183" width="0" style="21" hidden="1" customWidth="1"/>
    <col min="8184" max="8184" width="4.125" style="21" customWidth="1"/>
    <col min="8185" max="8185" width="4.75" style="21" customWidth="1"/>
    <col min="8186" max="8186" width="0" style="21" hidden="1" customWidth="1"/>
    <col min="8187" max="8192" width="4.375" style="21" customWidth="1"/>
    <col min="8193" max="8193" width="8" style="21" customWidth="1"/>
    <col min="8194" max="8195" width="6.75" style="21" customWidth="1"/>
    <col min="8196" max="8196" width="7.75" style="21" customWidth="1"/>
    <col min="8197" max="8198" width="6.75" style="21" customWidth="1"/>
    <col min="8199" max="8199" width="5.875" style="21" customWidth="1"/>
    <col min="8200" max="8200" width="8.25" style="21" customWidth="1"/>
    <col min="8201" max="8201" width="7" style="21" customWidth="1"/>
    <col min="8202" max="8202" width="5.25" style="21" customWidth="1"/>
    <col min="8203" max="8203" width="4.625" style="21" customWidth="1"/>
    <col min="8204" max="8204" width="5.375" style="21" customWidth="1"/>
    <col min="8205" max="8205" width="6.75" style="21" customWidth="1"/>
    <col min="8206" max="8206" width="6.5" style="21" customWidth="1"/>
    <col min="8207" max="8208" width="7" style="21" customWidth="1"/>
    <col min="8209" max="8211" width="0" style="21" hidden="1" customWidth="1"/>
    <col min="8212" max="8427" width="9" style="21"/>
    <col min="8428" max="8428" width="11.125" style="21" customWidth="1"/>
    <col min="8429" max="8429" width="10.125" style="21" customWidth="1"/>
    <col min="8430" max="8430" width="6.25" style="21" customWidth="1"/>
    <col min="8431" max="8431" width="6.5" style="21" customWidth="1"/>
    <col min="8432" max="8432" width="4.875" style="21" customWidth="1"/>
    <col min="8433" max="8433" width="4.75" style="21" customWidth="1"/>
    <col min="8434" max="8434" width="8.375" style="21" customWidth="1"/>
    <col min="8435" max="8435" width="6.25" style="21" customWidth="1"/>
    <col min="8436" max="8436" width="6.375" style="21" customWidth="1"/>
    <col min="8437" max="8437" width="4.5" style="21" customWidth="1"/>
    <col min="8438" max="8438" width="5.375" style="21" customWidth="1"/>
    <col min="8439" max="8439" width="0" style="21" hidden="1" customWidth="1"/>
    <col min="8440" max="8440" width="4.125" style="21" customWidth="1"/>
    <col min="8441" max="8441" width="4.75" style="21" customWidth="1"/>
    <col min="8442" max="8442" width="0" style="21" hidden="1" customWidth="1"/>
    <col min="8443" max="8448" width="4.375" style="21" customWidth="1"/>
    <col min="8449" max="8449" width="8" style="21" customWidth="1"/>
    <col min="8450" max="8451" width="6.75" style="21" customWidth="1"/>
    <col min="8452" max="8452" width="7.75" style="21" customWidth="1"/>
    <col min="8453" max="8454" width="6.75" style="21" customWidth="1"/>
    <col min="8455" max="8455" width="5.875" style="21" customWidth="1"/>
    <col min="8456" max="8456" width="8.25" style="21" customWidth="1"/>
    <col min="8457" max="8457" width="7" style="21" customWidth="1"/>
    <col min="8458" max="8458" width="5.25" style="21" customWidth="1"/>
    <col min="8459" max="8459" width="4.625" style="21" customWidth="1"/>
    <col min="8460" max="8460" width="5.375" style="21" customWidth="1"/>
    <col min="8461" max="8461" width="6.75" style="21" customWidth="1"/>
    <col min="8462" max="8462" width="6.5" style="21" customWidth="1"/>
    <col min="8463" max="8464" width="7" style="21" customWidth="1"/>
    <col min="8465" max="8467" width="0" style="21" hidden="1" customWidth="1"/>
    <col min="8468" max="8683" width="9" style="21"/>
    <col min="8684" max="8684" width="11.125" style="21" customWidth="1"/>
    <col min="8685" max="8685" width="10.125" style="21" customWidth="1"/>
    <col min="8686" max="8686" width="6.25" style="21" customWidth="1"/>
    <col min="8687" max="8687" width="6.5" style="21" customWidth="1"/>
    <col min="8688" max="8688" width="4.875" style="21" customWidth="1"/>
    <col min="8689" max="8689" width="4.75" style="21" customWidth="1"/>
    <col min="8690" max="8690" width="8.375" style="21" customWidth="1"/>
    <col min="8691" max="8691" width="6.25" style="21" customWidth="1"/>
    <col min="8692" max="8692" width="6.375" style="21" customWidth="1"/>
    <col min="8693" max="8693" width="4.5" style="21" customWidth="1"/>
    <col min="8694" max="8694" width="5.375" style="21" customWidth="1"/>
    <col min="8695" max="8695" width="0" style="21" hidden="1" customWidth="1"/>
    <col min="8696" max="8696" width="4.125" style="21" customWidth="1"/>
    <col min="8697" max="8697" width="4.75" style="21" customWidth="1"/>
    <col min="8698" max="8698" width="0" style="21" hidden="1" customWidth="1"/>
    <col min="8699" max="8704" width="4.375" style="21" customWidth="1"/>
    <col min="8705" max="8705" width="8" style="21" customWidth="1"/>
    <col min="8706" max="8707" width="6.75" style="21" customWidth="1"/>
    <col min="8708" max="8708" width="7.75" style="21" customWidth="1"/>
    <col min="8709" max="8710" width="6.75" style="21" customWidth="1"/>
    <col min="8711" max="8711" width="5.875" style="21" customWidth="1"/>
    <col min="8712" max="8712" width="8.25" style="21" customWidth="1"/>
    <col min="8713" max="8713" width="7" style="21" customWidth="1"/>
    <col min="8714" max="8714" width="5.25" style="21" customWidth="1"/>
    <col min="8715" max="8715" width="4.625" style="21" customWidth="1"/>
    <col min="8716" max="8716" width="5.375" style="21" customWidth="1"/>
    <col min="8717" max="8717" width="6.75" style="21" customWidth="1"/>
    <col min="8718" max="8718" width="6.5" style="21" customWidth="1"/>
    <col min="8719" max="8720" width="7" style="21" customWidth="1"/>
    <col min="8721" max="8723" width="0" style="21" hidden="1" customWidth="1"/>
    <col min="8724" max="8939" width="9" style="21"/>
    <col min="8940" max="8940" width="11.125" style="21" customWidth="1"/>
    <col min="8941" max="8941" width="10.125" style="21" customWidth="1"/>
    <col min="8942" max="8942" width="6.25" style="21" customWidth="1"/>
    <col min="8943" max="8943" width="6.5" style="21" customWidth="1"/>
    <col min="8944" max="8944" width="4.875" style="21" customWidth="1"/>
    <col min="8945" max="8945" width="4.75" style="21" customWidth="1"/>
    <col min="8946" max="8946" width="8.375" style="21" customWidth="1"/>
    <col min="8947" max="8947" width="6.25" style="21" customWidth="1"/>
    <col min="8948" max="8948" width="6.375" style="21" customWidth="1"/>
    <col min="8949" max="8949" width="4.5" style="21" customWidth="1"/>
    <col min="8950" max="8950" width="5.375" style="21" customWidth="1"/>
    <col min="8951" max="8951" width="0" style="21" hidden="1" customWidth="1"/>
    <col min="8952" max="8952" width="4.125" style="21" customWidth="1"/>
    <col min="8953" max="8953" width="4.75" style="21" customWidth="1"/>
    <col min="8954" max="8954" width="0" style="21" hidden="1" customWidth="1"/>
    <col min="8955" max="8960" width="4.375" style="21" customWidth="1"/>
    <col min="8961" max="8961" width="8" style="21" customWidth="1"/>
    <col min="8962" max="8963" width="6.75" style="21" customWidth="1"/>
    <col min="8964" max="8964" width="7.75" style="21" customWidth="1"/>
    <col min="8965" max="8966" width="6.75" style="21" customWidth="1"/>
    <col min="8967" max="8967" width="5.875" style="21" customWidth="1"/>
    <col min="8968" max="8968" width="8.25" style="21" customWidth="1"/>
    <col min="8969" max="8969" width="7" style="21" customWidth="1"/>
    <col min="8970" max="8970" width="5.25" style="21" customWidth="1"/>
    <col min="8971" max="8971" width="4.625" style="21" customWidth="1"/>
    <col min="8972" max="8972" width="5.375" style="21" customWidth="1"/>
    <col min="8973" max="8973" width="6.75" style="21" customWidth="1"/>
    <col min="8974" max="8974" width="6.5" style="21" customWidth="1"/>
    <col min="8975" max="8976" width="7" style="21" customWidth="1"/>
    <col min="8977" max="8979" width="0" style="21" hidden="1" customWidth="1"/>
    <col min="8980" max="9195" width="9" style="21"/>
    <col min="9196" max="9196" width="11.125" style="21" customWidth="1"/>
    <col min="9197" max="9197" width="10.125" style="21" customWidth="1"/>
    <col min="9198" max="9198" width="6.25" style="21" customWidth="1"/>
    <col min="9199" max="9199" width="6.5" style="21" customWidth="1"/>
    <col min="9200" max="9200" width="4.875" style="21" customWidth="1"/>
    <col min="9201" max="9201" width="4.75" style="21" customWidth="1"/>
    <col min="9202" max="9202" width="8.375" style="21" customWidth="1"/>
    <col min="9203" max="9203" width="6.25" style="21" customWidth="1"/>
    <col min="9204" max="9204" width="6.375" style="21" customWidth="1"/>
    <col min="9205" max="9205" width="4.5" style="21" customWidth="1"/>
    <col min="9206" max="9206" width="5.375" style="21" customWidth="1"/>
    <col min="9207" max="9207" width="0" style="21" hidden="1" customWidth="1"/>
    <col min="9208" max="9208" width="4.125" style="21" customWidth="1"/>
    <col min="9209" max="9209" width="4.75" style="21" customWidth="1"/>
    <col min="9210" max="9210" width="0" style="21" hidden="1" customWidth="1"/>
    <col min="9211" max="9216" width="4.375" style="21" customWidth="1"/>
    <col min="9217" max="9217" width="8" style="21" customWidth="1"/>
    <col min="9218" max="9219" width="6.75" style="21" customWidth="1"/>
    <col min="9220" max="9220" width="7.75" style="21" customWidth="1"/>
    <col min="9221" max="9222" width="6.75" style="21" customWidth="1"/>
    <col min="9223" max="9223" width="5.875" style="21" customWidth="1"/>
    <col min="9224" max="9224" width="8.25" style="21" customWidth="1"/>
    <col min="9225" max="9225" width="7" style="21" customWidth="1"/>
    <col min="9226" max="9226" width="5.25" style="21" customWidth="1"/>
    <col min="9227" max="9227" width="4.625" style="21" customWidth="1"/>
    <col min="9228" max="9228" width="5.375" style="21" customWidth="1"/>
    <col min="9229" max="9229" width="6.75" style="21" customWidth="1"/>
    <col min="9230" max="9230" width="6.5" style="21" customWidth="1"/>
    <col min="9231" max="9232" width="7" style="21" customWidth="1"/>
    <col min="9233" max="9235" width="0" style="21" hidden="1" customWidth="1"/>
    <col min="9236" max="9451" width="9" style="21"/>
    <col min="9452" max="9452" width="11.125" style="21" customWidth="1"/>
    <col min="9453" max="9453" width="10.125" style="21" customWidth="1"/>
    <col min="9454" max="9454" width="6.25" style="21" customWidth="1"/>
    <col min="9455" max="9455" width="6.5" style="21" customWidth="1"/>
    <col min="9456" max="9456" width="4.875" style="21" customWidth="1"/>
    <col min="9457" max="9457" width="4.75" style="21" customWidth="1"/>
    <col min="9458" max="9458" width="8.375" style="21" customWidth="1"/>
    <col min="9459" max="9459" width="6.25" style="21" customWidth="1"/>
    <col min="9460" max="9460" width="6.375" style="21" customWidth="1"/>
    <col min="9461" max="9461" width="4.5" style="21" customWidth="1"/>
    <col min="9462" max="9462" width="5.375" style="21" customWidth="1"/>
    <col min="9463" max="9463" width="0" style="21" hidden="1" customWidth="1"/>
    <col min="9464" max="9464" width="4.125" style="21" customWidth="1"/>
    <col min="9465" max="9465" width="4.75" style="21" customWidth="1"/>
    <col min="9466" max="9466" width="0" style="21" hidden="1" customWidth="1"/>
    <col min="9467" max="9472" width="4.375" style="21" customWidth="1"/>
    <col min="9473" max="9473" width="8" style="21" customWidth="1"/>
    <col min="9474" max="9475" width="6.75" style="21" customWidth="1"/>
    <col min="9476" max="9476" width="7.75" style="21" customWidth="1"/>
    <col min="9477" max="9478" width="6.75" style="21" customWidth="1"/>
    <col min="9479" max="9479" width="5.875" style="21" customWidth="1"/>
    <col min="9480" max="9480" width="8.25" style="21" customWidth="1"/>
    <col min="9481" max="9481" width="7" style="21" customWidth="1"/>
    <col min="9482" max="9482" width="5.25" style="21" customWidth="1"/>
    <col min="9483" max="9483" width="4.625" style="21" customWidth="1"/>
    <col min="9484" max="9484" width="5.375" style="21" customWidth="1"/>
    <col min="9485" max="9485" width="6.75" style="21" customWidth="1"/>
    <col min="9486" max="9486" width="6.5" style="21" customWidth="1"/>
    <col min="9487" max="9488" width="7" style="21" customWidth="1"/>
    <col min="9489" max="9491" width="0" style="21" hidden="1" customWidth="1"/>
    <col min="9492" max="9707" width="9" style="21"/>
    <col min="9708" max="9708" width="11.125" style="21" customWidth="1"/>
    <col min="9709" max="9709" width="10.125" style="21" customWidth="1"/>
    <col min="9710" max="9710" width="6.25" style="21" customWidth="1"/>
    <col min="9711" max="9711" width="6.5" style="21" customWidth="1"/>
    <col min="9712" max="9712" width="4.875" style="21" customWidth="1"/>
    <col min="9713" max="9713" width="4.75" style="21" customWidth="1"/>
    <col min="9714" max="9714" width="8.375" style="21" customWidth="1"/>
    <col min="9715" max="9715" width="6.25" style="21" customWidth="1"/>
    <col min="9716" max="9716" width="6.375" style="21" customWidth="1"/>
    <col min="9717" max="9717" width="4.5" style="21" customWidth="1"/>
    <col min="9718" max="9718" width="5.375" style="21" customWidth="1"/>
    <col min="9719" max="9719" width="0" style="21" hidden="1" customWidth="1"/>
    <col min="9720" max="9720" width="4.125" style="21" customWidth="1"/>
    <col min="9721" max="9721" width="4.75" style="21" customWidth="1"/>
    <col min="9722" max="9722" width="0" style="21" hidden="1" customWidth="1"/>
    <col min="9723" max="9728" width="4.375" style="21" customWidth="1"/>
    <col min="9729" max="9729" width="8" style="21" customWidth="1"/>
    <col min="9730" max="9731" width="6.75" style="21" customWidth="1"/>
    <col min="9732" max="9732" width="7.75" style="21" customWidth="1"/>
    <col min="9733" max="9734" width="6.75" style="21" customWidth="1"/>
    <col min="9735" max="9735" width="5.875" style="21" customWidth="1"/>
    <col min="9736" max="9736" width="8.25" style="21" customWidth="1"/>
    <col min="9737" max="9737" width="7" style="21" customWidth="1"/>
    <col min="9738" max="9738" width="5.25" style="21" customWidth="1"/>
    <col min="9739" max="9739" width="4.625" style="21" customWidth="1"/>
    <col min="9740" max="9740" width="5.375" style="21" customWidth="1"/>
    <col min="9741" max="9741" width="6.75" style="21" customWidth="1"/>
    <col min="9742" max="9742" width="6.5" style="21" customWidth="1"/>
    <col min="9743" max="9744" width="7" style="21" customWidth="1"/>
    <col min="9745" max="9747" width="0" style="21" hidden="1" customWidth="1"/>
    <col min="9748" max="9963" width="9" style="21"/>
    <col min="9964" max="9964" width="11.125" style="21" customWidth="1"/>
    <col min="9965" max="9965" width="10.125" style="21" customWidth="1"/>
    <col min="9966" max="9966" width="6.25" style="21" customWidth="1"/>
    <col min="9967" max="9967" width="6.5" style="21" customWidth="1"/>
    <col min="9968" max="9968" width="4.875" style="21" customWidth="1"/>
    <col min="9969" max="9969" width="4.75" style="21" customWidth="1"/>
    <col min="9970" max="9970" width="8.375" style="21" customWidth="1"/>
    <col min="9971" max="9971" width="6.25" style="21" customWidth="1"/>
    <col min="9972" max="9972" width="6.375" style="21" customWidth="1"/>
    <col min="9973" max="9973" width="4.5" style="21" customWidth="1"/>
    <col min="9974" max="9974" width="5.375" style="21" customWidth="1"/>
    <col min="9975" max="9975" width="0" style="21" hidden="1" customWidth="1"/>
    <col min="9976" max="9976" width="4.125" style="21" customWidth="1"/>
    <col min="9977" max="9977" width="4.75" style="21" customWidth="1"/>
    <col min="9978" max="9978" width="0" style="21" hidden="1" customWidth="1"/>
    <col min="9979" max="9984" width="4.375" style="21" customWidth="1"/>
    <col min="9985" max="9985" width="8" style="21" customWidth="1"/>
    <col min="9986" max="9987" width="6.75" style="21" customWidth="1"/>
    <col min="9988" max="9988" width="7.75" style="21" customWidth="1"/>
    <col min="9989" max="9990" width="6.75" style="21" customWidth="1"/>
    <col min="9991" max="9991" width="5.875" style="21" customWidth="1"/>
    <col min="9992" max="9992" width="8.25" style="21" customWidth="1"/>
    <col min="9993" max="9993" width="7" style="21" customWidth="1"/>
    <col min="9994" max="9994" width="5.25" style="21" customWidth="1"/>
    <col min="9995" max="9995" width="4.625" style="21" customWidth="1"/>
    <col min="9996" max="9996" width="5.375" style="21" customWidth="1"/>
    <col min="9997" max="9997" width="6.75" style="21" customWidth="1"/>
    <col min="9998" max="9998" width="6.5" style="21" customWidth="1"/>
    <col min="9999" max="10000" width="7" style="21" customWidth="1"/>
    <col min="10001" max="10003" width="0" style="21" hidden="1" customWidth="1"/>
    <col min="10004" max="10219" width="9" style="21"/>
    <col min="10220" max="10220" width="11.125" style="21" customWidth="1"/>
    <col min="10221" max="10221" width="10.125" style="21" customWidth="1"/>
    <col min="10222" max="10222" width="6.25" style="21" customWidth="1"/>
    <col min="10223" max="10223" width="6.5" style="21" customWidth="1"/>
    <col min="10224" max="10224" width="4.875" style="21" customWidth="1"/>
    <col min="10225" max="10225" width="4.75" style="21" customWidth="1"/>
    <col min="10226" max="10226" width="8.375" style="21" customWidth="1"/>
    <col min="10227" max="10227" width="6.25" style="21" customWidth="1"/>
    <col min="10228" max="10228" width="6.375" style="21" customWidth="1"/>
    <col min="10229" max="10229" width="4.5" style="21" customWidth="1"/>
    <col min="10230" max="10230" width="5.375" style="21" customWidth="1"/>
    <col min="10231" max="10231" width="0" style="21" hidden="1" customWidth="1"/>
    <col min="10232" max="10232" width="4.125" style="21" customWidth="1"/>
    <col min="10233" max="10233" width="4.75" style="21" customWidth="1"/>
    <col min="10234" max="10234" width="0" style="21" hidden="1" customWidth="1"/>
    <col min="10235" max="10240" width="4.375" style="21" customWidth="1"/>
    <col min="10241" max="10241" width="8" style="21" customWidth="1"/>
    <col min="10242" max="10243" width="6.75" style="21" customWidth="1"/>
    <col min="10244" max="10244" width="7.75" style="21" customWidth="1"/>
    <col min="10245" max="10246" width="6.75" style="21" customWidth="1"/>
    <col min="10247" max="10247" width="5.875" style="21" customWidth="1"/>
    <col min="10248" max="10248" width="8.25" style="21" customWidth="1"/>
    <col min="10249" max="10249" width="7" style="21" customWidth="1"/>
    <col min="10250" max="10250" width="5.25" style="21" customWidth="1"/>
    <col min="10251" max="10251" width="4.625" style="21" customWidth="1"/>
    <col min="10252" max="10252" width="5.375" style="21" customWidth="1"/>
    <col min="10253" max="10253" width="6.75" style="21" customWidth="1"/>
    <col min="10254" max="10254" width="6.5" style="21" customWidth="1"/>
    <col min="10255" max="10256" width="7" style="21" customWidth="1"/>
    <col min="10257" max="10259" width="0" style="21" hidden="1" customWidth="1"/>
    <col min="10260" max="10475" width="9" style="21"/>
    <col min="10476" max="10476" width="11.125" style="21" customWidth="1"/>
    <col min="10477" max="10477" width="10.125" style="21" customWidth="1"/>
    <col min="10478" max="10478" width="6.25" style="21" customWidth="1"/>
    <col min="10479" max="10479" width="6.5" style="21" customWidth="1"/>
    <col min="10480" max="10480" width="4.875" style="21" customWidth="1"/>
    <col min="10481" max="10481" width="4.75" style="21" customWidth="1"/>
    <col min="10482" max="10482" width="8.375" style="21" customWidth="1"/>
    <col min="10483" max="10483" width="6.25" style="21" customWidth="1"/>
    <col min="10484" max="10484" width="6.375" style="21" customWidth="1"/>
    <col min="10485" max="10485" width="4.5" style="21" customWidth="1"/>
    <col min="10486" max="10486" width="5.375" style="21" customWidth="1"/>
    <col min="10487" max="10487" width="0" style="21" hidden="1" customWidth="1"/>
    <col min="10488" max="10488" width="4.125" style="21" customWidth="1"/>
    <col min="10489" max="10489" width="4.75" style="21" customWidth="1"/>
    <col min="10490" max="10490" width="0" style="21" hidden="1" customWidth="1"/>
    <col min="10491" max="10496" width="4.375" style="21" customWidth="1"/>
    <col min="10497" max="10497" width="8" style="21" customWidth="1"/>
    <col min="10498" max="10499" width="6.75" style="21" customWidth="1"/>
    <col min="10500" max="10500" width="7.75" style="21" customWidth="1"/>
    <col min="10501" max="10502" width="6.75" style="21" customWidth="1"/>
    <col min="10503" max="10503" width="5.875" style="21" customWidth="1"/>
    <col min="10504" max="10504" width="8.25" style="21" customWidth="1"/>
    <col min="10505" max="10505" width="7" style="21" customWidth="1"/>
    <col min="10506" max="10506" width="5.25" style="21" customWidth="1"/>
    <col min="10507" max="10507" width="4.625" style="21" customWidth="1"/>
    <col min="10508" max="10508" width="5.375" style="21" customWidth="1"/>
    <col min="10509" max="10509" width="6.75" style="21" customWidth="1"/>
    <col min="10510" max="10510" width="6.5" style="21" customWidth="1"/>
    <col min="10511" max="10512" width="7" style="21" customWidth="1"/>
    <col min="10513" max="10515" width="0" style="21" hidden="1" customWidth="1"/>
    <col min="10516" max="10731" width="9" style="21"/>
    <col min="10732" max="10732" width="11.125" style="21" customWidth="1"/>
    <col min="10733" max="10733" width="10.125" style="21" customWidth="1"/>
    <col min="10734" max="10734" width="6.25" style="21" customWidth="1"/>
    <col min="10735" max="10735" width="6.5" style="21" customWidth="1"/>
    <col min="10736" max="10736" width="4.875" style="21" customWidth="1"/>
    <col min="10737" max="10737" width="4.75" style="21" customWidth="1"/>
    <col min="10738" max="10738" width="8.375" style="21" customWidth="1"/>
    <col min="10739" max="10739" width="6.25" style="21" customWidth="1"/>
    <col min="10740" max="10740" width="6.375" style="21" customWidth="1"/>
    <col min="10741" max="10741" width="4.5" style="21" customWidth="1"/>
    <col min="10742" max="10742" width="5.375" style="21" customWidth="1"/>
    <col min="10743" max="10743" width="0" style="21" hidden="1" customWidth="1"/>
    <col min="10744" max="10744" width="4.125" style="21" customWidth="1"/>
    <col min="10745" max="10745" width="4.75" style="21" customWidth="1"/>
    <col min="10746" max="10746" width="0" style="21" hidden="1" customWidth="1"/>
    <col min="10747" max="10752" width="4.375" style="21" customWidth="1"/>
    <col min="10753" max="10753" width="8" style="21" customWidth="1"/>
    <col min="10754" max="10755" width="6.75" style="21" customWidth="1"/>
    <col min="10756" max="10756" width="7.75" style="21" customWidth="1"/>
    <col min="10757" max="10758" width="6.75" style="21" customWidth="1"/>
    <col min="10759" max="10759" width="5.875" style="21" customWidth="1"/>
    <col min="10760" max="10760" width="8.25" style="21" customWidth="1"/>
    <col min="10761" max="10761" width="7" style="21" customWidth="1"/>
    <col min="10762" max="10762" width="5.25" style="21" customWidth="1"/>
    <col min="10763" max="10763" width="4.625" style="21" customWidth="1"/>
    <col min="10764" max="10764" width="5.375" style="21" customWidth="1"/>
    <col min="10765" max="10765" width="6.75" style="21" customWidth="1"/>
    <col min="10766" max="10766" width="6.5" style="21" customWidth="1"/>
    <col min="10767" max="10768" width="7" style="21" customWidth="1"/>
    <col min="10769" max="10771" width="0" style="21" hidden="1" customWidth="1"/>
    <col min="10772" max="10987" width="9" style="21"/>
    <col min="10988" max="10988" width="11.125" style="21" customWidth="1"/>
    <col min="10989" max="10989" width="10.125" style="21" customWidth="1"/>
    <col min="10990" max="10990" width="6.25" style="21" customWidth="1"/>
    <col min="10991" max="10991" width="6.5" style="21" customWidth="1"/>
    <col min="10992" max="10992" width="4.875" style="21" customWidth="1"/>
    <col min="10993" max="10993" width="4.75" style="21" customWidth="1"/>
    <col min="10994" max="10994" width="8.375" style="21" customWidth="1"/>
    <col min="10995" max="10995" width="6.25" style="21" customWidth="1"/>
    <col min="10996" max="10996" width="6.375" style="21" customWidth="1"/>
    <col min="10997" max="10997" width="4.5" style="21" customWidth="1"/>
    <col min="10998" max="10998" width="5.375" style="21" customWidth="1"/>
    <col min="10999" max="10999" width="0" style="21" hidden="1" customWidth="1"/>
    <col min="11000" max="11000" width="4.125" style="21" customWidth="1"/>
    <col min="11001" max="11001" width="4.75" style="21" customWidth="1"/>
    <col min="11002" max="11002" width="0" style="21" hidden="1" customWidth="1"/>
    <col min="11003" max="11008" width="4.375" style="21" customWidth="1"/>
    <col min="11009" max="11009" width="8" style="21" customWidth="1"/>
    <col min="11010" max="11011" width="6.75" style="21" customWidth="1"/>
    <col min="11012" max="11012" width="7.75" style="21" customWidth="1"/>
    <col min="11013" max="11014" width="6.75" style="21" customWidth="1"/>
    <col min="11015" max="11015" width="5.875" style="21" customWidth="1"/>
    <col min="11016" max="11016" width="8.25" style="21" customWidth="1"/>
    <col min="11017" max="11017" width="7" style="21" customWidth="1"/>
    <col min="11018" max="11018" width="5.25" style="21" customWidth="1"/>
    <col min="11019" max="11019" width="4.625" style="21" customWidth="1"/>
    <col min="11020" max="11020" width="5.375" style="21" customWidth="1"/>
    <col min="11021" max="11021" width="6.75" style="21" customWidth="1"/>
    <col min="11022" max="11022" width="6.5" style="21" customWidth="1"/>
    <col min="11023" max="11024" width="7" style="21" customWidth="1"/>
    <col min="11025" max="11027" width="0" style="21" hidden="1" customWidth="1"/>
    <col min="11028" max="11243" width="9" style="21"/>
    <col min="11244" max="11244" width="11.125" style="21" customWidth="1"/>
    <col min="11245" max="11245" width="10.125" style="21" customWidth="1"/>
    <col min="11246" max="11246" width="6.25" style="21" customWidth="1"/>
    <col min="11247" max="11247" width="6.5" style="21" customWidth="1"/>
    <col min="11248" max="11248" width="4.875" style="21" customWidth="1"/>
    <col min="11249" max="11249" width="4.75" style="21" customWidth="1"/>
    <col min="11250" max="11250" width="8.375" style="21" customWidth="1"/>
    <col min="11251" max="11251" width="6.25" style="21" customWidth="1"/>
    <col min="11252" max="11252" width="6.375" style="21" customWidth="1"/>
    <col min="11253" max="11253" width="4.5" style="21" customWidth="1"/>
    <col min="11254" max="11254" width="5.375" style="21" customWidth="1"/>
    <col min="11255" max="11255" width="0" style="21" hidden="1" customWidth="1"/>
    <col min="11256" max="11256" width="4.125" style="21" customWidth="1"/>
    <col min="11257" max="11257" width="4.75" style="21" customWidth="1"/>
    <col min="11258" max="11258" width="0" style="21" hidden="1" customWidth="1"/>
    <col min="11259" max="11264" width="4.375" style="21" customWidth="1"/>
    <col min="11265" max="11265" width="8" style="21" customWidth="1"/>
    <col min="11266" max="11267" width="6.75" style="21" customWidth="1"/>
    <col min="11268" max="11268" width="7.75" style="21" customWidth="1"/>
    <col min="11269" max="11270" width="6.75" style="21" customWidth="1"/>
    <col min="11271" max="11271" width="5.875" style="21" customWidth="1"/>
    <col min="11272" max="11272" width="8.25" style="21" customWidth="1"/>
    <col min="11273" max="11273" width="7" style="21" customWidth="1"/>
    <col min="11274" max="11274" width="5.25" style="21" customWidth="1"/>
    <col min="11275" max="11275" width="4.625" style="21" customWidth="1"/>
    <col min="11276" max="11276" width="5.375" style="21" customWidth="1"/>
    <col min="11277" max="11277" width="6.75" style="21" customWidth="1"/>
    <col min="11278" max="11278" width="6.5" style="21" customWidth="1"/>
    <col min="11279" max="11280" width="7" style="21" customWidth="1"/>
    <col min="11281" max="11283" width="0" style="21" hidden="1" customWidth="1"/>
    <col min="11284" max="11499" width="9" style="21"/>
    <col min="11500" max="11500" width="11.125" style="21" customWidth="1"/>
    <col min="11501" max="11501" width="10.125" style="21" customWidth="1"/>
    <col min="11502" max="11502" width="6.25" style="21" customWidth="1"/>
    <col min="11503" max="11503" width="6.5" style="21" customWidth="1"/>
    <col min="11504" max="11504" width="4.875" style="21" customWidth="1"/>
    <col min="11505" max="11505" width="4.75" style="21" customWidth="1"/>
    <col min="11506" max="11506" width="8.375" style="21" customWidth="1"/>
    <col min="11507" max="11507" width="6.25" style="21" customWidth="1"/>
    <col min="11508" max="11508" width="6.375" style="21" customWidth="1"/>
    <col min="11509" max="11509" width="4.5" style="21" customWidth="1"/>
    <col min="11510" max="11510" width="5.375" style="21" customWidth="1"/>
    <col min="11511" max="11511" width="0" style="21" hidden="1" customWidth="1"/>
    <col min="11512" max="11512" width="4.125" style="21" customWidth="1"/>
    <col min="11513" max="11513" width="4.75" style="21" customWidth="1"/>
    <col min="11514" max="11514" width="0" style="21" hidden="1" customWidth="1"/>
    <col min="11515" max="11520" width="4.375" style="21" customWidth="1"/>
    <col min="11521" max="11521" width="8" style="21" customWidth="1"/>
    <col min="11522" max="11523" width="6.75" style="21" customWidth="1"/>
    <col min="11524" max="11524" width="7.75" style="21" customWidth="1"/>
    <col min="11525" max="11526" width="6.75" style="21" customWidth="1"/>
    <col min="11527" max="11527" width="5.875" style="21" customWidth="1"/>
    <col min="11528" max="11528" width="8.25" style="21" customWidth="1"/>
    <col min="11529" max="11529" width="7" style="21" customWidth="1"/>
    <col min="11530" max="11530" width="5.25" style="21" customWidth="1"/>
    <col min="11531" max="11531" width="4.625" style="21" customWidth="1"/>
    <col min="11532" max="11532" width="5.375" style="21" customWidth="1"/>
    <col min="11533" max="11533" width="6.75" style="21" customWidth="1"/>
    <col min="11534" max="11534" width="6.5" style="21" customWidth="1"/>
    <col min="11535" max="11536" width="7" style="21" customWidth="1"/>
    <col min="11537" max="11539" width="0" style="21" hidden="1" customWidth="1"/>
    <col min="11540" max="11755" width="9" style="21"/>
    <col min="11756" max="11756" width="11.125" style="21" customWidth="1"/>
    <col min="11757" max="11757" width="10.125" style="21" customWidth="1"/>
    <col min="11758" max="11758" width="6.25" style="21" customWidth="1"/>
    <col min="11759" max="11759" width="6.5" style="21" customWidth="1"/>
    <col min="11760" max="11760" width="4.875" style="21" customWidth="1"/>
    <col min="11761" max="11761" width="4.75" style="21" customWidth="1"/>
    <col min="11762" max="11762" width="8.375" style="21" customWidth="1"/>
    <col min="11763" max="11763" width="6.25" style="21" customWidth="1"/>
    <col min="11764" max="11764" width="6.375" style="21" customWidth="1"/>
    <col min="11765" max="11765" width="4.5" style="21" customWidth="1"/>
    <col min="11766" max="11766" width="5.375" style="21" customWidth="1"/>
    <col min="11767" max="11767" width="0" style="21" hidden="1" customWidth="1"/>
    <col min="11768" max="11768" width="4.125" style="21" customWidth="1"/>
    <col min="11769" max="11769" width="4.75" style="21" customWidth="1"/>
    <col min="11770" max="11770" width="0" style="21" hidden="1" customWidth="1"/>
    <col min="11771" max="11776" width="4.375" style="21" customWidth="1"/>
    <col min="11777" max="11777" width="8" style="21" customWidth="1"/>
    <col min="11778" max="11779" width="6.75" style="21" customWidth="1"/>
    <col min="11780" max="11780" width="7.75" style="21" customWidth="1"/>
    <col min="11781" max="11782" width="6.75" style="21" customWidth="1"/>
    <col min="11783" max="11783" width="5.875" style="21" customWidth="1"/>
    <col min="11784" max="11784" width="8.25" style="21" customWidth="1"/>
    <col min="11785" max="11785" width="7" style="21" customWidth="1"/>
    <col min="11786" max="11786" width="5.25" style="21" customWidth="1"/>
    <col min="11787" max="11787" width="4.625" style="21" customWidth="1"/>
    <col min="11788" max="11788" width="5.375" style="21" customWidth="1"/>
    <col min="11789" max="11789" width="6.75" style="21" customWidth="1"/>
    <col min="11790" max="11790" width="6.5" style="21" customWidth="1"/>
    <col min="11791" max="11792" width="7" style="21" customWidth="1"/>
    <col min="11793" max="11795" width="0" style="21" hidden="1" customWidth="1"/>
    <col min="11796" max="12011" width="9" style="21"/>
    <col min="12012" max="12012" width="11.125" style="21" customWidth="1"/>
    <col min="12013" max="12013" width="10.125" style="21" customWidth="1"/>
    <col min="12014" max="12014" width="6.25" style="21" customWidth="1"/>
    <col min="12015" max="12015" width="6.5" style="21" customWidth="1"/>
    <col min="12016" max="12016" width="4.875" style="21" customWidth="1"/>
    <col min="12017" max="12017" width="4.75" style="21" customWidth="1"/>
    <col min="12018" max="12018" width="8.375" style="21" customWidth="1"/>
    <col min="12019" max="12019" width="6.25" style="21" customWidth="1"/>
    <col min="12020" max="12020" width="6.375" style="21" customWidth="1"/>
    <col min="12021" max="12021" width="4.5" style="21" customWidth="1"/>
    <col min="12022" max="12022" width="5.375" style="21" customWidth="1"/>
    <col min="12023" max="12023" width="0" style="21" hidden="1" customWidth="1"/>
    <col min="12024" max="12024" width="4.125" style="21" customWidth="1"/>
    <col min="12025" max="12025" width="4.75" style="21" customWidth="1"/>
    <col min="12026" max="12026" width="0" style="21" hidden="1" customWidth="1"/>
    <col min="12027" max="12032" width="4.375" style="21" customWidth="1"/>
    <col min="12033" max="12033" width="8" style="21" customWidth="1"/>
    <col min="12034" max="12035" width="6.75" style="21" customWidth="1"/>
    <col min="12036" max="12036" width="7.75" style="21" customWidth="1"/>
    <col min="12037" max="12038" width="6.75" style="21" customWidth="1"/>
    <col min="12039" max="12039" width="5.875" style="21" customWidth="1"/>
    <col min="12040" max="12040" width="8.25" style="21" customWidth="1"/>
    <col min="12041" max="12041" width="7" style="21" customWidth="1"/>
    <col min="12042" max="12042" width="5.25" style="21" customWidth="1"/>
    <col min="12043" max="12043" width="4.625" style="21" customWidth="1"/>
    <col min="12044" max="12044" width="5.375" style="21" customWidth="1"/>
    <col min="12045" max="12045" width="6.75" style="21" customWidth="1"/>
    <col min="12046" max="12046" width="6.5" style="21" customWidth="1"/>
    <col min="12047" max="12048" width="7" style="21" customWidth="1"/>
    <col min="12049" max="12051" width="0" style="21" hidden="1" customWidth="1"/>
    <col min="12052" max="12267" width="9" style="21"/>
    <col min="12268" max="12268" width="11.125" style="21" customWidth="1"/>
    <col min="12269" max="12269" width="10.125" style="21" customWidth="1"/>
    <col min="12270" max="12270" width="6.25" style="21" customWidth="1"/>
    <col min="12271" max="12271" width="6.5" style="21" customWidth="1"/>
    <col min="12272" max="12272" width="4.875" style="21" customWidth="1"/>
    <col min="12273" max="12273" width="4.75" style="21" customWidth="1"/>
    <col min="12274" max="12274" width="8.375" style="21" customWidth="1"/>
    <col min="12275" max="12275" width="6.25" style="21" customWidth="1"/>
    <col min="12276" max="12276" width="6.375" style="21" customWidth="1"/>
    <col min="12277" max="12277" width="4.5" style="21" customWidth="1"/>
    <col min="12278" max="12278" width="5.375" style="21" customWidth="1"/>
    <col min="12279" max="12279" width="0" style="21" hidden="1" customWidth="1"/>
    <col min="12280" max="12280" width="4.125" style="21" customWidth="1"/>
    <col min="12281" max="12281" width="4.75" style="21" customWidth="1"/>
    <col min="12282" max="12282" width="0" style="21" hidden="1" customWidth="1"/>
    <col min="12283" max="12288" width="4.375" style="21" customWidth="1"/>
    <col min="12289" max="12289" width="8" style="21" customWidth="1"/>
    <col min="12290" max="12291" width="6.75" style="21" customWidth="1"/>
    <col min="12292" max="12292" width="7.75" style="21" customWidth="1"/>
    <col min="12293" max="12294" width="6.75" style="21" customWidth="1"/>
    <col min="12295" max="12295" width="5.875" style="21" customWidth="1"/>
    <col min="12296" max="12296" width="8.25" style="21" customWidth="1"/>
    <col min="12297" max="12297" width="7" style="21" customWidth="1"/>
    <col min="12298" max="12298" width="5.25" style="21" customWidth="1"/>
    <col min="12299" max="12299" width="4.625" style="21" customWidth="1"/>
    <col min="12300" max="12300" width="5.375" style="21" customWidth="1"/>
    <col min="12301" max="12301" width="6.75" style="21" customWidth="1"/>
    <col min="12302" max="12302" width="6.5" style="21" customWidth="1"/>
    <col min="12303" max="12304" width="7" style="21" customWidth="1"/>
    <col min="12305" max="12307" width="0" style="21" hidden="1" customWidth="1"/>
    <col min="12308" max="12523" width="9" style="21"/>
    <col min="12524" max="12524" width="11.125" style="21" customWidth="1"/>
    <col min="12525" max="12525" width="10.125" style="21" customWidth="1"/>
    <col min="12526" max="12526" width="6.25" style="21" customWidth="1"/>
    <col min="12527" max="12527" width="6.5" style="21" customWidth="1"/>
    <col min="12528" max="12528" width="4.875" style="21" customWidth="1"/>
    <col min="12529" max="12529" width="4.75" style="21" customWidth="1"/>
    <col min="12530" max="12530" width="8.375" style="21" customWidth="1"/>
    <col min="12531" max="12531" width="6.25" style="21" customWidth="1"/>
    <col min="12532" max="12532" width="6.375" style="21" customWidth="1"/>
    <col min="12533" max="12533" width="4.5" style="21" customWidth="1"/>
    <col min="12534" max="12534" width="5.375" style="21" customWidth="1"/>
    <col min="12535" max="12535" width="0" style="21" hidden="1" customWidth="1"/>
    <col min="12536" max="12536" width="4.125" style="21" customWidth="1"/>
    <col min="12537" max="12537" width="4.75" style="21" customWidth="1"/>
    <col min="12538" max="12538" width="0" style="21" hidden="1" customWidth="1"/>
    <col min="12539" max="12544" width="4.375" style="21" customWidth="1"/>
    <col min="12545" max="12545" width="8" style="21" customWidth="1"/>
    <col min="12546" max="12547" width="6.75" style="21" customWidth="1"/>
    <col min="12548" max="12548" width="7.75" style="21" customWidth="1"/>
    <col min="12549" max="12550" width="6.75" style="21" customWidth="1"/>
    <col min="12551" max="12551" width="5.875" style="21" customWidth="1"/>
    <col min="12552" max="12552" width="8.25" style="21" customWidth="1"/>
    <col min="12553" max="12553" width="7" style="21" customWidth="1"/>
    <col min="12554" max="12554" width="5.25" style="21" customWidth="1"/>
    <col min="12555" max="12555" width="4.625" style="21" customWidth="1"/>
    <col min="12556" max="12556" width="5.375" style="21" customWidth="1"/>
    <col min="12557" max="12557" width="6.75" style="21" customWidth="1"/>
    <col min="12558" max="12558" width="6.5" style="21" customWidth="1"/>
    <col min="12559" max="12560" width="7" style="21" customWidth="1"/>
    <col min="12561" max="12563" width="0" style="21" hidden="1" customWidth="1"/>
    <col min="12564" max="12779" width="9" style="21"/>
    <col min="12780" max="12780" width="11.125" style="21" customWidth="1"/>
    <col min="12781" max="12781" width="10.125" style="21" customWidth="1"/>
    <col min="12782" max="12782" width="6.25" style="21" customWidth="1"/>
    <col min="12783" max="12783" width="6.5" style="21" customWidth="1"/>
    <col min="12784" max="12784" width="4.875" style="21" customWidth="1"/>
    <col min="12785" max="12785" width="4.75" style="21" customWidth="1"/>
    <col min="12786" max="12786" width="8.375" style="21" customWidth="1"/>
    <col min="12787" max="12787" width="6.25" style="21" customWidth="1"/>
    <col min="12788" max="12788" width="6.375" style="21" customWidth="1"/>
    <col min="12789" max="12789" width="4.5" style="21" customWidth="1"/>
    <col min="12790" max="12790" width="5.375" style="21" customWidth="1"/>
    <col min="12791" max="12791" width="0" style="21" hidden="1" customWidth="1"/>
    <col min="12792" max="12792" width="4.125" style="21" customWidth="1"/>
    <col min="12793" max="12793" width="4.75" style="21" customWidth="1"/>
    <col min="12794" max="12794" width="0" style="21" hidden="1" customWidth="1"/>
    <col min="12795" max="12800" width="4.375" style="21" customWidth="1"/>
    <col min="12801" max="12801" width="8" style="21" customWidth="1"/>
    <col min="12802" max="12803" width="6.75" style="21" customWidth="1"/>
    <col min="12804" max="12804" width="7.75" style="21" customWidth="1"/>
    <col min="12805" max="12806" width="6.75" style="21" customWidth="1"/>
    <col min="12807" max="12807" width="5.875" style="21" customWidth="1"/>
    <col min="12808" max="12808" width="8.25" style="21" customWidth="1"/>
    <col min="12809" max="12809" width="7" style="21" customWidth="1"/>
    <col min="12810" max="12810" width="5.25" style="21" customWidth="1"/>
    <col min="12811" max="12811" width="4.625" style="21" customWidth="1"/>
    <col min="12812" max="12812" width="5.375" style="21" customWidth="1"/>
    <col min="12813" max="12813" width="6.75" style="21" customWidth="1"/>
    <col min="12814" max="12814" width="6.5" style="21" customWidth="1"/>
    <col min="12815" max="12816" width="7" style="21" customWidth="1"/>
    <col min="12817" max="12819" width="0" style="21" hidden="1" customWidth="1"/>
    <col min="12820" max="13035" width="9" style="21"/>
    <col min="13036" max="13036" width="11.125" style="21" customWidth="1"/>
    <col min="13037" max="13037" width="10.125" style="21" customWidth="1"/>
    <col min="13038" max="13038" width="6.25" style="21" customWidth="1"/>
    <col min="13039" max="13039" width="6.5" style="21" customWidth="1"/>
    <col min="13040" max="13040" width="4.875" style="21" customWidth="1"/>
    <col min="13041" max="13041" width="4.75" style="21" customWidth="1"/>
    <col min="13042" max="13042" width="8.375" style="21" customWidth="1"/>
    <col min="13043" max="13043" width="6.25" style="21" customWidth="1"/>
    <col min="13044" max="13044" width="6.375" style="21" customWidth="1"/>
    <col min="13045" max="13045" width="4.5" style="21" customWidth="1"/>
    <col min="13046" max="13046" width="5.375" style="21" customWidth="1"/>
    <col min="13047" max="13047" width="0" style="21" hidden="1" customWidth="1"/>
    <col min="13048" max="13048" width="4.125" style="21" customWidth="1"/>
    <col min="13049" max="13049" width="4.75" style="21" customWidth="1"/>
    <col min="13050" max="13050" width="0" style="21" hidden="1" customWidth="1"/>
    <col min="13051" max="13056" width="4.375" style="21" customWidth="1"/>
    <col min="13057" max="13057" width="8" style="21" customWidth="1"/>
    <col min="13058" max="13059" width="6.75" style="21" customWidth="1"/>
    <col min="13060" max="13060" width="7.75" style="21" customWidth="1"/>
    <col min="13061" max="13062" width="6.75" style="21" customWidth="1"/>
    <col min="13063" max="13063" width="5.875" style="21" customWidth="1"/>
    <col min="13064" max="13064" width="8.25" style="21" customWidth="1"/>
    <col min="13065" max="13065" width="7" style="21" customWidth="1"/>
    <col min="13066" max="13066" width="5.25" style="21" customWidth="1"/>
    <col min="13067" max="13067" width="4.625" style="21" customWidth="1"/>
    <col min="13068" max="13068" width="5.375" style="21" customWidth="1"/>
    <col min="13069" max="13069" width="6.75" style="21" customWidth="1"/>
    <col min="13070" max="13070" width="6.5" style="21" customWidth="1"/>
    <col min="13071" max="13072" width="7" style="21" customWidth="1"/>
    <col min="13073" max="13075" width="0" style="21" hidden="1" customWidth="1"/>
    <col min="13076" max="13291" width="9" style="21"/>
    <col min="13292" max="13292" width="11.125" style="21" customWidth="1"/>
    <col min="13293" max="13293" width="10.125" style="21" customWidth="1"/>
    <col min="13294" max="13294" width="6.25" style="21" customWidth="1"/>
    <col min="13295" max="13295" width="6.5" style="21" customWidth="1"/>
    <col min="13296" max="13296" width="4.875" style="21" customWidth="1"/>
    <col min="13297" max="13297" width="4.75" style="21" customWidth="1"/>
    <col min="13298" max="13298" width="8.375" style="21" customWidth="1"/>
    <col min="13299" max="13299" width="6.25" style="21" customWidth="1"/>
    <col min="13300" max="13300" width="6.375" style="21" customWidth="1"/>
    <col min="13301" max="13301" width="4.5" style="21" customWidth="1"/>
    <col min="13302" max="13302" width="5.375" style="21" customWidth="1"/>
    <col min="13303" max="13303" width="0" style="21" hidden="1" customWidth="1"/>
    <col min="13304" max="13304" width="4.125" style="21" customWidth="1"/>
    <col min="13305" max="13305" width="4.75" style="21" customWidth="1"/>
    <col min="13306" max="13306" width="0" style="21" hidden="1" customWidth="1"/>
    <col min="13307" max="13312" width="4.375" style="21" customWidth="1"/>
    <col min="13313" max="13313" width="8" style="21" customWidth="1"/>
    <col min="13314" max="13315" width="6.75" style="21" customWidth="1"/>
    <col min="13316" max="13316" width="7.75" style="21" customWidth="1"/>
    <col min="13317" max="13318" width="6.75" style="21" customWidth="1"/>
    <col min="13319" max="13319" width="5.875" style="21" customWidth="1"/>
    <col min="13320" max="13320" width="8.25" style="21" customWidth="1"/>
    <col min="13321" max="13321" width="7" style="21" customWidth="1"/>
    <col min="13322" max="13322" width="5.25" style="21" customWidth="1"/>
    <col min="13323" max="13323" width="4.625" style="21" customWidth="1"/>
    <col min="13324" max="13324" width="5.375" style="21" customWidth="1"/>
    <col min="13325" max="13325" width="6.75" style="21" customWidth="1"/>
    <col min="13326" max="13326" width="6.5" style="21" customWidth="1"/>
    <col min="13327" max="13328" width="7" style="21" customWidth="1"/>
    <col min="13329" max="13331" width="0" style="21" hidden="1" customWidth="1"/>
    <col min="13332" max="13547" width="9" style="21"/>
    <col min="13548" max="13548" width="11.125" style="21" customWidth="1"/>
    <col min="13549" max="13549" width="10.125" style="21" customWidth="1"/>
    <col min="13550" max="13550" width="6.25" style="21" customWidth="1"/>
    <col min="13551" max="13551" width="6.5" style="21" customWidth="1"/>
    <col min="13552" max="13552" width="4.875" style="21" customWidth="1"/>
    <col min="13553" max="13553" width="4.75" style="21" customWidth="1"/>
    <col min="13554" max="13554" width="8.375" style="21" customWidth="1"/>
    <col min="13555" max="13555" width="6.25" style="21" customWidth="1"/>
    <col min="13556" max="13556" width="6.375" style="21" customWidth="1"/>
    <col min="13557" max="13557" width="4.5" style="21" customWidth="1"/>
    <col min="13558" max="13558" width="5.375" style="21" customWidth="1"/>
    <col min="13559" max="13559" width="0" style="21" hidden="1" customWidth="1"/>
    <col min="13560" max="13560" width="4.125" style="21" customWidth="1"/>
    <col min="13561" max="13561" width="4.75" style="21" customWidth="1"/>
    <col min="13562" max="13562" width="0" style="21" hidden="1" customWidth="1"/>
    <col min="13563" max="13568" width="4.375" style="21" customWidth="1"/>
    <col min="13569" max="13569" width="8" style="21" customWidth="1"/>
    <col min="13570" max="13571" width="6.75" style="21" customWidth="1"/>
    <col min="13572" max="13572" width="7.75" style="21" customWidth="1"/>
    <col min="13573" max="13574" width="6.75" style="21" customWidth="1"/>
    <col min="13575" max="13575" width="5.875" style="21" customWidth="1"/>
    <col min="13576" max="13576" width="8.25" style="21" customWidth="1"/>
    <col min="13577" max="13577" width="7" style="21" customWidth="1"/>
    <col min="13578" max="13578" width="5.25" style="21" customWidth="1"/>
    <col min="13579" max="13579" width="4.625" style="21" customWidth="1"/>
    <col min="13580" max="13580" width="5.375" style="21" customWidth="1"/>
    <col min="13581" max="13581" width="6.75" style="21" customWidth="1"/>
    <col min="13582" max="13582" width="6.5" style="21" customWidth="1"/>
    <col min="13583" max="13584" width="7" style="21" customWidth="1"/>
    <col min="13585" max="13587" width="0" style="21" hidden="1" customWidth="1"/>
    <col min="13588" max="13803" width="9" style="21"/>
    <col min="13804" max="13804" width="11.125" style="21" customWidth="1"/>
    <col min="13805" max="13805" width="10.125" style="21" customWidth="1"/>
    <col min="13806" max="13806" width="6.25" style="21" customWidth="1"/>
    <col min="13807" max="13807" width="6.5" style="21" customWidth="1"/>
    <col min="13808" max="13808" width="4.875" style="21" customWidth="1"/>
    <col min="13809" max="13809" width="4.75" style="21" customWidth="1"/>
    <col min="13810" max="13810" width="8.375" style="21" customWidth="1"/>
    <col min="13811" max="13811" width="6.25" style="21" customWidth="1"/>
    <col min="13812" max="13812" width="6.375" style="21" customWidth="1"/>
    <col min="13813" max="13813" width="4.5" style="21" customWidth="1"/>
    <col min="13814" max="13814" width="5.375" style="21" customWidth="1"/>
    <col min="13815" max="13815" width="0" style="21" hidden="1" customWidth="1"/>
    <col min="13816" max="13816" width="4.125" style="21" customWidth="1"/>
    <col min="13817" max="13817" width="4.75" style="21" customWidth="1"/>
    <col min="13818" max="13818" width="0" style="21" hidden="1" customWidth="1"/>
    <col min="13819" max="13824" width="4.375" style="21" customWidth="1"/>
    <col min="13825" max="13825" width="8" style="21" customWidth="1"/>
    <col min="13826" max="13827" width="6.75" style="21" customWidth="1"/>
    <col min="13828" max="13828" width="7.75" style="21" customWidth="1"/>
    <col min="13829" max="13830" width="6.75" style="21" customWidth="1"/>
    <col min="13831" max="13831" width="5.875" style="21" customWidth="1"/>
    <col min="13832" max="13832" width="8.25" style="21" customWidth="1"/>
    <col min="13833" max="13833" width="7" style="21" customWidth="1"/>
    <col min="13834" max="13834" width="5.25" style="21" customWidth="1"/>
    <col min="13835" max="13835" width="4.625" style="21" customWidth="1"/>
    <col min="13836" max="13836" width="5.375" style="21" customWidth="1"/>
    <col min="13837" max="13837" width="6.75" style="21" customWidth="1"/>
    <col min="13838" max="13838" width="6.5" style="21" customWidth="1"/>
    <col min="13839" max="13840" width="7" style="21" customWidth="1"/>
    <col min="13841" max="13843" width="0" style="21" hidden="1" customWidth="1"/>
    <col min="13844" max="14059" width="9" style="21"/>
    <col min="14060" max="14060" width="11.125" style="21" customWidth="1"/>
    <col min="14061" max="14061" width="10.125" style="21" customWidth="1"/>
    <col min="14062" max="14062" width="6.25" style="21" customWidth="1"/>
    <col min="14063" max="14063" width="6.5" style="21" customWidth="1"/>
    <col min="14064" max="14064" width="4.875" style="21" customWidth="1"/>
    <col min="14065" max="14065" width="4.75" style="21" customWidth="1"/>
    <col min="14066" max="14066" width="8.375" style="21" customWidth="1"/>
    <col min="14067" max="14067" width="6.25" style="21" customWidth="1"/>
    <col min="14068" max="14068" width="6.375" style="21" customWidth="1"/>
    <col min="14069" max="14069" width="4.5" style="21" customWidth="1"/>
    <col min="14070" max="14070" width="5.375" style="21" customWidth="1"/>
    <col min="14071" max="14071" width="0" style="21" hidden="1" customWidth="1"/>
    <col min="14072" max="14072" width="4.125" style="21" customWidth="1"/>
    <col min="14073" max="14073" width="4.75" style="21" customWidth="1"/>
    <col min="14074" max="14074" width="0" style="21" hidden="1" customWidth="1"/>
    <col min="14075" max="14080" width="4.375" style="21" customWidth="1"/>
    <col min="14081" max="14081" width="8" style="21" customWidth="1"/>
    <col min="14082" max="14083" width="6.75" style="21" customWidth="1"/>
    <col min="14084" max="14084" width="7.75" style="21" customWidth="1"/>
    <col min="14085" max="14086" width="6.75" style="21" customWidth="1"/>
    <col min="14087" max="14087" width="5.875" style="21" customWidth="1"/>
    <col min="14088" max="14088" width="8.25" style="21" customWidth="1"/>
    <col min="14089" max="14089" width="7" style="21" customWidth="1"/>
    <col min="14090" max="14090" width="5.25" style="21" customWidth="1"/>
    <col min="14091" max="14091" width="4.625" style="21" customWidth="1"/>
    <col min="14092" max="14092" width="5.375" style="21" customWidth="1"/>
    <col min="14093" max="14093" width="6.75" style="21" customWidth="1"/>
    <col min="14094" max="14094" width="6.5" style="21" customWidth="1"/>
    <col min="14095" max="14096" width="7" style="21" customWidth="1"/>
    <col min="14097" max="14099" width="0" style="21" hidden="1" customWidth="1"/>
    <col min="14100" max="14315" width="9" style="21"/>
    <col min="14316" max="14316" width="11.125" style="21" customWidth="1"/>
    <col min="14317" max="14317" width="10.125" style="21" customWidth="1"/>
    <col min="14318" max="14318" width="6.25" style="21" customWidth="1"/>
    <col min="14319" max="14319" width="6.5" style="21" customWidth="1"/>
    <col min="14320" max="14320" width="4.875" style="21" customWidth="1"/>
    <col min="14321" max="14321" width="4.75" style="21" customWidth="1"/>
    <col min="14322" max="14322" width="8.375" style="21" customWidth="1"/>
    <col min="14323" max="14323" width="6.25" style="21" customWidth="1"/>
    <col min="14324" max="14324" width="6.375" style="21" customWidth="1"/>
    <col min="14325" max="14325" width="4.5" style="21" customWidth="1"/>
    <col min="14326" max="14326" width="5.375" style="21" customWidth="1"/>
    <col min="14327" max="14327" width="0" style="21" hidden="1" customWidth="1"/>
    <col min="14328" max="14328" width="4.125" style="21" customWidth="1"/>
    <col min="14329" max="14329" width="4.75" style="21" customWidth="1"/>
    <col min="14330" max="14330" width="0" style="21" hidden="1" customWidth="1"/>
    <col min="14331" max="14336" width="4.375" style="21" customWidth="1"/>
    <col min="14337" max="14337" width="8" style="21" customWidth="1"/>
    <col min="14338" max="14339" width="6.75" style="21" customWidth="1"/>
    <col min="14340" max="14340" width="7.75" style="21" customWidth="1"/>
    <col min="14341" max="14342" width="6.75" style="21" customWidth="1"/>
    <col min="14343" max="14343" width="5.875" style="21" customWidth="1"/>
    <col min="14344" max="14344" width="8.25" style="21" customWidth="1"/>
    <col min="14345" max="14345" width="7" style="21" customWidth="1"/>
    <col min="14346" max="14346" width="5.25" style="21" customWidth="1"/>
    <col min="14347" max="14347" width="4.625" style="21" customWidth="1"/>
    <col min="14348" max="14348" width="5.375" style="21" customWidth="1"/>
    <col min="14349" max="14349" width="6.75" style="21" customWidth="1"/>
    <col min="14350" max="14350" width="6.5" style="21" customWidth="1"/>
    <col min="14351" max="14352" width="7" style="21" customWidth="1"/>
    <col min="14353" max="14355" width="0" style="21" hidden="1" customWidth="1"/>
    <col min="14356" max="14571" width="9" style="21"/>
    <col min="14572" max="14572" width="11.125" style="21" customWidth="1"/>
    <col min="14573" max="14573" width="10.125" style="21" customWidth="1"/>
    <col min="14574" max="14574" width="6.25" style="21" customWidth="1"/>
    <col min="14575" max="14575" width="6.5" style="21" customWidth="1"/>
    <col min="14576" max="14576" width="4.875" style="21" customWidth="1"/>
    <col min="14577" max="14577" width="4.75" style="21" customWidth="1"/>
    <col min="14578" max="14578" width="8.375" style="21" customWidth="1"/>
    <col min="14579" max="14579" width="6.25" style="21" customWidth="1"/>
    <col min="14580" max="14580" width="6.375" style="21" customWidth="1"/>
    <col min="14581" max="14581" width="4.5" style="21" customWidth="1"/>
    <col min="14582" max="14582" width="5.375" style="21" customWidth="1"/>
    <col min="14583" max="14583" width="0" style="21" hidden="1" customWidth="1"/>
    <col min="14584" max="14584" width="4.125" style="21" customWidth="1"/>
    <col min="14585" max="14585" width="4.75" style="21" customWidth="1"/>
    <col min="14586" max="14586" width="0" style="21" hidden="1" customWidth="1"/>
    <col min="14587" max="14592" width="4.375" style="21" customWidth="1"/>
    <col min="14593" max="14593" width="8" style="21" customWidth="1"/>
    <col min="14594" max="14595" width="6.75" style="21" customWidth="1"/>
    <col min="14596" max="14596" width="7.75" style="21" customWidth="1"/>
    <col min="14597" max="14598" width="6.75" style="21" customWidth="1"/>
    <col min="14599" max="14599" width="5.875" style="21" customWidth="1"/>
    <col min="14600" max="14600" width="8.25" style="21" customWidth="1"/>
    <col min="14601" max="14601" width="7" style="21" customWidth="1"/>
    <col min="14602" max="14602" width="5.25" style="21" customWidth="1"/>
    <col min="14603" max="14603" width="4.625" style="21" customWidth="1"/>
    <col min="14604" max="14604" width="5.375" style="21" customWidth="1"/>
    <col min="14605" max="14605" width="6.75" style="21" customWidth="1"/>
    <col min="14606" max="14606" width="6.5" style="21" customWidth="1"/>
    <col min="14607" max="14608" width="7" style="21" customWidth="1"/>
    <col min="14609" max="14611" width="0" style="21" hidden="1" customWidth="1"/>
    <col min="14612" max="14827" width="9" style="21"/>
    <col min="14828" max="14828" width="11.125" style="21" customWidth="1"/>
    <col min="14829" max="14829" width="10.125" style="21" customWidth="1"/>
    <col min="14830" max="14830" width="6.25" style="21" customWidth="1"/>
    <col min="14831" max="14831" width="6.5" style="21" customWidth="1"/>
    <col min="14832" max="14832" width="4.875" style="21" customWidth="1"/>
    <col min="14833" max="14833" width="4.75" style="21" customWidth="1"/>
    <col min="14834" max="14834" width="8.375" style="21" customWidth="1"/>
    <col min="14835" max="14835" width="6.25" style="21" customWidth="1"/>
    <col min="14836" max="14836" width="6.375" style="21" customWidth="1"/>
    <col min="14837" max="14837" width="4.5" style="21" customWidth="1"/>
    <col min="14838" max="14838" width="5.375" style="21" customWidth="1"/>
    <col min="14839" max="14839" width="0" style="21" hidden="1" customWidth="1"/>
    <col min="14840" max="14840" width="4.125" style="21" customWidth="1"/>
    <col min="14841" max="14841" width="4.75" style="21" customWidth="1"/>
    <col min="14842" max="14842" width="0" style="21" hidden="1" customWidth="1"/>
    <col min="14843" max="14848" width="4.375" style="21" customWidth="1"/>
    <col min="14849" max="14849" width="8" style="21" customWidth="1"/>
    <col min="14850" max="14851" width="6.75" style="21" customWidth="1"/>
    <col min="14852" max="14852" width="7.75" style="21" customWidth="1"/>
    <col min="14853" max="14854" width="6.75" style="21" customWidth="1"/>
    <col min="14855" max="14855" width="5.875" style="21" customWidth="1"/>
    <col min="14856" max="14856" width="8.25" style="21" customWidth="1"/>
    <col min="14857" max="14857" width="7" style="21" customWidth="1"/>
    <col min="14858" max="14858" width="5.25" style="21" customWidth="1"/>
    <col min="14859" max="14859" width="4.625" style="21" customWidth="1"/>
    <col min="14860" max="14860" width="5.375" style="21" customWidth="1"/>
    <col min="14861" max="14861" width="6.75" style="21" customWidth="1"/>
    <col min="14862" max="14862" width="6.5" style="21" customWidth="1"/>
    <col min="14863" max="14864" width="7" style="21" customWidth="1"/>
    <col min="14865" max="14867" width="0" style="21" hidden="1" customWidth="1"/>
    <col min="14868" max="15083" width="9" style="21"/>
    <col min="15084" max="15084" width="11.125" style="21" customWidth="1"/>
    <col min="15085" max="15085" width="10.125" style="21" customWidth="1"/>
    <col min="15086" max="15086" width="6.25" style="21" customWidth="1"/>
    <col min="15087" max="15087" width="6.5" style="21" customWidth="1"/>
    <col min="15088" max="15088" width="4.875" style="21" customWidth="1"/>
    <col min="15089" max="15089" width="4.75" style="21" customWidth="1"/>
    <col min="15090" max="15090" width="8.375" style="21" customWidth="1"/>
    <col min="15091" max="15091" width="6.25" style="21" customWidth="1"/>
    <col min="15092" max="15092" width="6.375" style="21" customWidth="1"/>
    <col min="15093" max="15093" width="4.5" style="21" customWidth="1"/>
    <col min="15094" max="15094" width="5.375" style="21" customWidth="1"/>
    <col min="15095" max="15095" width="0" style="21" hidden="1" customWidth="1"/>
    <col min="15096" max="15096" width="4.125" style="21" customWidth="1"/>
    <col min="15097" max="15097" width="4.75" style="21" customWidth="1"/>
    <col min="15098" max="15098" width="0" style="21" hidden="1" customWidth="1"/>
    <col min="15099" max="15104" width="4.375" style="21" customWidth="1"/>
    <col min="15105" max="15105" width="8" style="21" customWidth="1"/>
    <col min="15106" max="15107" width="6.75" style="21" customWidth="1"/>
    <col min="15108" max="15108" width="7.75" style="21" customWidth="1"/>
    <col min="15109" max="15110" width="6.75" style="21" customWidth="1"/>
    <col min="15111" max="15111" width="5.875" style="21" customWidth="1"/>
    <col min="15112" max="15112" width="8.25" style="21" customWidth="1"/>
    <col min="15113" max="15113" width="7" style="21" customWidth="1"/>
    <col min="15114" max="15114" width="5.25" style="21" customWidth="1"/>
    <col min="15115" max="15115" width="4.625" style="21" customWidth="1"/>
    <col min="15116" max="15116" width="5.375" style="21" customWidth="1"/>
    <col min="15117" max="15117" width="6.75" style="21" customWidth="1"/>
    <col min="15118" max="15118" width="6.5" style="21" customWidth="1"/>
    <col min="15119" max="15120" width="7" style="21" customWidth="1"/>
    <col min="15121" max="15123" width="0" style="21" hidden="1" customWidth="1"/>
    <col min="15124" max="15339" width="9" style="21"/>
    <col min="15340" max="15340" width="11.125" style="21" customWidth="1"/>
    <col min="15341" max="15341" width="10.125" style="21" customWidth="1"/>
    <col min="15342" max="15342" width="6.25" style="21" customWidth="1"/>
    <col min="15343" max="15343" width="6.5" style="21" customWidth="1"/>
    <col min="15344" max="15344" width="4.875" style="21" customWidth="1"/>
    <col min="15345" max="15345" width="4.75" style="21" customWidth="1"/>
    <col min="15346" max="15346" width="8.375" style="21" customWidth="1"/>
    <col min="15347" max="15347" width="6.25" style="21" customWidth="1"/>
    <col min="15348" max="15348" width="6.375" style="21" customWidth="1"/>
    <col min="15349" max="15349" width="4.5" style="21" customWidth="1"/>
    <col min="15350" max="15350" width="5.375" style="21" customWidth="1"/>
    <col min="15351" max="15351" width="0" style="21" hidden="1" customWidth="1"/>
    <col min="15352" max="15352" width="4.125" style="21" customWidth="1"/>
    <col min="15353" max="15353" width="4.75" style="21" customWidth="1"/>
    <col min="15354" max="15354" width="0" style="21" hidden="1" customWidth="1"/>
    <col min="15355" max="15360" width="4.375" style="21" customWidth="1"/>
    <col min="15361" max="15361" width="8" style="21" customWidth="1"/>
    <col min="15362" max="15363" width="6.75" style="21" customWidth="1"/>
    <col min="15364" max="15364" width="7.75" style="21" customWidth="1"/>
    <col min="15365" max="15366" width="6.75" style="21" customWidth="1"/>
    <col min="15367" max="15367" width="5.875" style="21" customWidth="1"/>
    <col min="15368" max="15368" width="8.25" style="21" customWidth="1"/>
    <col min="15369" max="15369" width="7" style="21" customWidth="1"/>
    <col min="15370" max="15370" width="5.25" style="21" customWidth="1"/>
    <col min="15371" max="15371" width="4.625" style="21" customWidth="1"/>
    <col min="15372" max="15372" width="5.375" style="21" customWidth="1"/>
    <col min="15373" max="15373" width="6.75" style="21" customWidth="1"/>
    <col min="15374" max="15374" width="6.5" style="21" customWidth="1"/>
    <col min="15375" max="15376" width="7" style="21" customWidth="1"/>
    <col min="15377" max="15379" width="0" style="21" hidden="1" customWidth="1"/>
    <col min="15380" max="15595" width="9" style="21"/>
    <col min="15596" max="15596" width="11.125" style="21" customWidth="1"/>
    <col min="15597" max="15597" width="10.125" style="21" customWidth="1"/>
    <col min="15598" max="15598" width="6.25" style="21" customWidth="1"/>
    <col min="15599" max="15599" width="6.5" style="21" customWidth="1"/>
    <col min="15600" max="15600" width="4.875" style="21" customWidth="1"/>
    <col min="15601" max="15601" width="4.75" style="21" customWidth="1"/>
    <col min="15602" max="15602" width="8.375" style="21" customWidth="1"/>
    <col min="15603" max="15603" width="6.25" style="21" customWidth="1"/>
    <col min="15604" max="15604" width="6.375" style="21" customWidth="1"/>
    <col min="15605" max="15605" width="4.5" style="21" customWidth="1"/>
    <col min="15606" max="15606" width="5.375" style="21" customWidth="1"/>
    <col min="15607" max="15607" width="0" style="21" hidden="1" customWidth="1"/>
    <col min="15608" max="15608" width="4.125" style="21" customWidth="1"/>
    <col min="15609" max="15609" width="4.75" style="21" customWidth="1"/>
    <col min="15610" max="15610" width="0" style="21" hidden="1" customWidth="1"/>
    <col min="15611" max="15616" width="4.375" style="21" customWidth="1"/>
    <col min="15617" max="15617" width="8" style="21" customWidth="1"/>
    <col min="15618" max="15619" width="6.75" style="21" customWidth="1"/>
    <col min="15620" max="15620" width="7.75" style="21" customWidth="1"/>
    <col min="15621" max="15622" width="6.75" style="21" customWidth="1"/>
    <col min="15623" max="15623" width="5.875" style="21" customWidth="1"/>
    <col min="15624" max="15624" width="8.25" style="21" customWidth="1"/>
    <col min="15625" max="15625" width="7" style="21" customWidth="1"/>
    <col min="15626" max="15626" width="5.25" style="21" customWidth="1"/>
    <col min="15627" max="15627" width="4.625" style="21" customWidth="1"/>
    <col min="15628" max="15628" width="5.375" style="21" customWidth="1"/>
    <col min="15629" max="15629" width="6.75" style="21" customWidth="1"/>
    <col min="15630" max="15630" width="6.5" style="21" customWidth="1"/>
    <col min="15631" max="15632" width="7" style="21" customWidth="1"/>
    <col min="15633" max="15635" width="0" style="21" hidden="1" customWidth="1"/>
    <col min="15636" max="15851" width="9" style="21"/>
    <col min="15852" max="15852" width="11.125" style="21" customWidth="1"/>
    <col min="15853" max="15853" width="10.125" style="21" customWidth="1"/>
    <col min="15854" max="15854" width="6.25" style="21" customWidth="1"/>
    <col min="15855" max="15855" width="6.5" style="21" customWidth="1"/>
    <col min="15856" max="15856" width="4.875" style="21" customWidth="1"/>
    <col min="15857" max="15857" width="4.75" style="21" customWidth="1"/>
    <col min="15858" max="15858" width="8.375" style="21" customWidth="1"/>
    <col min="15859" max="15859" width="6.25" style="21" customWidth="1"/>
    <col min="15860" max="15860" width="6.375" style="21" customWidth="1"/>
    <col min="15861" max="15861" width="4.5" style="21" customWidth="1"/>
    <col min="15862" max="15862" width="5.375" style="21" customWidth="1"/>
    <col min="15863" max="15863" width="0" style="21" hidden="1" customWidth="1"/>
    <col min="15864" max="15864" width="4.125" style="21" customWidth="1"/>
    <col min="15865" max="15865" width="4.75" style="21" customWidth="1"/>
    <col min="15866" max="15866" width="0" style="21" hidden="1" customWidth="1"/>
    <col min="15867" max="15872" width="4.375" style="21" customWidth="1"/>
    <col min="15873" max="15873" width="8" style="21" customWidth="1"/>
    <col min="15874" max="15875" width="6.75" style="21" customWidth="1"/>
    <col min="15876" max="15876" width="7.75" style="21" customWidth="1"/>
    <col min="15877" max="15878" width="6.75" style="21" customWidth="1"/>
    <col min="15879" max="15879" width="5.875" style="21" customWidth="1"/>
    <col min="15880" max="15880" width="8.25" style="21" customWidth="1"/>
    <col min="15881" max="15881" width="7" style="21" customWidth="1"/>
    <col min="15882" max="15882" width="5.25" style="21" customWidth="1"/>
    <col min="15883" max="15883" width="4.625" style="21" customWidth="1"/>
    <col min="15884" max="15884" width="5.375" style="21" customWidth="1"/>
    <col min="15885" max="15885" width="6.75" style="21" customWidth="1"/>
    <col min="15886" max="15886" width="6.5" style="21" customWidth="1"/>
    <col min="15887" max="15888" width="7" style="21" customWidth="1"/>
    <col min="15889" max="15891" width="0" style="21" hidden="1" customWidth="1"/>
    <col min="15892" max="16107" width="9" style="21"/>
    <col min="16108" max="16108" width="11.125" style="21" customWidth="1"/>
    <col min="16109" max="16109" width="10.125" style="21" customWidth="1"/>
    <col min="16110" max="16110" width="6.25" style="21" customWidth="1"/>
    <col min="16111" max="16111" width="6.5" style="21" customWidth="1"/>
    <col min="16112" max="16112" width="4.875" style="21" customWidth="1"/>
    <col min="16113" max="16113" width="4.75" style="21" customWidth="1"/>
    <col min="16114" max="16114" width="8.375" style="21" customWidth="1"/>
    <col min="16115" max="16115" width="6.25" style="21" customWidth="1"/>
    <col min="16116" max="16116" width="6.375" style="21" customWidth="1"/>
    <col min="16117" max="16117" width="4.5" style="21" customWidth="1"/>
    <col min="16118" max="16118" width="5.375" style="21" customWidth="1"/>
    <col min="16119" max="16119" width="0" style="21" hidden="1" customWidth="1"/>
    <col min="16120" max="16120" width="4.125" style="21" customWidth="1"/>
    <col min="16121" max="16121" width="4.75" style="21" customWidth="1"/>
    <col min="16122" max="16122" width="0" style="21" hidden="1" customWidth="1"/>
    <col min="16123" max="16128" width="4.375" style="21" customWidth="1"/>
    <col min="16129" max="16129" width="8" style="21" customWidth="1"/>
    <col min="16130" max="16131" width="6.75" style="21" customWidth="1"/>
    <col min="16132" max="16132" width="7.75" style="21" customWidth="1"/>
    <col min="16133" max="16134" width="6.75" style="21" customWidth="1"/>
    <col min="16135" max="16135" width="5.875" style="21" customWidth="1"/>
    <col min="16136" max="16136" width="8.25" style="21" customWidth="1"/>
    <col min="16137" max="16137" width="7" style="21" customWidth="1"/>
    <col min="16138" max="16138" width="5.25" style="21" customWidth="1"/>
    <col min="16139" max="16139" width="4.625" style="21" customWidth="1"/>
    <col min="16140" max="16140" width="5.375" style="21" customWidth="1"/>
    <col min="16141" max="16141" width="6.75" style="21" customWidth="1"/>
    <col min="16142" max="16142" width="6.5" style="21" customWidth="1"/>
    <col min="16143" max="16144" width="7" style="21" customWidth="1"/>
    <col min="16145" max="16147" width="0" style="21" hidden="1" customWidth="1"/>
    <col min="16148" max="16384" width="9" style="21"/>
  </cols>
  <sheetData>
    <row r="1" spans="1:30" ht="20.25">
      <c r="A1" s="126" t="s">
        <v>270</v>
      </c>
    </row>
    <row r="2" spans="1:30" ht="34.5" customHeight="1">
      <c r="A2" s="210" t="s">
        <v>293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124"/>
      <c r="AD2" s="124"/>
    </row>
    <row r="3" spans="1:30" ht="34.5" customHeight="1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282" t="s">
        <v>297</v>
      </c>
    </row>
    <row r="4" spans="1:30" s="70" customFormat="1" ht="24" customHeight="1">
      <c r="A4" s="211" t="s">
        <v>0</v>
      </c>
      <c r="B4" s="212" t="s">
        <v>200</v>
      </c>
      <c r="C4" s="213"/>
      <c r="D4" s="213"/>
      <c r="E4" s="213"/>
      <c r="F4" s="214"/>
      <c r="G4" s="212" t="s">
        <v>201</v>
      </c>
      <c r="H4" s="213"/>
      <c r="I4" s="214"/>
      <c r="J4" s="212" t="s">
        <v>202</v>
      </c>
      <c r="K4" s="213"/>
      <c r="L4" s="213"/>
      <c r="M4" s="213"/>
      <c r="N4" s="206" t="s">
        <v>1</v>
      </c>
      <c r="O4" s="207"/>
      <c r="P4" s="207"/>
      <c r="Q4" s="207"/>
      <c r="R4" s="207"/>
      <c r="S4" s="207"/>
      <c r="T4" s="215" t="s">
        <v>2</v>
      </c>
      <c r="U4" s="216"/>
      <c r="V4" s="216"/>
      <c r="W4" s="216"/>
      <c r="X4" s="217"/>
      <c r="Y4" s="215" t="s">
        <v>238</v>
      </c>
      <c r="Z4" s="221"/>
      <c r="AA4" s="217"/>
      <c r="AB4" s="204" t="s">
        <v>203</v>
      </c>
      <c r="AC4" s="200" t="s">
        <v>254</v>
      </c>
      <c r="AD4" s="200" t="s">
        <v>249</v>
      </c>
    </row>
    <row r="5" spans="1:30" s="70" customFormat="1" ht="65.25" customHeight="1">
      <c r="A5" s="211"/>
      <c r="B5" s="203" t="s">
        <v>3</v>
      </c>
      <c r="C5" s="203" t="s">
        <v>4</v>
      </c>
      <c r="D5" s="203" t="s">
        <v>5</v>
      </c>
      <c r="E5" s="203" t="s">
        <v>6</v>
      </c>
      <c r="F5" s="203" t="s">
        <v>7</v>
      </c>
      <c r="G5" s="203" t="s">
        <v>3</v>
      </c>
      <c r="H5" s="203" t="s">
        <v>8</v>
      </c>
      <c r="I5" s="203" t="s">
        <v>9</v>
      </c>
      <c r="J5" s="203" t="s">
        <v>10</v>
      </c>
      <c r="K5" s="203" t="s">
        <v>11</v>
      </c>
      <c r="L5" s="203" t="s">
        <v>12</v>
      </c>
      <c r="M5" s="203" t="s">
        <v>13</v>
      </c>
      <c r="N5" s="206" t="s">
        <v>14</v>
      </c>
      <c r="O5" s="208"/>
      <c r="P5" s="206" t="s">
        <v>204</v>
      </c>
      <c r="Q5" s="207"/>
      <c r="R5" s="207"/>
      <c r="S5" s="208"/>
      <c r="T5" s="218"/>
      <c r="U5" s="219"/>
      <c r="V5" s="219"/>
      <c r="W5" s="219"/>
      <c r="X5" s="220"/>
      <c r="Y5" s="218"/>
      <c r="Z5" s="219"/>
      <c r="AA5" s="220"/>
      <c r="AB5" s="205"/>
      <c r="AC5" s="201"/>
      <c r="AD5" s="201"/>
    </row>
    <row r="6" spans="1:30" s="70" customFormat="1" ht="23.25" customHeight="1">
      <c r="A6" s="211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79" t="s">
        <v>15</v>
      </c>
      <c r="O6" s="79" t="s">
        <v>16</v>
      </c>
      <c r="P6" s="79" t="s">
        <v>17</v>
      </c>
      <c r="Q6" s="79" t="s">
        <v>18</v>
      </c>
      <c r="R6" s="79" t="s">
        <v>19</v>
      </c>
      <c r="S6" s="79" t="s">
        <v>20</v>
      </c>
      <c r="T6" s="79" t="s">
        <v>21</v>
      </c>
      <c r="U6" s="79" t="s">
        <v>15</v>
      </c>
      <c r="V6" s="79" t="s">
        <v>18</v>
      </c>
      <c r="W6" s="79" t="s">
        <v>19</v>
      </c>
      <c r="X6" s="79" t="s">
        <v>20</v>
      </c>
      <c r="Y6" s="79" t="s">
        <v>21</v>
      </c>
      <c r="Z6" s="118" t="s">
        <v>15</v>
      </c>
      <c r="AA6" s="79" t="s">
        <v>18</v>
      </c>
      <c r="AB6" s="112" t="s">
        <v>205</v>
      </c>
      <c r="AC6" s="202"/>
      <c r="AD6" s="202"/>
    </row>
    <row r="7" spans="1:30" s="71" customFormat="1" ht="18.75" customHeight="1">
      <c r="A7" s="1" t="s">
        <v>22</v>
      </c>
      <c r="B7" s="2">
        <v>7893299</v>
      </c>
      <c r="C7" s="2">
        <v>5277293</v>
      </c>
      <c r="D7" s="2">
        <v>2562877</v>
      </c>
      <c r="E7" s="2">
        <v>36477</v>
      </c>
      <c r="F7" s="2">
        <v>16652</v>
      </c>
      <c r="G7" s="3">
        <v>2081162</v>
      </c>
      <c r="H7" s="3">
        <v>700117</v>
      </c>
      <c r="I7" s="3">
        <v>1381045</v>
      </c>
      <c r="J7" s="2">
        <v>6590</v>
      </c>
      <c r="K7" s="2">
        <v>199316</v>
      </c>
      <c r="L7" s="2">
        <v>89</v>
      </c>
      <c r="M7" s="2">
        <v>5597</v>
      </c>
      <c r="N7" s="2"/>
      <c r="O7" s="2"/>
      <c r="P7" s="2"/>
      <c r="Q7" s="2"/>
      <c r="R7" s="2"/>
      <c r="S7" s="2"/>
      <c r="T7" s="4">
        <v>685344</v>
      </c>
      <c r="U7" s="2">
        <v>456756</v>
      </c>
      <c r="V7" s="2">
        <v>139040</v>
      </c>
      <c r="W7" s="2">
        <v>47647</v>
      </c>
      <c r="X7" s="2">
        <v>41901</v>
      </c>
      <c r="Y7" s="2">
        <v>603930</v>
      </c>
      <c r="Z7" s="2">
        <v>456756</v>
      </c>
      <c r="AA7" s="2">
        <v>147174</v>
      </c>
      <c r="AB7" s="113">
        <v>-8134</v>
      </c>
      <c r="AC7" s="113">
        <v>2188</v>
      </c>
      <c r="AD7" s="113">
        <v>-5946</v>
      </c>
    </row>
    <row r="8" spans="1:30" s="31" customFormat="1" ht="14.25" customHeight="1">
      <c r="A8" s="5" t="s">
        <v>23</v>
      </c>
      <c r="B8" s="6">
        <v>1058933</v>
      </c>
      <c r="C8" s="6">
        <v>759329</v>
      </c>
      <c r="D8" s="6">
        <v>295423</v>
      </c>
      <c r="E8" s="6">
        <v>2911</v>
      </c>
      <c r="F8" s="6">
        <v>1270</v>
      </c>
      <c r="G8" s="7">
        <v>137855</v>
      </c>
      <c r="H8" s="7">
        <v>32653</v>
      </c>
      <c r="I8" s="7">
        <v>105202</v>
      </c>
      <c r="J8" s="6">
        <v>208</v>
      </c>
      <c r="K8" s="6">
        <v>10166</v>
      </c>
      <c r="L8" s="6">
        <v>7</v>
      </c>
      <c r="M8" s="6">
        <v>345</v>
      </c>
      <c r="N8" s="6"/>
      <c r="O8" s="6"/>
      <c r="P8" s="6"/>
      <c r="Q8" s="6"/>
      <c r="R8" s="6"/>
      <c r="S8" s="6"/>
      <c r="T8" s="6">
        <v>81832</v>
      </c>
      <c r="U8" s="6">
        <v>48832</v>
      </c>
      <c r="V8" s="6">
        <v>10093</v>
      </c>
      <c r="W8" s="6">
        <v>18965</v>
      </c>
      <c r="X8" s="6">
        <v>3942</v>
      </c>
      <c r="Y8" s="6">
        <v>58953</v>
      </c>
      <c r="Z8" s="6">
        <v>48832</v>
      </c>
      <c r="AA8" s="6">
        <v>10121</v>
      </c>
      <c r="AB8" s="114">
        <v>-28</v>
      </c>
      <c r="AC8" s="114">
        <v>100</v>
      </c>
      <c r="AD8" s="114">
        <v>72</v>
      </c>
    </row>
    <row r="9" spans="1:30" s="31" customFormat="1" ht="24" customHeight="1">
      <c r="A9" s="5" t="s">
        <v>24</v>
      </c>
      <c r="B9" s="6">
        <v>772944</v>
      </c>
      <c r="C9" s="6">
        <v>564969</v>
      </c>
      <c r="D9" s="6">
        <v>205431</v>
      </c>
      <c r="E9" s="6">
        <v>1860</v>
      </c>
      <c r="F9" s="6">
        <v>684</v>
      </c>
      <c r="G9" s="7">
        <v>74364</v>
      </c>
      <c r="H9" s="7">
        <v>21380</v>
      </c>
      <c r="I9" s="7">
        <v>52984</v>
      </c>
      <c r="J9" s="6">
        <v>65</v>
      </c>
      <c r="K9" s="6">
        <v>3604</v>
      </c>
      <c r="L9" s="6">
        <v>4</v>
      </c>
      <c r="M9" s="6">
        <v>179</v>
      </c>
      <c r="N9" s="6"/>
      <c r="O9" s="6"/>
      <c r="P9" s="6"/>
      <c r="Q9" s="6"/>
      <c r="R9" s="6"/>
      <c r="S9" s="6"/>
      <c r="T9" s="6">
        <v>58148</v>
      </c>
      <c r="U9" s="6">
        <v>34692</v>
      </c>
      <c r="V9" s="6">
        <v>4491</v>
      </c>
      <c r="W9" s="6">
        <v>18965</v>
      </c>
      <c r="X9" s="6">
        <v>0</v>
      </c>
      <c r="Y9" s="6">
        <v>38999</v>
      </c>
      <c r="Z9" s="6">
        <v>34692</v>
      </c>
      <c r="AA9" s="6">
        <v>4307</v>
      </c>
      <c r="AB9" s="114">
        <v>184</v>
      </c>
      <c r="AC9" s="114">
        <v>10</v>
      </c>
      <c r="AD9" s="114">
        <v>194</v>
      </c>
    </row>
    <row r="10" spans="1:30">
      <c r="A10" s="8" t="s">
        <v>25</v>
      </c>
      <c r="B10" s="34">
        <v>141613</v>
      </c>
      <c r="C10" s="34">
        <v>105608</v>
      </c>
      <c r="D10" s="34">
        <v>35631</v>
      </c>
      <c r="E10" s="34">
        <v>264</v>
      </c>
      <c r="F10" s="34">
        <v>110</v>
      </c>
      <c r="G10" s="72">
        <v>21348</v>
      </c>
      <c r="H10" s="72">
        <v>8070</v>
      </c>
      <c r="I10" s="72">
        <v>13278</v>
      </c>
      <c r="J10" s="72">
        <v>40</v>
      </c>
      <c r="K10" s="72">
        <v>2087</v>
      </c>
      <c r="L10" s="72">
        <v>3</v>
      </c>
      <c r="M10" s="72">
        <v>84</v>
      </c>
      <c r="N10" s="9">
        <v>0.6</v>
      </c>
      <c r="O10" s="9">
        <v>0.4</v>
      </c>
      <c r="P10" s="10" t="s">
        <v>26</v>
      </c>
      <c r="Q10" s="37">
        <v>0.2</v>
      </c>
      <c r="R10" s="37">
        <v>0.8</v>
      </c>
      <c r="S10" s="37">
        <v>0</v>
      </c>
      <c r="T10" s="38">
        <v>10901</v>
      </c>
      <c r="U10" s="39">
        <v>6459</v>
      </c>
      <c r="V10" s="39">
        <v>851</v>
      </c>
      <c r="W10" s="39">
        <v>3591</v>
      </c>
      <c r="X10" s="39">
        <v>0</v>
      </c>
      <c r="Y10" s="123">
        <v>7292</v>
      </c>
      <c r="Z10" s="123">
        <v>6459</v>
      </c>
      <c r="AA10" s="122">
        <v>833</v>
      </c>
      <c r="AB10" s="115">
        <v>18</v>
      </c>
      <c r="AC10" s="144">
        <v>4</v>
      </c>
      <c r="AD10" s="144">
        <v>22</v>
      </c>
    </row>
    <row r="11" spans="1:30">
      <c r="A11" s="8" t="s">
        <v>27</v>
      </c>
      <c r="B11" s="34">
        <v>94541</v>
      </c>
      <c r="C11" s="34">
        <v>71050</v>
      </c>
      <c r="D11" s="34">
        <v>23206</v>
      </c>
      <c r="E11" s="34">
        <v>214</v>
      </c>
      <c r="F11" s="34">
        <v>71</v>
      </c>
      <c r="G11" s="72">
        <v>14700</v>
      </c>
      <c r="H11" s="72">
        <v>3565</v>
      </c>
      <c r="I11" s="72">
        <v>11135</v>
      </c>
      <c r="J11" s="72">
        <v>16</v>
      </c>
      <c r="K11" s="72">
        <v>951</v>
      </c>
      <c r="L11" s="72">
        <v>1</v>
      </c>
      <c r="M11" s="72">
        <v>95</v>
      </c>
      <c r="N11" s="9">
        <v>0.6</v>
      </c>
      <c r="O11" s="9">
        <v>0.4</v>
      </c>
      <c r="P11" s="10" t="s">
        <v>26</v>
      </c>
      <c r="Q11" s="37">
        <v>0.2</v>
      </c>
      <c r="R11" s="37">
        <v>0.8</v>
      </c>
      <c r="S11" s="37">
        <v>0</v>
      </c>
      <c r="T11" s="38">
        <v>7245</v>
      </c>
      <c r="U11" s="39">
        <v>4290</v>
      </c>
      <c r="V11" s="39">
        <v>566</v>
      </c>
      <c r="W11" s="39">
        <v>2389</v>
      </c>
      <c r="X11" s="39">
        <v>0</v>
      </c>
      <c r="Y11" s="123">
        <v>4815</v>
      </c>
      <c r="Z11" s="123">
        <v>4290</v>
      </c>
      <c r="AA11" s="122">
        <v>525</v>
      </c>
      <c r="AB11" s="115">
        <v>41</v>
      </c>
      <c r="AC11" s="144">
        <v>1</v>
      </c>
      <c r="AD11" s="144">
        <v>42</v>
      </c>
    </row>
    <row r="12" spans="1:30">
      <c r="A12" s="8" t="s">
        <v>28</v>
      </c>
      <c r="B12" s="34">
        <v>145310</v>
      </c>
      <c r="C12" s="34">
        <v>102111</v>
      </c>
      <c r="D12" s="34">
        <v>42912</v>
      </c>
      <c r="E12" s="34">
        <v>216</v>
      </c>
      <c r="F12" s="34">
        <v>71</v>
      </c>
      <c r="G12" s="72">
        <v>12992</v>
      </c>
      <c r="H12" s="72">
        <v>3336</v>
      </c>
      <c r="I12" s="72">
        <v>9656</v>
      </c>
      <c r="J12" s="72">
        <v>1</v>
      </c>
      <c r="K12" s="72">
        <v>76</v>
      </c>
      <c r="L12" s="72">
        <v>0</v>
      </c>
      <c r="M12" s="72">
        <v>0</v>
      </c>
      <c r="N12" s="9">
        <v>0.6</v>
      </c>
      <c r="O12" s="9">
        <v>0.4</v>
      </c>
      <c r="P12" s="10" t="s">
        <v>26</v>
      </c>
      <c r="Q12" s="37">
        <v>0.2</v>
      </c>
      <c r="R12" s="37">
        <v>0.8</v>
      </c>
      <c r="S12" s="37">
        <v>0</v>
      </c>
      <c r="T12" s="38">
        <v>10848</v>
      </c>
      <c r="U12" s="39">
        <v>6478</v>
      </c>
      <c r="V12" s="39">
        <v>836</v>
      </c>
      <c r="W12" s="39">
        <v>3534</v>
      </c>
      <c r="X12" s="39">
        <v>0</v>
      </c>
      <c r="Y12" s="123">
        <v>7291</v>
      </c>
      <c r="Z12" s="123">
        <v>6478</v>
      </c>
      <c r="AA12" s="122">
        <v>813</v>
      </c>
      <c r="AB12" s="115">
        <v>23</v>
      </c>
      <c r="AC12" s="144">
        <v>1</v>
      </c>
      <c r="AD12" s="144">
        <v>24</v>
      </c>
    </row>
    <row r="13" spans="1:30">
      <c r="A13" s="8" t="s">
        <v>29</v>
      </c>
      <c r="B13" s="34">
        <v>58642</v>
      </c>
      <c r="C13" s="34">
        <v>45013</v>
      </c>
      <c r="D13" s="34">
        <v>13512</v>
      </c>
      <c r="E13" s="34">
        <v>102</v>
      </c>
      <c r="F13" s="34">
        <v>15</v>
      </c>
      <c r="G13" s="72">
        <v>139</v>
      </c>
      <c r="H13" s="72">
        <v>0</v>
      </c>
      <c r="I13" s="72">
        <v>139</v>
      </c>
      <c r="J13" s="72">
        <v>0</v>
      </c>
      <c r="K13" s="72">
        <v>0</v>
      </c>
      <c r="L13" s="72">
        <v>0</v>
      </c>
      <c r="M13" s="72">
        <v>0</v>
      </c>
      <c r="N13" s="9">
        <v>0.6</v>
      </c>
      <c r="O13" s="9">
        <v>0.4</v>
      </c>
      <c r="P13" s="10" t="s">
        <v>26</v>
      </c>
      <c r="Q13" s="37">
        <v>0.2</v>
      </c>
      <c r="R13" s="37">
        <v>0.8</v>
      </c>
      <c r="S13" s="37">
        <v>0</v>
      </c>
      <c r="T13" s="38">
        <v>4148</v>
      </c>
      <c r="U13" s="39">
        <v>2505</v>
      </c>
      <c r="V13" s="39">
        <v>315</v>
      </c>
      <c r="W13" s="39">
        <v>1328</v>
      </c>
      <c r="X13" s="39">
        <v>0</v>
      </c>
      <c r="Y13" s="123">
        <v>2816</v>
      </c>
      <c r="Z13" s="123">
        <v>2505</v>
      </c>
      <c r="AA13" s="122">
        <v>311</v>
      </c>
      <c r="AB13" s="115">
        <v>4</v>
      </c>
      <c r="AC13" s="144">
        <v>0</v>
      </c>
      <c r="AD13" s="144">
        <v>4</v>
      </c>
    </row>
    <row r="14" spans="1:30">
      <c r="A14" s="8" t="s">
        <v>30</v>
      </c>
      <c r="B14" s="34">
        <v>76843</v>
      </c>
      <c r="C14" s="34">
        <v>57505</v>
      </c>
      <c r="D14" s="34">
        <v>19127</v>
      </c>
      <c r="E14" s="34">
        <v>155</v>
      </c>
      <c r="F14" s="34">
        <v>56</v>
      </c>
      <c r="G14" s="72">
        <v>3123</v>
      </c>
      <c r="H14" s="72">
        <v>596</v>
      </c>
      <c r="I14" s="72">
        <v>2527</v>
      </c>
      <c r="J14" s="72">
        <v>1</v>
      </c>
      <c r="K14" s="72">
        <v>76</v>
      </c>
      <c r="L14" s="72">
        <v>0</v>
      </c>
      <c r="M14" s="72">
        <v>0</v>
      </c>
      <c r="N14" s="9">
        <v>0.6</v>
      </c>
      <c r="O14" s="9">
        <v>0.4</v>
      </c>
      <c r="P14" s="10" t="s">
        <v>26</v>
      </c>
      <c r="Q14" s="37">
        <v>0.2</v>
      </c>
      <c r="R14" s="37">
        <v>0.8</v>
      </c>
      <c r="S14" s="37">
        <v>0</v>
      </c>
      <c r="T14" s="38">
        <v>5585</v>
      </c>
      <c r="U14" s="39">
        <v>3357</v>
      </c>
      <c r="V14" s="39">
        <v>426</v>
      </c>
      <c r="W14" s="39">
        <v>1802</v>
      </c>
      <c r="X14" s="39">
        <v>0</v>
      </c>
      <c r="Y14" s="123">
        <v>3763</v>
      </c>
      <c r="Z14" s="123">
        <v>3357</v>
      </c>
      <c r="AA14" s="122">
        <v>406</v>
      </c>
      <c r="AB14" s="115">
        <v>20</v>
      </c>
      <c r="AC14" s="144">
        <v>1</v>
      </c>
      <c r="AD14" s="144">
        <v>21</v>
      </c>
    </row>
    <row r="15" spans="1:30">
      <c r="A15" s="8" t="s">
        <v>31</v>
      </c>
      <c r="B15" s="34">
        <v>175475</v>
      </c>
      <c r="C15" s="34">
        <v>126484</v>
      </c>
      <c r="D15" s="34">
        <v>47933</v>
      </c>
      <c r="E15" s="34">
        <v>763</v>
      </c>
      <c r="F15" s="34">
        <v>295</v>
      </c>
      <c r="G15" s="72">
        <v>14610</v>
      </c>
      <c r="H15" s="72">
        <v>3096</v>
      </c>
      <c r="I15" s="72">
        <v>11514</v>
      </c>
      <c r="J15" s="72">
        <v>7</v>
      </c>
      <c r="K15" s="72">
        <v>414</v>
      </c>
      <c r="L15" s="72">
        <v>0</v>
      </c>
      <c r="M15" s="72">
        <v>0</v>
      </c>
      <c r="N15" s="9">
        <v>0.6</v>
      </c>
      <c r="O15" s="9">
        <v>0.4</v>
      </c>
      <c r="P15" s="10" t="s">
        <v>26</v>
      </c>
      <c r="Q15" s="37">
        <v>0.2</v>
      </c>
      <c r="R15" s="37">
        <v>0.8</v>
      </c>
      <c r="S15" s="37">
        <v>0</v>
      </c>
      <c r="T15" s="38">
        <v>13387</v>
      </c>
      <c r="U15" s="39">
        <v>8002</v>
      </c>
      <c r="V15" s="39">
        <v>1031</v>
      </c>
      <c r="W15" s="39">
        <v>4354</v>
      </c>
      <c r="X15" s="39">
        <v>0</v>
      </c>
      <c r="Y15" s="123">
        <v>8968</v>
      </c>
      <c r="Z15" s="123">
        <v>8002</v>
      </c>
      <c r="AA15" s="122">
        <v>966</v>
      </c>
      <c r="AB15" s="115">
        <v>65</v>
      </c>
      <c r="AC15" s="144">
        <v>2</v>
      </c>
      <c r="AD15" s="144">
        <v>67</v>
      </c>
    </row>
    <row r="16" spans="1:30">
      <c r="A16" s="8" t="s">
        <v>32</v>
      </c>
      <c r="B16" s="34">
        <v>80520</v>
      </c>
      <c r="C16" s="34">
        <v>57198</v>
      </c>
      <c r="D16" s="34">
        <v>23110</v>
      </c>
      <c r="E16" s="34">
        <v>146</v>
      </c>
      <c r="F16" s="34">
        <v>66</v>
      </c>
      <c r="G16" s="72">
        <v>7452</v>
      </c>
      <c r="H16" s="72">
        <v>2717</v>
      </c>
      <c r="I16" s="72">
        <v>4735</v>
      </c>
      <c r="J16" s="72">
        <v>0</v>
      </c>
      <c r="K16" s="72">
        <v>0</v>
      </c>
      <c r="L16" s="72">
        <v>0</v>
      </c>
      <c r="M16" s="72">
        <v>0</v>
      </c>
      <c r="N16" s="9">
        <v>0.6</v>
      </c>
      <c r="O16" s="9">
        <v>0.4</v>
      </c>
      <c r="P16" s="10" t="s">
        <v>26</v>
      </c>
      <c r="Q16" s="37">
        <v>0.2</v>
      </c>
      <c r="R16" s="37">
        <v>0.8</v>
      </c>
      <c r="S16" s="37">
        <v>0</v>
      </c>
      <c r="T16" s="38">
        <v>6034</v>
      </c>
      <c r="U16" s="39">
        <v>3601</v>
      </c>
      <c r="V16" s="39">
        <v>466</v>
      </c>
      <c r="W16" s="39">
        <v>1967</v>
      </c>
      <c r="X16" s="39">
        <v>0</v>
      </c>
      <c r="Y16" s="123">
        <v>4054</v>
      </c>
      <c r="Z16" s="123">
        <v>3601</v>
      </c>
      <c r="AA16" s="122">
        <v>453</v>
      </c>
      <c r="AB16" s="115">
        <v>13</v>
      </c>
      <c r="AC16" s="144">
        <v>1</v>
      </c>
      <c r="AD16" s="144">
        <v>14</v>
      </c>
    </row>
    <row r="17" spans="1:30">
      <c r="A17" s="11" t="s">
        <v>33</v>
      </c>
      <c r="B17" s="34">
        <v>163653</v>
      </c>
      <c r="C17" s="34">
        <v>111606</v>
      </c>
      <c r="D17" s="34">
        <v>51097</v>
      </c>
      <c r="E17" s="34">
        <v>611</v>
      </c>
      <c r="F17" s="34">
        <v>339</v>
      </c>
      <c r="G17" s="72">
        <v>32529</v>
      </c>
      <c r="H17" s="72">
        <v>3461</v>
      </c>
      <c r="I17" s="72">
        <v>29068</v>
      </c>
      <c r="J17" s="72">
        <v>86</v>
      </c>
      <c r="K17" s="72">
        <v>3688</v>
      </c>
      <c r="L17" s="72">
        <v>1</v>
      </c>
      <c r="M17" s="72">
        <v>42</v>
      </c>
      <c r="N17" s="9">
        <v>0.6</v>
      </c>
      <c r="O17" s="9">
        <v>0.4</v>
      </c>
      <c r="P17" s="10" t="s">
        <v>26</v>
      </c>
      <c r="Q17" s="37">
        <v>0.6</v>
      </c>
      <c r="R17" s="37">
        <v>0</v>
      </c>
      <c r="S17" s="37">
        <v>0.4</v>
      </c>
      <c r="T17" s="38">
        <v>13467</v>
      </c>
      <c r="U17" s="39">
        <v>8061</v>
      </c>
      <c r="V17" s="39">
        <v>3173</v>
      </c>
      <c r="W17" s="39">
        <v>0</v>
      </c>
      <c r="X17" s="39">
        <v>2233</v>
      </c>
      <c r="Y17" s="123">
        <v>11317</v>
      </c>
      <c r="Z17" s="123">
        <v>8061</v>
      </c>
      <c r="AA17" s="122">
        <v>3256</v>
      </c>
      <c r="AB17" s="115">
        <v>-83</v>
      </c>
      <c r="AC17" s="144">
        <v>17</v>
      </c>
      <c r="AD17" s="144">
        <v>-66</v>
      </c>
    </row>
    <row r="18" spans="1:30">
      <c r="A18" s="11" t="s">
        <v>34</v>
      </c>
      <c r="B18" s="34">
        <v>122336</v>
      </c>
      <c r="C18" s="34">
        <v>82754</v>
      </c>
      <c r="D18" s="34">
        <v>38895</v>
      </c>
      <c r="E18" s="34">
        <v>440</v>
      </c>
      <c r="F18" s="34">
        <v>247</v>
      </c>
      <c r="G18" s="72">
        <v>30962</v>
      </c>
      <c r="H18" s="72">
        <v>7812</v>
      </c>
      <c r="I18" s="72">
        <v>23150</v>
      </c>
      <c r="J18" s="72">
        <v>57</v>
      </c>
      <c r="K18" s="72">
        <v>2874</v>
      </c>
      <c r="L18" s="72">
        <v>2</v>
      </c>
      <c r="M18" s="72">
        <v>124</v>
      </c>
      <c r="N18" s="9">
        <v>0.6</v>
      </c>
      <c r="O18" s="9">
        <v>0.4</v>
      </c>
      <c r="P18" s="10" t="s">
        <v>26</v>
      </c>
      <c r="Q18" s="37">
        <v>0.6</v>
      </c>
      <c r="R18" s="37">
        <v>0</v>
      </c>
      <c r="S18" s="37">
        <v>0.4</v>
      </c>
      <c r="T18" s="38">
        <v>10217</v>
      </c>
      <c r="U18" s="39">
        <v>6079</v>
      </c>
      <c r="V18" s="39">
        <v>2429</v>
      </c>
      <c r="W18" s="39">
        <v>0</v>
      </c>
      <c r="X18" s="39">
        <v>1709</v>
      </c>
      <c r="Y18" s="123">
        <v>8637</v>
      </c>
      <c r="Z18" s="123">
        <v>6079</v>
      </c>
      <c r="AA18" s="122">
        <v>2558</v>
      </c>
      <c r="AB18" s="115">
        <v>-129</v>
      </c>
      <c r="AC18" s="144">
        <v>73</v>
      </c>
      <c r="AD18" s="144">
        <v>-56</v>
      </c>
    </row>
    <row r="19" spans="1:30" s="31" customFormat="1" ht="14.25" customHeight="1">
      <c r="A19" s="5" t="s">
        <v>35</v>
      </c>
      <c r="B19" s="6">
        <v>443108</v>
      </c>
      <c r="C19" s="6">
        <v>302990</v>
      </c>
      <c r="D19" s="6">
        <v>137806</v>
      </c>
      <c r="E19" s="6">
        <v>1818</v>
      </c>
      <c r="F19" s="6">
        <v>494</v>
      </c>
      <c r="G19" s="6">
        <v>111699</v>
      </c>
      <c r="H19" s="6">
        <v>43773</v>
      </c>
      <c r="I19" s="6">
        <v>67926</v>
      </c>
      <c r="J19" s="6">
        <v>202</v>
      </c>
      <c r="K19" s="6">
        <v>8995</v>
      </c>
      <c r="L19" s="6">
        <v>4</v>
      </c>
      <c r="M19" s="6">
        <v>261</v>
      </c>
      <c r="N19" s="6"/>
      <c r="O19" s="6"/>
      <c r="P19" s="6"/>
      <c r="Q19" s="12"/>
      <c r="R19" s="12"/>
      <c r="S19" s="12"/>
      <c r="T19" s="13">
        <v>36885</v>
      </c>
      <c r="U19" s="13">
        <v>23246</v>
      </c>
      <c r="V19" s="13">
        <v>6926</v>
      </c>
      <c r="W19" s="13">
        <v>3834</v>
      </c>
      <c r="X19" s="13">
        <v>2879</v>
      </c>
      <c r="Y19" s="13">
        <v>30417</v>
      </c>
      <c r="Z19" s="13">
        <v>23246</v>
      </c>
      <c r="AA19" s="13">
        <v>7171</v>
      </c>
      <c r="AB19" s="114">
        <v>-245</v>
      </c>
      <c r="AC19" s="114">
        <v>45</v>
      </c>
      <c r="AD19" s="114">
        <v>-200</v>
      </c>
    </row>
    <row r="20" spans="1:30" s="31" customFormat="1" ht="24" customHeight="1">
      <c r="A20" s="5" t="s">
        <v>24</v>
      </c>
      <c r="B20" s="6">
        <v>163887</v>
      </c>
      <c r="C20" s="6">
        <v>117214</v>
      </c>
      <c r="D20" s="6">
        <v>45924</v>
      </c>
      <c r="E20" s="6">
        <v>540</v>
      </c>
      <c r="F20" s="6">
        <v>209</v>
      </c>
      <c r="G20" s="6">
        <v>17519</v>
      </c>
      <c r="H20" s="6">
        <v>6549</v>
      </c>
      <c r="I20" s="6">
        <v>10970</v>
      </c>
      <c r="J20" s="6">
        <v>11</v>
      </c>
      <c r="K20" s="6">
        <v>782</v>
      </c>
      <c r="L20" s="6">
        <v>0</v>
      </c>
      <c r="M20" s="6">
        <v>0</v>
      </c>
      <c r="N20" s="6"/>
      <c r="O20" s="6"/>
      <c r="P20" s="6"/>
      <c r="Q20" s="12"/>
      <c r="R20" s="12"/>
      <c r="S20" s="12"/>
      <c r="T20" s="13">
        <v>12517</v>
      </c>
      <c r="U20" s="13">
        <v>7473</v>
      </c>
      <c r="V20" s="13">
        <v>1210</v>
      </c>
      <c r="W20" s="13">
        <v>3834</v>
      </c>
      <c r="X20" s="13">
        <v>0</v>
      </c>
      <c r="Y20" s="13">
        <v>8662</v>
      </c>
      <c r="Z20" s="13">
        <v>7473</v>
      </c>
      <c r="AA20" s="13">
        <v>1189</v>
      </c>
      <c r="AB20" s="114">
        <v>21</v>
      </c>
      <c r="AC20" s="114">
        <v>1</v>
      </c>
      <c r="AD20" s="114">
        <v>22</v>
      </c>
    </row>
    <row r="21" spans="1:30">
      <c r="A21" s="8" t="s">
        <v>36</v>
      </c>
      <c r="B21" s="34">
        <v>57331</v>
      </c>
      <c r="C21" s="34">
        <v>41837</v>
      </c>
      <c r="D21" s="34">
        <v>15351</v>
      </c>
      <c r="E21" s="34">
        <v>98</v>
      </c>
      <c r="F21" s="34">
        <v>45</v>
      </c>
      <c r="G21" s="72">
        <v>5354</v>
      </c>
      <c r="H21" s="72">
        <v>2454</v>
      </c>
      <c r="I21" s="72">
        <v>2900</v>
      </c>
      <c r="J21" s="72">
        <v>8</v>
      </c>
      <c r="K21" s="72">
        <v>556</v>
      </c>
      <c r="L21" s="72">
        <v>0</v>
      </c>
      <c r="M21" s="72">
        <v>0</v>
      </c>
      <c r="N21" s="9">
        <v>0.6</v>
      </c>
      <c r="O21" s="9">
        <v>0.4</v>
      </c>
      <c r="P21" s="10" t="s">
        <v>26</v>
      </c>
      <c r="Q21" s="37">
        <v>0.25</v>
      </c>
      <c r="R21" s="37">
        <v>0.75</v>
      </c>
      <c r="S21" s="37">
        <v>0</v>
      </c>
      <c r="T21" s="38">
        <v>4286</v>
      </c>
      <c r="U21" s="39">
        <v>2563</v>
      </c>
      <c r="V21" s="39">
        <v>413</v>
      </c>
      <c r="W21" s="39">
        <v>1310</v>
      </c>
      <c r="X21" s="39">
        <v>0</v>
      </c>
      <c r="Y21" s="123">
        <v>2946</v>
      </c>
      <c r="Z21" s="123">
        <v>2563</v>
      </c>
      <c r="AA21" s="122">
        <v>383</v>
      </c>
      <c r="AB21" s="115">
        <v>30</v>
      </c>
      <c r="AC21" s="144">
        <v>0</v>
      </c>
      <c r="AD21" s="144">
        <v>30</v>
      </c>
    </row>
    <row r="22" spans="1:30">
      <c r="A22" s="8" t="s">
        <v>37</v>
      </c>
      <c r="B22" s="34">
        <v>33853</v>
      </c>
      <c r="C22" s="34">
        <v>25004</v>
      </c>
      <c r="D22" s="34">
        <v>8511</v>
      </c>
      <c r="E22" s="34">
        <v>242</v>
      </c>
      <c r="F22" s="34">
        <v>96</v>
      </c>
      <c r="G22" s="72">
        <v>4175</v>
      </c>
      <c r="H22" s="72">
        <v>1679</v>
      </c>
      <c r="I22" s="72">
        <v>2496</v>
      </c>
      <c r="J22" s="72">
        <v>3</v>
      </c>
      <c r="K22" s="72">
        <v>226</v>
      </c>
      <c r="L22" s="72">
        <v>0</v>
      </c>
      <c r="M22" s="72">
        <v>0</v>
      </c>
      <c r="N22" s="9">
        <v>0.6</v>
      </c>
      <c r="O22" s="9">
        <v>0.4</v>
      </c>
      <c r="P22" s="10" t="s">
        <v>26</v>
      </c>
      <c r="Q22" s="37">
        <v>0.25</v>
      </c>
      <c r="R22" s="37">
        <v>0.75</v>
      </c>
      <c r="S22" s="37">
        <v>0</v>
      </c>
      <c r="T22" s="38">
        <v>2681</v>
      </c>
      <c r="U22" s="39">
        <v>1598</v>
      </c>
      <c r="V22" s="39">
        <v>260</v>
      </c>
      <c r="W22" s="39">
        <v>823</v>
      </c>
      <c r="X22" s="39">
        <v>0</v>
      </c>
      <c r="Y22" s="123">
        <v>1860</v>
      </c>
      <c r="Z22" s="123">
        <v>1598</v>
      </c>
      <c r="AA22" s="122">
        <v>262</v>
      </c>
      <c r="AB22" s="115">
        <v>-2</v>
      </c>
      <c r="AC22" s="144">
        <v>0</v>
      </c>
      <c r="AD22" s="144">
        <v>-2</v>
      </c>
    </row>
    <row r="23" spans="1:30">
      <c r="A23" s="8" t="s">
        <v>38</v>
      </c>
      <c r="B23" s="34">
        <v>45655</v>
      </c>
      <c r="C23" s="34">
        <v>30394</v>
      </c>
      <c r="D23" s="34">
        <v>15155</v>
      </c>
      <c r="E23" s="34">
        <v>73</v>
      </c>
      <c r="F23" s="34">
        <v>33</v>
      </c>
      <c r="G23" s="72">
        <v>5645</v>
      </c>
      <c r="H23" s="72">
        <v>1760</v>
      </c>
      <c r="I23" s="72">
        <v>3885</v>
      </c>
      <c r="J23" s="72">
        <v>0</v>
      </c>
      <c r="K23" s="72">
        <v>0</v>
      </c>
      <c r="L23" s="72">
        <v>0</v>
      </c>
      <c r="M23" s="72">
        <v>0</v>
      </c>
      <c r="N23" s="9">
        <v>0.6</v>
      </c>
      <c r="O23" s="9">
        <v>0.4</v>
      </c>
      <c r="P23" s="10" t="s">
        <v>26</v>
      </c>
      <c r="Q23" s="37">
        <v>0.25</v>
      </c>
      <c r="R23" s="37">
        <v>0.75</v>
      </c>
      <c r="S23" s="37">
        <v>0</v>
      </c>
      <c r="T23" s="38">
        <v>3496</v>
      </c>
      <c r="U23" s="39">
        <v>2083</v>
      </c>
      <c r="V23" s="39">
        <v>339</v>
      </c>
      <c r="W23" s="39">
        <v>1074</v>
      </c>
      <c r="X23" s="39">
        <v>0</v>
      </c>
      <c r="Y23" s="123">
        <v>2439</v>
      </c>
      <c r="Z23" s="123">
        <v>2083</v>
      </c>
      <c r="AA23" s="122">
        <v>356</v>
      </c>
      <c r="AB23" s="115">
        <v>-17</v>
      </c>
      <c r="AC23" s="144">
        <v>1</v>
      </c>
      <c r="AD23" s="144">
        <v>-16</v>
      </c>
    </row>
    <row r="24" spans="1:30">
      <c r="A24" s="8" t="s">
        <v>39</v>
      </c>
      <c r="B24" s="34">
        <v>27048</v>
      </c>
      <c r="C24" s="34">
        <v>19979</v>
      </c>
      <c r="D24" s="34">
        <v>6907</v>
      </c>
      <c r="E24" s="34">
        <v>127</v>
      </c>
      <c r="F24" s="34">
        <v>35</v>
      </c>
      <c r="G24" s="72">
        <v>2345</v>
      </c>
      <c r="H24" s="72">
        <v>656</v>
      </c>
      <c r="I24" s="72">
        <v>1689</v>
      </c>
      <c r="J24" s="72">
        <v>0</v>
      </c>
      <c r="K24" s="72">
        <v>0</v>
      </c>
      <c r="L24" s="72">
        <v>0</v>
      </c>
      <c r="M24" s="72">
        <v>0</v>
      </c>
      <c r="N24" s="9">
        <v>0.6</v>
      </c>
      <c r="O24" s="9">
        <v>0.4</v>
      </c>
      <c r="P24" s="10" t="s">
        <v>26</v>
      </c>
      <c r="Q24" s="37">
        <v>0.25</v>
      </c>
      <c r="R24" s="37">
        <v>0.75</v>
      </c>
      <c r="S24" s="37">
        <v>0</v>
      </c>
      <c r="T24" s="38">
        <v>2054</v>
      </c>
      <c r="U24" s="39">
        <v>1229</v>
      </c>
      <c r="V24" s="39">
        <v>198</v>
      </c>
      <c r="W24" s="39">
        <v>627</v>
      </c>
      <c r="X24" s="39">
        <v>0</v>
      </c>
      <c r="Y24" s="123">
        <v>1417</v>
      </c>
      <c r="Z24" s="123">
        <v>1229</v>
      </c>
      <c r="AA24" s="122">
        <v>188</v>
      </c>
      <c r="AB24" s="115">
        <v>10</v>
      </c>
      <c r="AC24" s="144">
        <v>0</v>
      </c>
      <c r="AD24" s="144">
        <v>10</v>
      </c>
    </row>
    <row r="25" spans="1:30">
      <c r="A25" s="11" t="s">
        <v>40</v>
      </c>
      <c r="B25" s="34">
        <v>19955</v>
      </c>
      <c r="C25" s="34">
        <v>13109</v>
      </c>
      <c r="D25" s="34">
        <v>6663</v>
      </c>
      <c r="E25" s="34">
        <v>130</v>
      </c>
      <c r="F25" s="34">
        <v>53</v>
      </c>
      <c r="G25" s="72">
        <v>3347</v>
      </c>
      <c r="H25" s="72">
        <v>466</v>
      </c>
      <c r="I25" s="72">
        <v>2881</v>
      </c>
      <c r="J25" s="72">
        <v>13</v>
      </c>
      <c r="K25" s="72">
        <v>872</v>
      </c>
      <c r="L25" s="72">
        <v>3</v>
      </c>
      <c r="M25" s="72">
        <v>183</v>
      </c>
      <c r="N25" s="9">
        <v>0.6</v>
      </c>
      <c r="O25" s="9">
        <v>0.4</v>
      </c>
      <c r="P25" s="10" t="s">
        <v>26</v>
      </c>
      <c r="Q25" s="37">
        <v>0.65</v>
      </c>
      <c r="R25" s="37">
        <v>0</v>
      </c>
      <c r="S25" s="37">
        <v>0.35</v>
      </c>
      <c r="T25" s="38">
        <v>1668</v>
      </c>
      <c r="U25" s="39">
        <v>1004</v>
      </c>
      <c r="V25" s="39">
        <v>423</v>
      </c>
      <c r="W25" s="39">
        <v>0</v>
      </c>
      <c r="X25" s="39">
        <v>241</v>
      </c>
      <c r="Y25" s="123">
        <v>1459</v>
      </c>
      <c r="Z25" s="123">
        <v>1004</v>
      </c>
      <c r="AA25" s="122">
        <v>455</v>
      </c>
      <c r="AB25" s="115">
        <v>-32</v>
      </c>
      <c r="AC25" s="144">
        <v>21</v>
      </c>
      <c r="AD25" s="144">
        <v>-11</v>
      </c>
    </row>
    <row r="26" spans="1:30">
      <c r="A26" s="11" t="s">
        <v>41</v>
      </c>
      <c r="B26" s="34">
        <v>99523</v>
      </c>
      <c r="C26" s="34">
        <v>67810</v>
      </c>
      <c r="D26" s="34">
        <v>31160</v>
      </c>
      <c r="E26" s="34">
        <v>459</v>
      </c>
      <c r="F26" s="34">
        <v>94</v>
      </c>
      <c r="G26" s="72">
        <v>29484</v>
      </c>
      <c r="H26" s="72">
        <v>13282</v>
      </c>
      <c r="I26" s="72">
        <v>16202</v>
      </c>
      <c r="J26" s="72">
        <v>83</v>
      </c>
      <c r="K26" s="72">
        <v>3320</v>
      </c>
      <c r="L26" s="72">
        <v>0</v>
      </c>
      <c r="M26" s="72">
        <v>0</v>
      </c>
      <c r="N26" s="9">
        <v>0.6</v>
      </c>
      <c r="O26" s="9">
        <v>0.4</v>
      </c>
      <c r="P26" s="10" t="s">
        <v>26</v>
      </c>
      <c r="Q26" s="37">
        <v>0.65</v>
      </c>
      <c r="R26" s="37">
        <v>0</v>
      </c>
      <c r="S26" s="37">
        <v>0.35</v>
      </c>
      <c r="T26" s="38">
        <v>8596</v>
      </c>
      <c r="U26" s="39">
        <v>5105</v>
      </c>
      <c r="V26" s="39">
        <v>2226</v>
      </c>
      <c r="W26" s="39">
        <v>0</v>
      </c>
      <c r="X26" s="39">
        <v>1265</v>
      </c>
      <c r="Y26" s="123">
        <v>7391</v>
      </c>
      <c r="Z26" s="123">
        <v>5105</v>
      </c>
      <c r="AA26" s="122">
        <v>2286</v>
      </c>
      <c r="AB26" s="115">
        <v>-60</v>
      </c>
      <c r="AC26" s="144">
        <v>0</v>
      </c>
      <c r="AD26" s="144">
        <v>-60</v>
      </c>
    </row>
    <row r="27" spans="1:30">
      <c r="A27" s="11" t="s">
        <v>42</v>
      </c>
      <c r="B27" s="34">
        <v>74237</v>
      </c>
      <c r="C27" s="34">
        <v>48681</v>
      </c>
      <c r="D27" s="34">
        <v>25091</v>
      </c>
      <c r="E27" s="34">
        <v>378</v>
      </c>
      <c r="F27" s="34">
        <v>87</v>
      </c>
      <c r="G27" s="72">
        <v>40925</v>
      </c>
      <c r="H27" s="72">
        <v>18822</v>
      </c>
      <c r="I27" s="72">
        <v>22103</v>
      </c>
      <c r="J27" s="72">
        <v>34</v>
      </c>
      <c r="K27" s="72">
        <v>1848</v>
      </c>
      <c r="L27" s="72">
        <v>0</v>
      </c>
      <c r="M27" s="72">
        <v>0</v>
      </c>
      <c r="N27" s="9">
        <v>0.6</v>
      </c>
      <c r="O27" s="9">
        <v>0.4</v>
      </c>
      <c r="P27" s="10" t="s">
        <v>26</v>
      </c>
      <c r="Q27" s="37">
        <v>0.65</v>
      </c>
      <c r="R27" s="37">
        <v>0</v>
      </c>
      <c r="S27" s="37">
        <v>0.35</v>
      </c>
      <c r="T27" s="38">
        <v>6904</v>
      </c>
      <c r="U27" s="39">
        <v>4000</v>
      </c>
      <c r="V27" s="39">
        <v>1852</v>
      </c>
      <c r="W27" s="39">
        <v>0</v>
      </c>
      <c r="X27" s="39">
        <v>1052</v>
      </c>
      <c r="Y27" s="123">
        <v>5942</v>
      </c>
      <c r="Z27" s="123">
        <v>4000</v>
      </c>
      <c r="AA27" s="122">
        <v>1942</v>
      </c>
      <c r="AB27" s="115">
        <v>-90</v>
      </c>
      <c r="AC27" s="144">
        <v>12</v>
      </c>
      <c r="AD27" s="144">
        <v>-78</v>
      </c>
    </row>
    <row r="28" spans="1:30">
      <c r="A28" s="11" t="s">
        <v>43</v>
      </c>
      <c r="B28" s="34">
        <v>67695</v>
      </c>
      <c r="C28" s="34">
        <v>44072</v>
      </c>
      <c r="D28" s="34">
        <v>23387</v>
      </c>
      <c r="E28" s="34">
        <v>235</v>
      </c>
      <c r="F28" s="34">
        <v>1</v>
      </c>
      <c r="G28" s="72">
        <v>16040</v>
      </c>
      <c r="H28" s="72">
        <v>3116</v>
      </c>
      <c r="I28" s="72">
        <v>12924</v>
      </c>
      <c r="J28" s="72">
        <v>55</v>
      </c>
      <c r="K28" s="72">
        <v>2100</v>
      </c>
      <c r="L28" s="72">
        <v>1</v>
      </c>
      <c r="M28" s="72">
        <v>78</v>
      </c>
      <c r="N28" s="9">
        <v>0.8</v>
      </c>
      <c r="O28" s="9">
        <v>0.2</v>
      </c>
      <c r="P28" s="10" t="s">
        <v>44</v>
      </c>
      <c r="Q28" s="37">
        <v>0.8</v>
      </c>
      <c r="R28" s="37">
        <v>0</v>
      </c>
      <c r="S28" s="37">
        <v>0.2</v>
      </c>
      <c r="T28" s="38">
        <v>5698</v>
      </c>
      <c r="U28" s="39">
        <v>4483</v>
      </c>
      <c r="V28" s="39">
        <v>961</v>
      </c>
      <c r="W28" s="39">
        <v>0</v>
      </c>
      <c r="X28" s="39">
        <v>254</v>
      </c>
      <c r="Y28" s="123">
        <v>5504</v>
      </c>
      <c r="Z28" s="123">
        <v>4483</v>
      </c>
      <c r="AA28" s="122">
        <v>1021</v>
      </c>
      <c r="AB28" s="115">
        <v>-60</v>
      </c>
      <c r="AC28" s="144">
        <v>7</v>
      </c>
      <c r="AD28" s="144">
        <v>-53</v>
      </c>
    </row>
    <row r="29" spans="1:30">
      <c r="A29" s="11" t="s">
        <v>45</v>
      </c>
      <c r="B29" s="34">
        <v>17811</v>
      </c>
      <c r="C29" s="34">
        <v>12104</v>
      </c>
      <c r="D29" s="34">
        <v>5581</v>
      </c>
      <c r="E29" s="34">
        <v>76</v>
      </c>
      <c r="F29" s="34">
        <v>50</v>
      </c>
      <c r="G29" s="72">
        <v>4384</v>
      </c>
      <c r="H29" s="72">
        <v>1538</v>
      </c>
      <c r="I29" s="72">
        <v>2846</v>
      </c>
      <c r="J29" s="72">
        <v>6</v>
      </c>
      <c r="K29" s="72">
        <v>73</v>
      </c>
      <c r="L29" s="72">
        <v>0</v>
      </c>
      <c r="M29" s="72">
        <v>0</v>
      </c>
      <c r="N29" s="9">
        <v>0.8</v>
      </c>
      <c r="O29" s="9">
        <v>0.2</v>
      </c>
      <c r="P29" s="10" t="s">
        <v>44</v>
      </c>
      <c r="Q29" s="37">
        <v>0.8</v>
      </c>
      <c r="R29" s="37">
        <v>0</v>
      </c>
      <c r="S29" s="37">
        <v>0.2</v>
      </c>
      <c r="T29" s="38">
        <v>1502</v>
      </c>
      <c r="U29" s="39">
        <v>1181</v>
      </c>
      <c r="V29" s="39">
        <v>254</v>
      </c>
      <c r="W29" s="39">
        <v>0</v>
      </c>
      <c r="X29" s="39">
        <v>67</v>
      </c>
      <c r="Y29" s="123">
        <v>1459</v>
      </c>
      <c r="Z29" s="123">
        <v>1181</v>
      </c>
      <c r="AA29" s="122">
        <v>278</v>
      </c>
      <c r="AB29" s="115">
        <v>-24</v>
      </c>
      <c r="AC29" s="144">
        <v>4</v>
      </c>
      <c r="AD29" s="144">
        <v>-20</v>
      </c>
    </row>
    <row r="30" spans="1:30" s="31" customFormat="1" ht="14.25" customHeight="1">
      <c r="A30" s="5" t="s">
        <v>46</v>
      </c>
      <c r="B30" s="6">
        <v>240475</v>
      </c>
      <c r="C30" s="6">
        <v>169276</v>
      </c>
      <c r="D30" s="6">
        <v>69922</v>
      </c>
      <c r="E30" s="6">
        <v>960</v>
      </c>
      <c r="F30" s="6">
        <v>317</v>
      </c>
      <c r="G30" s="6">
        <v>64350</v>
      </c>
      <c r="H30" s="6">
        <v>10359</v>
      </c>
      <c r="I30" s="6">
        <v>53991</v>
      </c>
      <c r="J30" s="6">
        <v>157</v>
      </c>
      <c r="K30" s="6">
        <v>7835</v>
      </c>
      <c r="L30" s="6">
        <v>23</v>
      </c>
      <c r="M30" s="6">
        <v>1270</v>
      </c>
      <c r="N30" s="6"/>
      <c r="O30" s="6"/>
      <c r="P30" s="6"/>
      <c r="Q30" s="12"/>
      <c r="R30" s="12"/>
      <c r="S30" s="12"/>
      <c r="T30" s="13">
        <v>20246</v>
      </c>
      <c r="U30" s="13">
        <v>12162</v>
      </c>
      <c r="V30" s="13">
        <v>5031</v>
      </c>
      <c r="W30" s="13">
        <v>1636</v>
      </c>
      <c r="X30" s="13">
        <v>1417</v>
      </c>
      <c r="Y30" s="13">
        <v>17366</v>
      </c>
      <c r="Z30" s="13">
        <v>12162</v>
      </c>
      <c r="AA30" s="13">
        <v>5204</v>
      </c>
      <c r="AB30" s="114">
        <v>-173</v>
      </c>
      <c r="AC30" s="114">
        <v>26</v>
      </c>
      <c r="AD30" s="114">
        <v>-147</v>
      </c>
    </row>
    <row r="31" spans="1:30" s="31" customFormat="1" ht="24" customHeight="1">
      <c r="A31" s="5" t="s">
        <v>24</v>
      </c>
      <c r="B31" s="6">
        <v>86658</v>
      </c>
      <c r="C31" s="6">
        <v>66676</v>
      </c>
      <c r="D31" s="6">
        <v>19459</v>
      </c>
      <c r="E31" s="6">
        <v>414</v>
      </c>
      <c r="F31" s="6">
        <v>109</v>
      </c>
      <c r="G31" s="6">
        <v>9601</v>
      </c>
      <c r="H31" s="6">
        <v>1511</v>
      </c>
      <c r="I31" s="6">
        <v>8090</v>
      </c>
      <c r="J31" s="6">
        <v>24</v>
      </c>
      <c r="K31" s="6">
        <v>1377</v>
      </c>
      <c r="L31" s="6">
        <v>3</v>
      </c>
      <c r="M31" s="6">
        <v>151</v>
      </c>
      <c r="N31" s="6"/>
      <c r="O31" s="6"/>
      <c r="P31" s="6"/>
      <c r="Q31" s="12"/>
      <c r="R31" s="12"/>
      <c r="S31" s="12"/>
      <c r="T31" s="13">
        <v>6671</v>
      </c>
      <c r="U31" s="13">
        <v>4002</v>
      </c>
      <c r="V31" s="13">
        <v>1033</v>
      </c>
      <c r="W31" s="13">
        <v>1636</v>
      </c>
      <c r="X31" s="13">
        <v>0</v>
      </c>
      <c r="Y31" s="13">
        <v>5011</v>
      </c>
      <c r="Z31" s="13">
        <v>4002</v>
      </c>
      <c r="AA31" s="13">
        <v>1009</v>
      </c>
      <c r="AB31" s="114">
        <v>24</v>
      </c>
      <c r="AC31" s="114">
        <v>0</v>
      </c>
      <c r="AD31" s="114">
        <v>24</v>
      </c>
    </row>
    <row r="32" spans="1:30">
      <c r="A32" s="8" t="s">
        <v>47</v>
      </c>
      <c r="B32" s="34">
        <v>48920</v>
      </c>
      <c r="C32" s="34">
        <v>38564</v>
      </c>
      <c r="D32" s="34">
        <v>10236</v>
      </c>
      <c r="E32" s="34">
        <v>87</v>
      </c>
      <c r="F32" s="34">
        <v>33</v>
      </c>
      <c r="G32" s="72">
        <v>5669</v>
      </c>
      <c r="H32" s="72">
        <v>867</v>
      </c>
      <c r="I32" s="72">
        <v>4802</v>
      </c>
      <c r="J32" s="72">
        <v>19</v>
      </c>
      <c r="K32" s="72">
        <v>1077</v>
      </c>
      <c r="L32" s="72">
        <v>1</v>
      </c>
      <c r="M32" s="72">
        <v>88</v>
      </c>
      <c r="N32" s="9">
        <v>0.6</v>
      </c>
      <c r="O32" s="9">
        <v>0.4</v>
      </c>
      <c r="P32" s="10" t="s">
        <v>48</v>
      </c>
      <c r="Q32" s="37">
        <v>0.4</v>
      </c>
      <c r="R32" s="37">
        <v>0.6</v>
      </c>
      <c r="S32" s="37">
        <v>0</v>
      </c>
      <c r="T32" s="38">
        <v>3674</v>
      </c>
      <c r="U32" s="39">
        <v>2202</v>
      </c>
      <c r="V32" s="39">
        <v>570</v>
      </c>
      <c r="W32" s="39">
        <v>902</v>
      </c>
      <c r="X32" s="39">
        <v>0</v>
      </c>
      <c r="Y32" s="123">
        <v>2759</v>
      </c>
      <c r="Z32" s="123">
        <v>2202</v>
      </c>
      <c r="AA32" s="122">
        <v>557</v>
      </c>
      <c r="AB32" s="115">
        <v>13</v>
      </c>
      <c r="AC32" s="144">
        <v>0</v>
      </c>
      <c r="AD32" s="144">
        <v>13</v>
      </c>
    </row>
    <row r="33" spans="1:30">
      <c r="A33" s="8" t="s">
        <v>49</v>
      </c>
      <c r="B33" s="34">
        <v>37738</v>
      </c>
      <c r="C33" s="34">
        <v>28112</v>
      </c>
      <c r="D33" s="34">
        <v>9223</v>
      </c>
      <c r="E33" s="34">
        <v>327</v>
      </c>
      <c r="F33" s="34">
        <v>76</v>
      </c>
      <c r="G33" s="72">
        <v>3932</v>
      </c>
      <c r="H33" s="72">
        <v>644</v>
      </c>
      <c r="I33" s="72">
        <v>3288</v>
      </c>
      <c r="J33" s="72">
        <v>5</v>
      </c>
      <c r="K33" s="72">
        <v>300</v>
      </c>
      <c r="L33" s="72">
        <v>2</v>
      </c>
      <c r="M33" s="72">
        <v>63</v>
      </c>
      <c r="N33" s="9">
        <v>0.6</v>
      </c>
      <c r="O33" s="9">
        <v>0.4</v>
      </c>
      <c r="P33" s="10" t="s">
        <v>48</v>
      </c>
      <c r="Q33" s="37">
        <v>0.4</v>
      </c>
      <c r="R33" s="37">
        <v>0.6</v>
      </c>
      <c r="S33" s="37">
        <v>0</v>
      </c>
      <c r="T33" s="38">
        <v>2997</v>
      </c>
      <c r="U33" s="39">
        <v>1800</v>
      </c>
      <c r="V33" s="39">
        <v>463</v>
      </c>
      <c r="W33" s="39">
        <v>734</v>
      </c>
      <c r="X33" s="39">
        <v>0</v>
      </c>
      <c r="Y33" s="123">
        <v>2252</v>
      </c>
      <c r="Z33" s="123">
        <v>1800</v>
      </c>
      <c r="AA33" s="122">
        <v>452</v>
      </c>
      <c r="AB33" s="115">
        <v>11</v>
      </c>
      <c r="AC33" s="144">
        <v>0</v>
      </c>
      <c r="AD33" s="144">
        <v>11</v>
      </c>
    </row>
    <row r="34" spans="1:30">
      <c r="A34" s="11" t="s">
        <v>50</v>
      </c>
      <c r="B34" s="34">
        <v>77238</v>
      </c>
      <c r="C34" s="34">
        <v>49202</v>
      </c>
      <c r="D34" s="34">
        <v>27696</v>
      </c>
      <c r="E34" s="34">
        <v>240</v>
      </c>
      <c r="F34" s="34">
        <v>100</v>
      </c>
      <c r="G34" s="72">
        <v>28644</v>
      </c>
      <c r="H34" s="72">
        <v>3889</v>
      </c>
      <c r="I34" s="72">
        <v>24755</v>
      </c>
      <c r="J34" s="72">
        <v>66</v>
      </c>
      <c r="K34" s="72">
        <v>3166</v>
      </c>
      <c r="L34" s="72">
        <v>9</v>
      </c>
      <c r="M34" s="72">
        <v>612</v>
      </c>
      <c r="N34" s="9">
        <v>0.6</v>
      </c>
      <c r="O34" s="9">
        <v>0.4</v>
      </c>
      <c r="P34" s="10" t="s">
        <v>48</v>
      </c>
      <c r="Q34" s="45">
        <v>0.75</v>
      </c>
      <c r="R34" s="45">
        <v>0</v>
      </c>
      <c r="S34" s="45">
        <v>0.25</v>
      </c>
      <c r="T34" s="38">
        <v>6864</v>
      </c>
      <c r="U34" s="39">
        <v>4061</v>
      </c>
      <c r="V34" s="39">
        <v>2073</v>
      </c>
      <c r="W34" s="39">
        <v>0</v>
      </c>
      <c r="X34" s="39">
        <v>730</v>
      </c>
      <c r="Y34" s="123">
        <v>6252</v>
      </c>
      <c r="Z34" s="123">
        <v>4061</v>
      </c>
      <c r="AA34" s="122">
        <v>2191</v>
      </c>
      <c r="AB34" s="115">
        <v>-118</v>
      </c>
      <c r="AC34" s="144">
        <v>25</v>
      </c>
      <c r="AD34" s="144">
        <v>-93</v>
      </c>
    </row>
    <row r="35" spans="1:30">
      <c r="A35" s="11" t="s">
        <v>51</v>
      </c>
      <c r="B35" s="34">
        <v>68627</v>
      </c>
      <c r="C35" s="34">
        <v>47257</v>
      </c>
      <c r="D35" s="34">
        <v>20972</v>
      </c>
      <c r="E35" s="34">
        <v>290</v>
      </c>
      <c r="F35" s="34">
        <v>108</v>
      </c>
      <c r="G35" s="72">
        <v>24164</v>
      </c>
      <c r="H35" s="72">
        <v>4687</v>
      </c>
      <c r="I35" s="72">
        <v>19477</v>
      </c>
      <c r="J35" s="72">
        <v>64</v>
      </c>
      <c r="K35" s="72">
        <v>3176</v>
      </c>
      <c r="L35" s="72">
        <v>11</v>
      </c>
      <c r="M35" s="72">
        <v>507</v>
      </c>
      <c r="N35" s="9">
        <v>0.6</v>
      </c>
      <c r="O35" s="9">
        <v>0.4</v>
      </c>
      <c r="P35" s="10" t="s">
        <v>48</v>
      </c>
      <c r="Q35" s="45">
        <v>0.75</v>
      </c>
      <c r="R35" s="45">
        <v>0</v>
      </c>
      <c r="S35" s="45">
        <v>0.25</v>
      </c>
      <c r="T35" s="38">
        <v>6078</v>
      </c>
      <c r="U35" s="39">
        <v>3604</v>
      </c>
      <c r="V35" s="39">
        <v>1830</v>
      </c>
      <c r="W35" s="39">
        <v>0</v>
      </c>
      <c r="X35" s="39">
        <v>644</v>
      </c>
      <c r="Y35" s="123">
        <v>5523</v>
      </c>
      <c r="Z35" s="123">
        <v>3604</v>
      </c>
      <c r="AA35" s="122">
        <v>1919</v>
      </c>
      <c r="AB35" s="115">
        <v>-89</v>
      </c>
      <c r="AC35" s="144">
        <v>0</v>
      </c>
      <c r="AD35" s="144">
        <v>-89</v>
      </c>
    </row>
    <row r="36" spans="1:30">
      <c r="A36" s="11" t="s">
        <v>52</v>
      </c>
      <c r="B36" s="34">
        <v>7952</v>
      </c>
      <c r="C36" s="34">
        <v>6141</v>
      </c>
      <c r="D36" s="34">
        <v>1795</v>
      </c>
      <c r="E36" s="34">
        <v>16</v>
      </c>
      <c r="F36" s="34">
        <v>0</v>
      </c>
      <c r="G36" s="72">
        <v>1941</v>
      </c>
      <c r="H36" s="72">
        <v>272</v>
      </c>
      <c r="I36" s="72">
        <v>1669</v>
      </c>
      <c r="J36" s="72">
        <v>3</v>
      </c>
      <c r="K36" s="72">
        <v>116</v>
      </c>
      <c r="L36" s="72">
        <v>0</v>
      </c>
      <c r="M36" s="72">
        <v>0</v>
      </c>
      <c r="N36" s="9">
        <v>0.8</v>
      </c>
      <c r="O36" s="9">
        <v>0.2</v>
      </c>
      <c r="P36" s="10" t="s">
        <v>48</v>
      </c>
      <c r="Q36" s="37">
        <v>0.7</v>
      </c>
      <c r="R36" s="37">
        <v>0</v>
      </c>
      <c r="S36" s="37">
        <v>0.3</v>
      </c>
      <c r="T36" s="38">
        <v>633</v>
      </c>
      <c r="U36" s="39">
        <v>495</v>
      </c>
      <c r="V36" s="39">
        <v>95</v>
      </c>
      <c r="W36" s="39">
        <v>0</v>
      </c>
      <c r="X36" s="39">
        <v>43</v>
      </c>
      <c r="Y36" s="123">
        <v>580</v>
      </c>
      <c r="Z36" s="123">
        <v>495</v>
      </c>
      <c r="AA36" s="122">
        <v>85</v>
      </c>
      <c r="AB36" s="115">
        <v>10</v>
      </c>
      <c r="AC36" s="144">
        <v>1</v>
      </c>
      <c r="AD36" s="144">
        <v>11</v>
      </c>
    </row>
    <row r="37" spans="1:30" s="31" customFormat="1" ht="14.25" customHeight="1">
      <c r="A37" s="5" t="s">
        <v>53</v>
      </c>
      <c r="B37" s="6">
        <v>844098</v>
      </c>
      <c r="C37" s="6">
        <v>551740</v>
      </c>
      <c r="D37" s="6">
        <v>287827</v>
      </c>
      <c r="E37" s="6">
        <v>2976</v>
      </c>
      <c r="F37" s="6">
        <v>1555</v>
      </c>
      <c r="G37" s="6">
        <v>398794</v>
      </c>
      <c r="H37" s="6">
        <v>162181</v>
      </c>
      <c r="I37" s="6">
        <v>236613</v>
      </c>
      <c r="J37" s="6">
        <v>730</v>
      </c>
      <c r="K37" s="6">
        <v>27921</v>
      </c>
      <c r="L37" s="6">
        <v>17</v>
      </c>
      <c r="M37" s="6">
        <v>1104</v>
      </c>
      <c r="N37" s="6"/>
      <c r="O37" s="6"/>
      <c r="P37" s="6"/>
      <c r="Q37" s="12"/>
      <c r="R37" s="12"/>
      <c r="S37" s="12"/>
      <c r="T37" s="13">
        <v>77995</v>
      </c>
      <c r="U37" s="13">
        <v>50899</v>
      </c>
      <c r="V37" s="13">
        <v>17796</v>
      </c>
      <c r="W37" s="13">
        <v>3439</v>
      </c>
      <c r="X37" s="13">
        <v>5861</v>
      </c>
      <c r="Y37" s="13">
        <v>69974</v>
      </c>
      <c r="Z37" s="13">
        <v>50899</v>
      </c>
      <c r="AA37" s="13">
        <v>19075</v>
      </c>
      <c r="AB37" s="114">
        <v>-1279</v>
      </c>
      <c r="AC37" s="114">
        <v>116</v>
      </c>
      <c r="AD37" s="114">
        <v>-1163</v>
      </c>
    </row>
    <row r="38" spans="1:30" s="31" customFormat="1" ht="24" customHeight="1">
      <c r="A38" s="5" t="s">
        <v>24</v>
      </c>
      <c r="B38" s="6">
        <v>164448</v>
      </c>
      <c r="C38" s="6">
        <v>114998</v>
      </c>
      <c r="D38" s="6">
        <v>48576</v>
      </c>
      <c r="E38" s="6">
        <v>581</v>
      </c>
      <c r="F38" s="6">
        <v>293</v>
      </c>
      <c r="G38" s="6">
        <v>46647</v>
      </c>
      <c r="H38" s="6">
        <v>12238</v>
      </c>
      <c r="I38" s="6">
        <v>34409</v>
      </c>
      <c r="J38" s="6">
        <v>29</v>
      </c>
      <c r="K38" s="6">
        <v>1301</v>
      </c>
      <c r="L38" s="6">
        <v>0</v>
      </c>
      <c r="M38" s="6">
        <v>0</v>
      </c>
      <c r="N38" s="6"/>
      <c r="O38" s="6"/>
      <c r="P38" s="6"/>
      <c r="Q38" s="12"/>
      <c r="R38" s="12"/>
      <c r="S38" s="12"/>
      <c r="T38" s="13">
        <v>13633</v>
      </c>
      <c r="U38" s="13">
        <v>8020</v>
      </c>
      <c r="V38" s="13">
        <v>2174</v>
      </c>
      <c r="W38" s="13">
        <v>3439</v>
      </c>
      <c r="X38" s="13">
        <v>0</v>
      </c>
      <c r="Y38" s="13">
        <v>10162</v>
      </c>
      <c r="Z38" s="13">
        <v>8020</v>
      </c>
      <c r="AA38" s="13">
        <v>2142</v>
      </c>
      <c r="AB38" s="114">
        <v>32</v>
      </c>
      <c r="AC38" s="114">
        <v>6</v>
      </c>
      <c r="AD38" s="114">
        <v>38</v>
      </c>
    </row>
    <row r="39" spans="1:30">
      <c r="A39" s="14" t="s">
        <v>54</v>
      </c>
      <c r="B39" s="34">
        <v>11723</v>
      </c>
      <c r="C39" s="34">
        <v>7967</v>
      </c>
      <c r="D39" s="34">
        <v>3721</v>
      </c>
      <c r="E39" s="34">
        <v>21</v>
      </c>
      <c r="F39" s="34">
        <v>14</v>
      </c>
      <c r="G39" s="72">
        <v>3894</v>
      </c>
      <c r="H39" s="72">
        <v>862</v>
      </c>
      <c r="I39" s="72">
        <v>3032</v>
      </c>
      <c r="J39" s="72">
        <v>8</v>
      </c>
      <c r="K39" s="72">
        <v>266</v>
      </c>
      <c r="L39" s="72">
        <v>0</v>
      </c>
      <c r="M39" s="72">
        <v>0</v>
      </c>
      <c r="N39" s="9">
        <v>0.6</v>
      </c>
      <c r="O39" s="9">
        <v>0.4</v>
      </c>
      <c r="P39" s="10" t="s">
        <v>48</v>
      </c>
      <c r="Q39" s="37">
        <v>0.4</v>
      </c>
      <c r="R39" s="37">
        <v>0.6</v>
      </c>
      <c r="S39" s="37">
        <v>0</v>
      </c>
      <c r="T39" s="38">
        <v>1007</v>
      </c>
      <c r="U39" s="39">
        <v>590</v>
      </c>
      <c r="V39" s="39">
        <v>162</v>
      </c>
      <c r="W39" s="39">
        <v>255</v>
      </c>
      <c r="X39" s="39">
        <v>0</v>
      </c>
      <c r="Y39" s="123">
        <v>762</v>
      </c>
      <c r="Z39" s="123">
        <v>590</v>
      </c>
      <c r="AA39" s="122">
        <v>172</v>
      </c>
      <c r="AB39" s="115">
        <v>-10</v>
      </c>
      <c r="AC39" s="144">
        <v>0</v>
      </c>
      <c r="AD39" s="144">
        <v>-10</v>
      </c>
    </row>
    <row r="40" spans="1:30">
      <c r="A40" s="14" t="s">
        <v>55</v>
      </c>
      <c r="B40" s="34">
        <v>29452</v>
      </c>
      <c r="C40" s="34">
        <v>21657</v>
      </c>
      <c r="D40" s="34">
        <v>7319</v>
      </c>
      <c r="E40" s="34">
        <v>294</v>
      </c>
      <c r="F40" s="34">
        <v>182</v>
      </c>
      <c r="G40" s="72">
        <v>7639</v>
      </c>
      <c r="H40" s="72">
        <v>2453</v>
      </c>
      <c r="I40" s="72">
        <v>5186</v>
      </c>
      <c r="J40" s="72">
        <v>10</v>
      </c>
      <c r="K40" s="72">
        <v>434</v>
      </c>
      <c r="L40" s="72">
        <v>0</v>
      </c>
      <c r="M40" s="72">
        <v>0</v>
      </c>
      <c r="N40" s="9">
        <v>0.6</v>
      </c>
      <c r="O40" s="9">
        <v>0.4</v>
      </c>
      <c r="P40" s="10" t="s">
        <v>48</v>
      </c>
      <c r="Q40" s="37">
        <v>0.4</v>
      </c>
      <c r="R40" s="37">
        <v>0.6</v>
      </c>
      <c r="S40" s="37">
        <v>0</v>
      </c>
      <c r="T40" s="38">
        <v>2582</v>
      </c>
      <c r="U40" s="39">
        <v>1526</v>
      </c>
      <c r="V40" s="39">
        <v>409</v>
      </c>
      <c r="W40" s="39">
        <v>647</v>
      </c>
      <c r="X40" s="39">
        <v>0</v>
      </c>
      <c r="Y40" s="123">
        <v>1923</v>
      </c>
      <c r="Z40" s="123">
        <v>1526</v>
      </c>
      <c r="AA40" s="122">
        <v>397</v>
      </c>
      <c r="AB40" s="115">
        <v>12</v>
      </c>
      <c r="AC40" s="144">
        <v>0</v>
      </c>
      <c r="AD40" s="144">
        <v>12</v>
      </c>
    </row>
    <row r="41" spans="1:30">
      <c r="A41" s="8" t="s">
        <v>56</v>
      </c>
      <c r="B41" s="34">
        <v>36881</v>
      </c>
      <c r="C41" s="34">
        <v>21060</v>
      </c>
      <c r="D41" s="34">
        <v>15651</v>
      </c>
      <c r="E41" s="34">
        <v>118</v>
      </c>
      <c r="F41" s="34">
        <v>52</v>
      </c>
      <c r="G41" s="72">
        <v>13149</v>
      </c>
      <c r="H41" s="72">
        <v>1846</v>
      </c>
      <c r="I41" s="72">
        <v>11303</v>
      </c>
      <c r="J41" s="72">
        <v>3</v>
      </c>
      <c r="K41" s="72">
        <v>131</v>
      </c>
      <c r="L41" s="72">
        <v>0</v>
      </c>
      <c r="M41" s="72">
        <v>0</v>
      </c>
      <c r="N41" s="9">
        <v>0.6</v>
      </c>
      <c r="O41" s="9">
        <v>0.4</v>
      </c>
      <c r="P41" s="10" t="s">
        <v>48</v>
      </c>
      <c r="Q41" s="37">
        <v>0.4</v>
      </c>
      <c r="R41" s="37">
        <v>0.6</v>
      </c>
      <c r="S41" s="37">
        <v>0</v>
      </c>
      <c r="T41" s="38">
        <v>3207</v>
      </c>
      <c r="U41" s="39">
        <v>1874</v>
      </c>
      <c r="V41" s="39">
        <v>516</v>
      </c>
      <c r="W41" s="39">
        <v>817</v>
      </c>
      <c r="X41" s="39">
        <v>0</v>
      </c>
      <c r="Y41" s="123">
        <v>2388</v>
      </c>
      <c r="Z41" s="123">
        <v>1874</v>
      </c>
      <c r="AA41" s="122">
        <v>514</v>
      </c>
      <c r="AB41" s="115">
        <v>2</v>
      </c>
      <c r="AC41" s="144">
        <v>5</v>
      </c>
      <c r="AD41" s="144">
        <v>7</v>
      </c>
    </row>
    <row r="42" spans="1:30">
      <c r="A42" s="8" t="s">
        <v>57</v>
      </c>
      <c r="B42" s="34">
        <v>25646</v>
      </c>
      <c r="C42" s="34">
        <v>20446</v>
      </c>
      <c r="D42" s="34">
        <v>5104</v>
      </c>
      <c r="E42" s="34">
        <v>67</v>
      </c>
      <c r="F42" s="34">
        <v>29</v>
      </c>
      <c r="G42" s="72">
        <v>4327</v>
      </c>
      <c r="H42" s="72">
        <v>1410</v>
      </c>
      <c r="I42" s="72">
        <v>2917</v>
      </c>
      <c r="J42" s="72">
        <v>3</v>
      </c>
      <c r="K42" s="72">
        <v>231</v>
      </c>
      <c r="L42" s="72">
        <v>0</v>
      </c>
      <c r="M42" s="72">
        <v>0</v>
      </c>
      <c r="N42" s="9">
        <v>0.6</v>
      </c>
      <c r="O42" s="9">
        <v>0.4</v>
      </c>
      <c r="P42" s="10" t="s">
        <v>48</v>
      </c>
      <c r="Q42" s="37">
        <v>0.4</v>
      </c>
      <c r="R42" s="37">
        <v>0.6</v>
      </c>
      <c r="S42" s="37">
        <v>0</v>
      </c>
      <c r="T42" s="38">
        <v>1955</v>
      </c>
      <c r="U42" s="39">
        <v>1164</v>
      </c>
      <c r="V42" s="39">
        <v>306</v>
      </c>
      <c r="W42" s="39">
        <v>485</v>
      </c>
      <c r="X42" s="39">
        <v>0</v>
      </c>
      <c r="Y42" s="123">
        <v>1473</v>
      </c>
      <c r="Z42" s="123">
        <v>1164</v>
      </c>
      <c r="AA42" s="122">
        <v>309</v>
      </c>
      <c r="AB42" s="115">
        <v>-3</v>
      </c>
      <c r="AC42" s="144">
        <v>0</v>
      </c>
      <c r="AD42" s="144">
        <v>-3</v>
      </c>
    </row>
    <row r="43" spans="1:30">
      <c r="A43" s="14" t="s">
        <v>58</v>
      </c>
      <c r="B43" s="34">
        <v>60746</v>
      </c>
      <c r="C43" s="34">
        <v>43868</v>
      </c>
      <c r="D43" s="34">
        <v>16781</v>
      </c>
      <c r="E43" s="34">
        <v>81</v>
      </c>
      <c r="F43" s="34">
        <v>16</v>
      </c>
      <c r="G43" s="72">
        <v>17638</v>
      </c>
      <c r="H43" s="72">
        <v>5667</v>
      </c>
      <c r="I43" s="72">
        <v>11971</v>
      </c>
      <c r="J43" s="72">
        <v>5</v>
      </c>
      <c r="K43" s="72">
        <v>239</v>
      </c>
      <c r="L43" s="72">
        <v>0</v>
      </c>
      <c r="M43" s="72">
        <v>0</v>
      </c>
      <c r="N43" s="9">
        <v>0.6</v>
      </c>
      <c r="O43" s="9">
        <v>0.4</v>
      </c>
      <c r="P43" s="10" t="s">
        <v>48</v>
      </c>
      <c r="Q43" s="37">
        <v>0.4</v>
      </c>
      <c r="R43" s="37">
        <v>0.6</v>
      </c>
      <c r="S43" s="37">
        <v>0</v>
      </c>
      <c r="T43" s="38">
        <v>4882</v>
      </c>
      <c r="U43" s="39">
        <v>2866</v>
      </c>
      <c r="V43" s="39">
        <v>781</v>
      </c>
      <c r="W43" s="39">
        <v>1235</v>
      </c>
      <c r="X43" s="39">
        <v>0</v>
      </c>
      <c r="Y43" s="123">
        <v>3616</v>
      </c>
      <c r="Z43" s="123">
        <v>2866</v>
      </c>
      <c r="AA43" s="122">
        <v>750</v>
      </c>
      <c r="AB43" s="115">
        <v>31</v>
      </c>
      <c r="AC43" s="144">
        <v>1</v>
      </c>
      <c r="AD43" s="144">
        <v>32</v>
      </c>
    </row>
    <row r="44" spans="1:30">
      <c r="A44" s="15" t="s">
        <v>59</v>
      </c>
      <c r="B44" s="34">
        <v>97187</v>
      </c>
      <c r="C44" s="34">
        <v>59906</v>
      </c>
      <c r="D44" s="34">
        <v>36873</v>
      </c>
      <c r="E44" s="34">
        <v>242</v>
      </c>
      <c r="F44" s="34">
        <v>166</v>
      </c>
      <c r="G44" s="72">
        <v>66976</v>
      </c>
      <c r="H44" s="72">
        <v>32862</v>
      </c>
      <c r="I44" s="72">
        <v>34114</v>
      </c>
      <c r="J44" s="72">
        <v>73</v>
      </c>
      <c r="K44" s="72">
        <v>2834</v>
      </c>
      <c r="L44" s="72">
        <v>2</v>
      </c>
      <c r="M44" s="72">
        <v>129</v>
      </c>
      <c r="N44" s="9">
        <v>0.6</v>
      </c>
      <c r="O44" s="9">
        <v>0.4</v>
      </c>
      <c r="P44" s="10" t="s">
        <v>48</v>
      </c>
      <c r="Q44" s="37">
        <v>0.75</v>
      </c>
      <c r="R44" s="37">
        <v>0</v>
      </c>
      <c r="S44" s="37">
        <v>0.25</v>
      </c>
      <c r="T44" s="38">
        <v>9578</v>
      </c>
      <c r="U44" s="39">
        <v>5512</v>
      </c>
      <c r="V44" s="39">
        <v>3008</v>
      </c>
      <c r="W44" s="39">
        <v>0</v>
      </c>
      <c r="X44" s="39">
        <v>1058</v>
      </c>
      <c r="Y44" s="123">
        <v>8975</v>
      </c>
      <c r="Z44" s="123">
        <v>5512</v>
      </c>
      <c r="AA44" s="122">
        <v>3463</v>
      </c>
      <c r="AB44" s="115">
        <v>-455</v>
      </c>
      <c r="AC44" s="144">
        <v>35</v>
      </c>
      <c r="AD44" s="144">
        <v>-420</v>
      </c>
    </row>
    <row r="45" spans="1:30">
      <c r="A45" s="11" t="s">
        <v>60</v>
      </c>
      <c r="B45" s="34">
        <v>92106</v>
      </c>
      <c r="C45" s="34">
        <v>58865</v>
      </c>
      <c r="D45" s="34">
        <v>32472</v>
      </c>
      <c r="E45" s="34">
        <v>457</v>
      </c>
      <c r="F45" s="34">
        <v>312</v>
      </c>
      <c r="G45" s="72">
        <v>66740</v>
      </c>
      <c r="H45" s="72">
        <v>34778</v>
      </c>
      <c r="I45" s="72">
        <v>31962</v>
      </c>
      <c r="J45" s="72">
        <v>209</v>
      </c>
      <c r="K45" s="72">
        <v>8221</v>
      </c>
      <c r="L45" s="72">
        <v>8</v>
      </c>
      <c r="M45" s="72">
        <v>607</v>
      </c>
      <c r="N45" s="9">
        <v>0.6</v>
      </c>
      <c r="O45" s="9">
        <v>0.4</v>
      </c>
      <c r="P45" s="10" t="s">
        <v>48</v>
      </c>
      <c r="Q45" s="37">
        <v>0.75</v>
      </c>
      <c r="R45" s="37">
        <v>0</v>
      </c>
      <c r="S45" s="37">
        <v>0.25</v>
      </c>
      <c r="T45" s="38">
        <v>9891</v>
      </c>
      <c r="U45" s="39">
        <v>5706</v>
      </c>
      <c r="V45" s="39">
        <v>3096</v>
      </c>
      <c r="W45" s="39">
        <v>0</v>
      </c>
      <c r="X45" s="39">
        <v>1089</v>
      </c>
      <c r="Y45" s="123">
        <v>9013</v>
      </c>
      <c r="Z45" s="123">
        <v>5706</v>
      </c>
      <c r="AA45" s="122">
        <v>3307</v>
      </c>
      <c r="AB45" s="115">
        <v>-211</v>
      </c>
      <c r="AC45" s="144">
        <v>10</v>
      </c>
      <c r="AD45" s="144">
        <v>-201</v>
      </c>
    </row>
    <row r="46" spans="1:30">
      <c r="A46" s="15" t="s">
        <v>61</v>
      </c>
      <c r="B46" s="34">
        <v>41106</v>
      </c>
      <c r="C46" s="34">
        <v>26939</v>
      </c>
      <c r="D46" s="34">
        <v>14044</v>
      </c>
      <c r="E46" s="34">
        <v>87</v>
      </c>
      <c r="F46" s="34">
        <v>36</v>
      </c>
      <c r="G46" s="72">
        <v>21227</v>
      </c>
      <c r="H46" s="72">
        <v>7337</v>
      </c>
      <c r="I46" s="72">
        <v>13890</v>
      </c>
      <c r="J46" s="72">
        <v>42</v>
      </c>
      <c r="K46" s="72">
        <v>1337</v>
      </c>
      <c r="L46" s="72">
        <v>0</v>
      </c>
      <c r="M46" s="72">
        <v>0</v>
      </c>
      <c r="N46" s="9">
        <v>0.8</v>
      </c>
      <c r="O46" s="9">
        <v>0.2</v>
      </c>
      <c r="P46" s="10" t="s">
        <v>48</v>
      </c>
      <c r="Q46" s="37">
        <v>0.7</v>
      </c>
      <c r="R46" s="37">
        <v>0</v>
      </c>
      <c r="S46" s="37">
        <v>0.3</v>
      </c>
      <c r="T46" s="38">
        <v>3842</v>
      </c>
      <c r="U46" s="39">
        <v>2938</v>
      </c>
      <c r="V46" s="39">
        <v>622</v>
      </c>
      <c r="W46" s="39">
        <v>0</v>
      </c>
      <c r="X46" s="39">
        <v>282</v>
      </c>
      <c r="Y46" s="123">
        <v>3582</v>
      </c>
      <c r="Z46" s="123">
        <v>2938</v>
      </c>
      <c r="AA46" s="122">
        <v>644</v>
      </c>
      <c r="AB46" s="115">
        <v>-22</v>
      </c>
      <c r="AC46" s="144">
        <v>0</v>
      </c>
      <c r="AD46" s="144">
        <v>-22</v>
      </c>
    </row>
    <row r="47" spans="1:30">
      <c r="A47" s="15" t="s">
        <v>62</v>
      </c>
      <c r="B47" s="34">
        <v>75465</v>
      </c>
      <c r="C47" s="34">
        <v>49546</v>
      </c>
      <c r="D47" s="34">
        <v>25438</v>
      </c>
      <c r="E47" s="34">
        <v>350</v>
      </c>
      <c r="F47" s="34">
        <v>131</v>
      </c>
      <c r="G47" s="72">
        <v>32279</v>
      </c>
      <c r="H47" s="72">
        <v>11517</v>
      </c>
      <c r="I47" s="72">
        <v>20762</v>
      </c>
      <c r="J47" s="72">
        <v>44</v>
      </c>
      <c r="K47" s="72">
        <v>1810</v>
      </c>
      <c r="L47" s="72">
        <v>2</v>
      </c>
      <c r="M47" s="72">
        <v>93</v>
      </c>
      <c r="N47" s="9">
        <v>0.6</v>
      </c>
      <c r="O47" s="9">
        <v>0.4</v>
      </c>
      <c r="P47" s="10" t="s">
        <v>48</v>
      </c>
      <c r="Q47" s="37">
        <v>0.7</v>
      </c>
      <c r="R47" s="37">
        <v>0</v>
      </c>
      <c r="S47" s="37">
        <v>0.3</v>
      </c>
      <c r="T47" s="38">
        <v>6817</v>
      </c>
      <c r="U47" s="39">
        <v>4005</v>
      </c>
      <c r="V47" s="39">
        <v>1936</v>
      </c>
      <c r="W47" s="39">
        <v>0</v>
      </c>
      <c r="X47" s="39">
        <v>876</v>
      </c>
      <c r="Y47" s="123">
        <v>6022</v>
      </c>
      <c r="Z47" s="123">
        <v>4005</v>
      </c>
      <c r="AA47" s="122">
        <v>2017</v>
      </c>
      <c r="AB47" s="115">
        <v>-81</v>
      </c>
      <c r="AC47" s="144">
        <v>6</v>
      </c>
      <c r="AD47" s="144">
        <v>-75</v>
      </c>
    </row>
    <row r="48" spans="1:30">
      <c r="A48" s="11" t="s">
        <v>63</v>
      </c>
      <c r="B48" s="34">
        <v>101025</v>
      </c>
      <c r="C48" s="34">
        <v>65141</v>
      </c>
      <c r="D48" s="34">
        <v>35586</v>
      </c>
      <c r="E48" s="34">
        <v>215</v>
      </c>
      <c r="F48" s="34">
        <v>83</v>
      </c>
      <c r="G48" s="72">
        <v>51579</v>
      </c>
      <c r="H48" s="72">
        <v>21028</v>
      </c>
      <c r="I48" s="72">
        <v>30551</v>
      </c>
      <c r="J48" s="72">
        <v>52</v>
      </c>
      <c r="K48" s="72">
        <v>2034</v>
      </c>
      <c r="L48" s="72">
        <v>1</v>
      </c>
      <c r="M48" s="72">
        <v>78</v>
      </c>
      <c r="N48" s="9">
        <v>0.6</v>
      </c>
      <c r="O48" s="9">
        <v>0.4</v>
      </c>
      <c r="P48" s="10" t="s">
        <v>48</v>
      </c>
      <c r="Q48" s="37">
        <v>0.7</v>
      </c>
      <c r="R48" s="37">
        <v>0</v>
      </c>
      <c r="S48" s="37">
        <v>0.3</v>
      </c>
      <c r="T48" s="38">
        <v>9193</v>
      </c>
      <c r="U48" s="39">
        <v>5353</v>
      </c>
      <c r="V48" s="39">
        <v>2644</v>
      </c>
      <c r="W48" s="39">
        <v>0</v>
      </c>
      <c r="X48" s="39">
        <v>1196</v>
      </c>
      <c r="Y48" s="123">
        <v>8168</v>
      </c>
      <c r="Z48" s="123">
        <v>5353</v>
      </c>
      <c r="AA48" s="122">
        <v>2815</v>
      </c>
      <c r="AB48" s="115">
        <v>-171</v>
      </c>
      <c r="AC48" s="144">
        <v>0</v>
      </c>
      <c r="AD48" s="144">
        <v>-171</v>
      </c>
    </row>
    <row r="49" spans="1:30">
      <c r="A49" s="15" t="s">
        <v>64</v>
      </c>
      <c r="B49" s="34">
        <v>99414</v>
      </c>
      <c r="C49" s="34">
        <v>64350</v>
      </c>
      <c r="D49" s="34">
        <v>34340</v>
      </c>
      <c r="E49" s="34">
        <v>408</v>
      </c>
      <c r="F49" s="34">
        <v>316</v>
      </c>
      <c r="G49" s="72">
        <v>55804</v>
      </c>
      <c r="H49" s="72">
        <v>25858</v>
      </c>
      <c r="I49" s="72">
        <v>29946</v>
      </c>
      <c r="J49" s="72">
        <v>133</v>
      </c>
      <c r="K49" s="72">
        <v>5201</v>
      </c>
      <c r="L49" s="72">
        <v>3</v>
      </c>
      <c r="M49" s="72">
        <v>119</v>
      </c>
      <c r="N49" s="9">
        <v>0.8</v>
      </c>
      <c r="O49" s="9">
        <v>0.2</v>
      </c>
      <c r="P49" s="10" t="s">
        <v>44</v>
      </c>
      <c r="Q49" s="37">
        <v>0.8</v>
      </c>
      <c r="R49" s="37">
        <v>0</v>
      </c>
      <c r="S49" s="37">
        <v>0.2</v>
      </c>
      <c r="T49" s="38">
        <v>9752</v>
      </c>
      <c r="U49" s="39">
        <v>7456</v>
      </c>
      <c r="V49" s="39">
        <v>1816</v>
      </c>
      <c r="W49" s="39">
        <v>0</v>
      </c>
      <c r="X49" s="39">
        <v>480</v>
      </c>
      <c r="Y49" s="123">
        <v>9424</v>
      </c>
      <c r="Z49" s="123">
        <v>7456</v>
      </c>
      <c r="AA49" s="122">
        <v>1968</v>
      </c>
      <c r="AB49" s="115">
        <v>-152</v>
      </c>
      <c r="AC49" s="144">
        <v>10</v>
      </c>
      <c r="AD49" s="144">
        <v>-142</v>
      </c>
    </row>
    <row r="50" spans="1:30">
      <c r="A50" s="11" t="s">
        <v>65</v>
      </c>
      <c r="B50" s="34">
        <v>173347</v>
      </c>
      <c r="C50" s="34">
        <v>111995</v>
      </c>
      <c r="D50" s="34">
        <v>60498</v>
      </c>
      <c r="E50" s="34">
        <v>636</v>
      </c>
      <c r="F50" s="34">
        <v>218</v>
      </c>
      <c r="G50" s="72">
        <v>57542</v>
      </c>
      <c r="H50" s="72">
        <v>16563</v>
      </c>
      <c r="I50" s="72">
        <v>40979</v>
      </c>
      <c r="J50" s="72">
        <v>148</v>
      </c>
      <c r="K50" s="72">
        <v>5183</v>
      </c>
      <c r="L50" s="72">
        <v>1</v>
      </c>
      <c r="M50" s="72">
        <v>78</v>
      </c>
      <c r="N50" s="9">
        <v>0.8</v>
      </c>
      <c r="O50" s="9">
        <v>0.2</v>
      </c>
      <c r="P50" s="10" t="s">
        <v>48</v>
      </c>
      <c r="Q50" s="37">
        <v>0.75</v>
      </c>
      <c r="R50" s="37">
        <v>0</v>
      </c>
      <c r="S50" s="37">
        <v>0.25</v>
      </c>
      <c r="T50" s="38">
        <v>15289</v>
      </c>
      <c r="U50" s="39">
        <v>11909</v>
      </c>
      <c r="V50" s="39">
        <v>2500</v>
      </c>
      <c r="W50" s="39">
        <v>0</v>
      </c>
      <c r="X50" s="39">
        <v>880</v>
      </c>
      <c r="Y50" s="123">
        <v>14628</v>
      </c>
      <c r="Z50" s="123">
        <v>11909</v>
      </c>
      <c r="AA50" s="122">
        <v>2719</v>
      </c>
      <c r="AB50" s="115">
        <v>-219</v>
      </c>
      <c r="AC50" s="144">
        <v>49</v>
      </c>
      <c r="AD50" s="144">
        <v>-170</v>
      </c>
    </row>
    <row r="51" spans="1:30" s="31" customFormat="1" ht="14.25" customHeight="1">
      <c r="A51" s="5" t="s">
        <v>66</v>
      </c>
      <c r="B51" s="6">
        <v>879509</v>
      </c>
      <c r="C51" s="6">
        <v>568026</v>
      </c>
      <c r="D51" s="6">
        <v>305242</v>
      </c>
      <c r="E51" s="6">
        <v>4226</v>
      </c>
      <c r="F51" s="6">
        <v>2015</v>
      </c>
      <c r="G51" s="6">
        <v>186984</v>
      </c>
      <c r="H51" s="6">
        <v>40827</v>
      </c>
      <c r="I51" s="6">
        <v>146157</v>
      </c>
      <c r="J51" s="6">
        <v>901</v>
      </c>
      <c r="K51" s="6">
        <v>33796</v>
      </c>
      <c r="L51" s="6">
        <v>10</v>
      </c>
      <c r="M51" s="6">
        <v>720</v>
      </c>
      <c r="N51" s="6"/>
      <c r="O51" s="6"/>
      <c r="P51" s="6"/>
      <c r="Q51" s="12"/>
      <c r="R51" s="12"/>
      <c r="S51" s="12"/>
      <c r="T51" s="13">
        <v>75904</v>
      </c>
      <c r="U51" s="13">
        <v>53183</v>
      </c>
      <c r="V51" s="13">
        <v>16471</v>
      </c>
      <c r="W51" s="13">
        <v>1942</v>
      </c>
      <c r="X51" s="13">
        <v>4308</v>
      </c>
      <c r="Y51" s="13">
        <v>70733</v>
      </c>
      <c r="Z51" s="13">
        <v>53183</v>
      </c>
      <c r="AA51" s="13">
        <v>17550</v>
      </c>
      <c r="AB51" s="114">
        <v>-1079</v>
      </c>
      <c r="AC51" s="114">
        <v>135</v>
      </c>
      <c r="AD51" s="114">
        <v>-944</v>
      </c>
    </row>
    <row r="52" spans="1:30" s="31" customFormat="1" ht="24" customHeight="1">
      <c r="A52" s="5" t="s">
        <v>24</v>
      </c>
      <c r="B52" s="6">
        <v>101495</v>
      </c>
      <c r="C52" s="6">
        <v>69788</v>
      </c>
      <c r="D52" s="6">
        <v>30906</v>
      </c>
      <c r="E52" s="6">
        <v>543</v>
      </c>
      <c r="F52" s="6">
        <v>258</v>
      </c>
      <c r="G52" s="6">
        <v>7841</v>
      </c>
      <c r="H52" s="6">
        <v>2924</v>
      </c>
      <c r="I52" s="6">
        <v>4917</v>
      </c>
      <c r="J52" s="6">
        <v>31</v>
      </c>
      <c r="K52" s="6">
        <v>1623</v>
      </c>
      <c r="L52" s="6">
        <v>1</v>
      </c>
      <c r="M52" s="6">
        <v>97</v>
      </c>
      <c r="N52" s="6"/>
      <c r="O52" s="6"/>
      <c r="P52" s="6"/>
      <c r="Q52" s="12"/>
      <c r="R52" s="12"/>
      <c r="S52" s="12"/>
      <c r="T52" s="13">
        <v>7976</v>
      </c>
      <c r="U52" s="13">
        <v>4807</v>
      </c>
      <c r="V52" s="13">
        <v>1227</v>
      </c>
      <c r="W52" s="13">
        <v>1942</v>
      </c>
      <c r="X52" s="13">
        <v>0</v>
      </c>
      <c r="Y52" s="13">
        <v>6052</v>
      </c>
      <c r="Z52" s="13">
        <v>4807</v>
      </c>
      <c r="AA52" s="13">
        <v>1245</v>
      </c>
      <c r="AB52" s="114">
        <v>-18</v>
      </c>
      <c r="AC52" s="114">
        <v>0</v>
      </c>
      <c r="AD52" s="114">
        <v>-18</v>
      </c>
    </row>
    <row r="53" spans="1:30">
      <c r="A53" s="8" t="s">
        <v>67</v>
      </c>
      <c r="B53" s="34">
        <v>35099</v>
      </c>
      <c r="C53" s="34">
        <v>24732</v>
      </c>
      <c r="D53" s="34">
        <v>10163</v>
      </c>
      <c r="E53" s="34">
        <v>137</v>
      </c>
      <c r="F53" s="34">
        <v>67</v>
      </c>
      <c r="G53" s="72">
        <v>1646</v>
      </c>
      <c r="H53" s="72">
        <v>518</v>
      </c>
      <c r="I53" s="72">
        <v>1128</v>
      </c>
      <c r="J53" s="72">
        <v>6</v>
      </c>
      <c r="K53" s="72">
        <v>349</v>
      </c>
      <c r="L53" s="72">
        <v>0</v>
      </c>
      <c r="M53" s="72">
        <v>0</v>
      </c>
      <c r="N53" s="9">
        <v>0.6</v>
      </c>
      <c r="O53" s="9">
        <v>0.4</v>
      </c>
      <c r="P53" s="10" t="s">
        <v>48</v>
      </c>
      <c r="Q53" s="37">
        <v>0.4</v>
      </c>
      <c r="R53" s="37">
        <v>0.6</v>
      </c>
      <c r="S53" s="37">
        <v>0</v>
      </c>
      <c r="T53" s="38">
        <v>2660</v>
      </c>
      <c r="U53" s="39">
        <v>1609</v>
      </c>
      <c r="V53" s="39">
        <v>407</v>
      </c>
      <c r="W53" s="39">
        <v>644</v>
      </c>
      <c r="X53" s="39">
        <v>0</v>
      </c>
      <c r="Y53" s="123">
        <v>2020</v>
      </c>
      <c r="Z53" s="123">
        <v>1609</v>
      </c>
      <c r="AA53" s="122">
        <v>411</v>
      </c>
      <c r="AB53" s="115">
        <v>-4</v>
      </c>
      <c r="AC53" s="144">
        <v>0</v>
      </c>
      <c r="AD53" s="144">
        <v>-4</v>
      </c>
    </row>
    <row r="54" spans="1:30">
      <c r="A54" s="8" t="s">
        <v>68</v>
      </c>
      <c r="B54" s="34">
        <v>50629</v>
      </c>
      <c r="C54" s="34">
        <v>34610</v>
      </c>
      <c r="D54" s="34">
        <v>15516</v>
      </c>
      <c r="E54" s="34">
        <v>354</v>
      </c>
      <c r="F54" s="34">
        <v>149</v>
      </c>
      <c r="G54" s="72">
        <v>1414</v>
      </c>
      <c r="H54" s="72">
        <v>5</v>
      </c>
      <c r="I54" s="72">
        <v>1409</v>
      </c>
      <c r="J54" s="72">
        <v>18</v>
      </c>
      <c r="K54" s="72">
        <v>749</v>
      </c>
      <c r="L54" s="72">
        <v>0</v>
      </c>
      <c r="M54" s="72">
        <v>0</v>
      </c>
      <c r="N54" s="9">
        <v>0.6</v>
      </c>
      <c r="O54" s="9">
        <v>0.4</v>
      </c>
      <c r="P54" s="10" t="s">
        <v>48</v>
      </c>
      <c r="Q54" s="37">
        <v>0.4</v>
      </c>
      <c r="R54" s="37">
        <v>0.6</v>
      </c>
      <c r="S54" s="37">
        <v>0</v>
      </c>
      <c r="T54" s="38">
        <v>3981</v>
      </c>
      <c r="U54" s="39">
        <v>2414</v>
      </c>
      <c r="V54" s="39">
        <v>607</v>
      </c>
      <c r="W54" s="39">
        <v>960</v>
      </c>
      <c r="X54" s="39">
        <v>0</v>
      </c>
      <c r="Y54" s="123">
        <v>3033</v>
      </c>
      <c r="Z54" s="123">
        <v>2414</v>
      </c>
      <c r="AA54" s="122">
        <v>619</v>
      </c>
      <c r="AB54" s="115">
        <v>-12</v>
      </c>
      <c r="AC54" s="144">
        <v>0</v>
      </c>
      <c r="AD54" s="144">
        <v>-12</v>
      </c>
    </row>
    <row r="55" spans="1:30">
      <c r="A55" s="14" t="s">
        <v>69</v>
      </c>
      <c r="B55" s="34">
        <v>15767</v>
      </c>
      <c r="C55" s="34">
        <v>10446</v>
      </c>
      <c r="D55" s="34">
        <v>5227</v>
      </c>
      <c r="E55" s="34">
        <v>52</v>
      </c>
      <c r="F55" s="34">
        <v>42</v>
      </c>
      <c r="G55" s="72">
        <v>4781</v>
      </c>
      <c r="H55" s="72">
        <v>2401</v>
      </c>
      <c r="I55" s="72">
        <v>2380</v>
      </c>
      <c r="J55" s="72">
        <v>7</v>
      </c>
      <c r="K55" s="72">
        <v>525</v>
      </c>
      <c r="L55" s="72">
        <v>1</v>
      </c>
      <c r="M55" s="72">
        <v>97</v>
      </c>
      <c r="N55" s="9">
        <v>0.6</v>
      </c>
      <c r="O55" s="9">
        <v>0.4</v>
      </c>
      <c r="P55" s="10" t="s">
        <v>48</v>
      </c>
      <c r="Q55" s="37">
        <v>0.4</v>
      </c>
      <c r="R55" s="37">
        <v>0.6</v>
      </c>
      <c r="S55" s="37">
        <v>0</v>
      </c>
      <c r="T55" s="38">
        <v>1335</v>
      </c>
      <c r="U55" s="39">
        <v>784</v>
      </c>
      <c r="V55" s="39">
        <v>213</v>
      </c>
      <c r="W55" s="39">
        <v>338</v>
      </c>
      <c r="X55" s="39">
        <v>0</v>
      </c>
      <c r="Y55" s="123">
        <v>999</v>
      </c>
      <c r="Z55" s="123">
        <v>784</v>
      </c>
      <c r="AA55" s="122">
        <v>215</v>
      </c>
      <c r="AB55" s="115">
        <v>-2</v>
      </c>
      <c r="AC55" s="144">
        <v>0</v>
      </c>
      <c r="AD55" s="144">
        <v>-2</v>
      </c>
    </row>
    <row r="56" spans="1:30">
      <c r="A56" s="15" t="s">
        <v>206</v>
      </c>
      <c r="B56" s="34">
        <v>133239</v>
      </c>
      <c r="C56" s="34">
        <v>81728</v>
      </c>
      <c r="D56" s="34">
        <v>50766</v>
      </c>
      <c r="E56" s="34">
        <v>562</v>
      </c>
      <c r="F56" s="34">
        <v>183</v>
      </c>
      <c r="G56" s="72">
        <v>17920</v>
      </c>
      <c r="H56" s="72">
        <v>2222</v>
      </c>
      <c r="I56" s="72">
        <v>15698</v>
      </c>
      <c r="J56" s="72">
        <v>134</v>
      </c>
      <c r="K56" s="72">
        <v>5489</v>
      </c>
      <c r="L56" s="72">
        <v>2</v>
      </c>
      <c r="M56" s="72">
        <v>130</v>
      </c>
      <c r="N56" s="9">
        <v>0.6</v>
      </c>
      <c r="O56" s="9">
        <v>0.4</v>
      </c>
      <c r="P56" s="10" t="s">
        <v>48</v>
      </c>
      <c r="Q56" s="37">
        <v>0.75</v>
      </c>
      <c r="R56" s="37">
        <v>0</v>
      </c>
      <c r="S56" s="37">
        <v>0.25</v>
      </c>
      <c r="T56" s="38">
        <v>11132</v>
      </c>
      <c r="U56" s="39">
        <v>6752</v>
      </c>
      <c r="V56" s="39">
        <v>3240</v>
      </c>
      <c r="W56" s="39">
        <v>0</v>
      </c>
      <c r="X56" s="39">
        <v>1140</v>
      </c>
      <c r="Y56" s="123">
        <v>10214</v>
      </c>
      <c r="Z56" s="123">
        <v>6752</v>
      </c>
      <c r="AA56" s="122">
        <v>3462</v>
      </c>
      <c r="AB56" s="115">
        <v>-222</v>
      </c>
      <c r="AC56" s="144">
        <v>0</v>
      </c>
      <c r="AD56" s="144">
        <v>-222</v>
      </c>
    </row>
    <row r="57" spans="1:30">
      <c r="A57" s="15" t="s">
        <v>70</v>
      </c>
      <c r="B57" s="34">
        <v>76831</v>
      </c>
      <c r="C57" s="34">
        <v>48829</v>
      </c>
      <c r="D57" s="34">
        <v>27731</v>
      </c>
      <c r="E57" s="34">
        <v>195</v>
      </c>
      <c r="F57" s="34">
        <v>76</v>
      </c>
      <c r="G57" s="72">
        <v>23634</v>
      </c>
      <c r="H57" s="72">
        <v>3041</v>
      </c>
      <c r="I57" s="72">
        <v>20593</v>
      </c>
      <c r="J57" s="72">
        <v>151</v>
      </c>
      <c r="K57" s="72">
        <v>6294</v>
      </c>
      <c r="L57" s="72">
        <v>0</v>
      </c>
      <c r="M57" s="72">
        <v>0</v>
      </c>
      <c r="N57" s="9">
        <v>0.8</v>
      </c>
      <c r="O57" s="9">
        <v>0.2</v>
      </c>
      <c r="P57" s="10" t="s">
        <v>44</v>
      </c>
      <c r="Q57" s="37">
        <v>0.8</v>
      </c>
      <c r="R57" s="37">
        <v>0</v>
      </c>
      <c r="S57" s="37">
        <v>0.2</v>
      </c>
      <c r="T57" s="38">
        <v>6975</v>
      </c>
      <c r="U57" s="39">
        <v>5458</v>
      </c>
      <c r="V57" s="39">
        <v>1200</v>
      </c>
      <c r="W57" s="39">
        <v>0</v>
      </c>
      <c r="X57" s="39">
        <v>317</v>
      </c>
      <c r="Y57" s="123">
        <v>6694</v>
      </c>
      <c r="Z57" s="123">
        <v>5458</v>
      </c>
      <c r="AA57" s="122">
        <v>1236</v>
      </c>
      <c r="AB57" s="115">
        <v>-36</v>
      </c>
      <c r="AC57" s="144">
        <v>0</v>
      </c>
      <c r="AD57" s="144">
        <v>-36</v>
      </c>
    </row>
    <row r="58" spans="1:30">
      <c r="A58" s="11" t="s">
        <v>71</v>
      </c>
      <c r="B58" s="34">
        <v>157028</v>
      </c>
      <c r="C58" s="34">
        <v>100283</v>
      </c>
      <c r="D58" s="34">
        <v>55653</v>
      </c>
      <c r="E58" s="34">
        <v>713</v>
      </c>
      <c r="F58" s="34">
        <v>379</v>
      </c>
      <c r="G58" s="72">
        <v>28061</v>
      </c>
      <c r="H58" s="72">
        <v>2444</v>
      </c>
      <c r="I58" s="72">
        <v>25617</v>
      </c>
      <c r="J58" s="72">
        <v>122</v>
      </c>
      <c r="K58" s="72">
        <v>4788</v>
      </c>
      <c r="L58" s="72">
        <v>2</v>
      </c>
      <c r="M58" s="72">
        <v>100</v>
      </c>
      <c r="N58" s="9">
        <v>0.8</v>
      </c>
      <c r="O58" s="9">
        <v>0.2</v>
      </c>
      <c r="P58" s="10" t="s">
        <v>44</v>
      </c>
      <c r="Q58" s="37">
        <v>0.8</v>
      </c>
      <c r="R58" s="37">
        <v>0</v>
      </c>
      <c r="S58" s="37">
        <v>0.2</v>
      </c>
      <c r="T58" s="38">
        <v>13235</v>
      </c>
      <c r="U58" s="39">
        <v>10485</v>
      </c>
      <c r="V58" s="39">
        <v>2176</v>
      </c>
      <c r="W58" s="39">
        <v>0</v>
      </c>
      <c r="X58" s="39">
        <v>574</v>
      </c>
      <c r="Y58" s="123">
        <v>12814</v>
      </c>
      <c r="Z58" s="123">
        <v>10485</v>
      </c>
      <c r="AA58" s="122">
        <v>2329</v>
      </c>
      <c r="AB58" s="115">
        <v>-153</v>
      </c>
      <c r="AC58" s="144">
        <v>3</v>
      </c>
      <c r="AD58" s="144">
        <v>-150</v>
      </c>
    </row>
    <row r="59" spans="1:30">
      <c r="A59" s="15" t="s">
        <v>72</v>
      </c>
      <c r="B59" s="34">
        <v>88567</v>
      </c>
      <c r="C59" s="34">
        <v>57282</v>
      </c>
      <c r="D59" s="34">
        <v>30659</v>
      </c>
      <c r="E59" s="34">
        <v>359</v>
      </c>
      <c r="F59" s="34">
        <v>267</v>
      </c>
      <c r="G59" s="72">
        <v>30195</v>
      </c>
      <c r="H59" s="72">
        <v>10743</v>
      </c>
      <c r="I59" s="72">
        <v>19452</v>
      </c>
      <c r="J59" s="72">
        <v>74</v>
      </c>
      <c r="K59" s="72">
        <v>2129</v>
      </c>
      <c r="L59" s="72">
        <v>2</v>
      </c>
      <c r="M59" s="72">
        <v>177</v>
      </c>
      <c r="N59" s="9">
        <v>0.6</v>
      </c>
      <c r="O59" s="9">
        <v>0.4</v>
      </c>
      <c r="P59" s="10" t="s">
        <v>44</v>
      </c>
      <c r="Q59" s="37">
        <v>0.8</v>
      </c>
      <c r="R59" s="37">
        <v>0</v>
      </c>
      <c r="S59" s="37">
        <v>0.2</v>
      </c>
      <c r="T59" s="38">
        <v>7955</v>
      </c>
      <c r="U59" s="39">
        <v>4734</v>
      </c>
      <c r="V59" s="39">
        <v>2549</v>
      </c>
      <c r="W59" s="39">
        <v>0</v>
      </c>
      <c r="X59" s="39">
        <v>672</v>
      </c>
      <c r="Y59" s="123">
        <v>7436</v>
      </c>
      <c r="Z59" s="123">
        <v>4734</v>
      </c>
      <c r="AA59" s="122">
        <v>2702</v>
      </c>
      <c r="AB59" s="115">
        <v>-153</v>
      </c>
      <c r="AC59" s="144">
        <v>12</v>
      </c>
      <c r="AD59" s="144">
        <v>-141</v>
      </c>
    </row>
    <row r="60" spans="1:30">
      <c r="A60" s="15" t="s">
        <v>73</v>
      </c>
      <c r="B60" s="34">
        <v>101327</v>
      </c>
      <c r="C60" s="34">
        <v>67991</v>
      </c>
      <c r="D60" s="34">
        <v>32660</v>
      </c>
      <c r="E60" s="34">
        <v>421</v>
      </c>
      <c r="F60" s="34">
        <v>255</v>
      </c>
      <c r="G60" s="72">
        <v>20874</v>
      </c>
      <c r="H60" s="72">
        <v>3652</v>
      </c>
      <c r="I60" s="72">
        <v>17222</v>
      </c>
      <c r="J60" s="72">
        <v>83</v>
      </c>
      <c r="K60" s="72">
        <v>3836</v>
      </c>
      <c r="L60" s="72">
        <v>0</v>
      </c>
      <c r="M60" s="72">
        <v>0</v>
      </c>
      <c r="N60" s="9">
        <v>0.6</v>
      </c>
      <c r="O60" s="9">
        <v>0.4</v>
      </c>
      <c r="P60" s="10" t="s">
        <v>44</v>
      </c>
      <c r="Q60" s="37">
        <v>0.8</v>
      </c>
      <c r="R60" s="37">
        <v>0</v>
      </c>
      <c r="S60" s="37">
        <v>0.2</v>
      </c>
      <c r="T60" s="38">
        <v>8518</v>
      </c>
      <c r="U60" s="39">
        <v>5134</v>
      </c>
      <c r="V60" s="39">
        <v>2677</v>
      </c>
      <c r="W60" s="39">
        <v>0</v>
      </c>
      <c r="X60" s="39">
        <v>707</v>
      </c>
      <c r="Y60" s="123">
        <v>7998</v>
      </c>
      <c r="Z60" s="123">
        <v>5134</v>
      </c>
      <c r="AA60" s="122">
        <v>2864</v>
      </c>
      <c r="AB60" s="115">
        <v>-187</v>
      </c>
      <c r="AC60" s="144">
        <v>0</v>
      </c>
      <c r="AD60" s="144">
        <v>-187</v>
      </c>
    </row>
    <row r="61" spans="1:30">
      <c r="A61" s="15" t="s">
        <v>74</v>
      </c>
      <c r="B61" s="34">
        <v>73040</v>
      </c>
      <c r="C61" s="34">
        <v>46518</v>
      </c>
      <c r="D61" s="34">
        <v>25715</v>
      </c>
      <c r="E61" s="34">
        <v>589</v>
      </c>
      <c r="F61" s="34">
        <v>218</v>
      </c>
      <c r="G61" s="72">
        <v>19876</v>
      </c>
      <c r="H61" s="72">
        <v>5840</v>
      </c>
      <c r="I61" s="72">
        <v>14036</v>
      </c>
      <c r="J61" s="72">
        <v>80</v>
      </c>
      <c r="K61" s="72">
        <v>2135</v>
      </c>
      <c r="L61" s="72">
        <v>2</v>
      </c>
      <c r="M61" s="72">
        <v>137</v>
      </c>
      <c r="N61" s="9">
        <v>0.8</v>
      </c>
      <c r="O61" s="9">
        <v>0.2</v>
      </c>
      <c r="P61" s="10" t="s">
        <v>44</v>
      </c>
      <c r="Q61" s="37">
        <v>0.8</v>
      </c>
      <c r="R61" s="37">
        <v>0</v>
      </c>
      <c r="S61" s="37">
        <v>0.2</v>
      </c>
      <c r="T61" s="38">
        <v>6676</v>
      </c>
      <c r="U61" s="39">
        <v>5245</v>
      </c>
      <c r="V61" s="39">
        <v>1132</v>
      </c>
      <c r="W61" s="39">
        <v>0</v>
      </c>
      <c r="X61" s="39">
        <v>299</v>
      </c>
      <c r="Y61" s="123">
        <v>6435</v>
      </c>
      <c r="Z61" s="123">
        <v>5245</v>
      </c>
      <c r="AA61" s="122">
        <v>1190</v>
      </c>
      <c r="AB61" s="115">
        <v>-58</v>
      </c>
      <c r="AC61" s="144">
        <v>4</v>
      </c>
      <c r="AD61" s="144">
        <v>-54</v>
      </c>
    </row>
    <row r="62" spans="1:30">
      <c r="A62" s="11" t="s">
        <v>75</v>
      </c>
      <c r="B62" s="34">
        <v>81641</v>
      </c>
      <c r="C62" s="34">
        <v>52284</v>
      </c>
      <c r="D62" s="34">
        <v>28695</v>
      </c>
      <c r="E62" s="34">
        <v>399</v>
      </c>
      <c r="F62" s="34">
        <v>263</v>
      </c>
      <c r="G62" s="72">
        <v>16931</v>
      </c>
      <c r="H62" s="72">
        <v>1750</v>
      </c>
      <c r="I62" s="72">
        <v>15181</v>
      </c>
      <c r="J62" s="72">
        <v>170</v>
      </c>
      <c r="K62" s="72">
        <v>6074</v>
      </c>
      <c r="L62" s="72">
        <v>1</v>
      </c>
      <c r="M62" s="72">
        <v>79</v>
      </c>
      <c r="N62" s="9">
        <v>0.8</v>
      </c>
      <c r="O62" s="9">
        <v>0.2</v>
      </c>
      <c r="P62" s="10" t="s">
        <v>44</v>
      </c>
      <c r="Q62" s="37">
        <v>0.8</v>
      </c>
      <c r="R62" s="37">
        <v>0</v>
      </c>
      <c r="S62" s="37">
        <v>0.2</v>
      </c>
      <c r="T62" s="38">
        <v>7454</v>
      </c>
      <c r="U62" s="39">
        <v>5897</v>
      </c>
      <c r="V62" s="39">
        <v>1232</v>
      </c>
      <c r="W62" s="39">
        <v>0</v>
      </c>
      <c r="X62" s="39">
        <v>325</v>
      </c>
      <c r="Y62" s="123">
        <v>7214</v>
      </c>
      <c r="Z62" s="123">
        <v>5897</v>
      </c>
      <c r="AA62" s="122">
        <v>1317</v>
      </c>
      <c r="AB62" s="115">
        <v>-85</v>
      </c>
      <c r="AC62" s="144">
        <v>34</v>
      </c>
      <c r="AD62" s="144">
        <v>-51</v>
      </c>
    </row>
    <row r="63" spans="1:30">
      <c r="A63" s="11" t="s">
        <v>76</v>
      </c>
      <c r="B63" s="34">
        <v>31312</v>
      </c>
      <c r="C63" s="34">
        <v>20574</v>
      </c>
      <c r="D63" s="34">
        <v>10486</v>
      </c>
      <c r="E63" s="34">
        <v>191</v>
      </c>
      <c r="F63" s="34">
        <v>61</v>
      </c>
      <c r="G63" s="72">
        <v>5142</v>
      </c>
      <c r="H63" s="72">
        <v>1393</v>
      </c>
      <c r="I63" s="72">
        <v>3749</v>
      </c>
      <c r="J63" s="72">
        <v>39</v>
      </c>
      <c r="K63" s="72">
        <v>941</v>
      </c>
      <c r="L63" s="72">
        <v>0</v>
      </c>
      <c r="M63" s="72">
        <v>0</v>
      </c>
      <c r="N63" s="9">
        <v>0.8</v>
      </c>
      <c r="O63" s="9">
        <v>0.2</v>
      </c>
      <c r="P63" s="10" t="s">
        <v>44</v>
      </c>
      <c r="Q63" s="37">
        <v>0.8</v>
      </c>
      <c r="R63" s="37">
        <v>0</v>
      </c>
      <c r="S63" s="37">
        <v>0.2</v>
      </c>
      <c r="T63" s="38">
        <v>2726</v>
      </c>
      <c r="U63" s="39">
        <v>2165</v>
      </c>
      <c r="V63" s="39">
        <v>444</v>
      </c>
      <c r="W63" s="39">
        <v>0</v>
      </c>
      <c r="X63" s="39">
        <v>117</v>
      </c>
      <c r="Y63" s="123">
        <v>2719</v>
      </c>
      <c r="Z63" s="123">
        <v>2165</v>
      </c>
      <c r="AA63" s="122">
        <v>554</v>
      </c>
      <c r="AB63" s="115">
        <v>-110</v>
      </c>
      <c r="AC63" s="144">
        <v>78</v>
      </c>
      <c r="AD63" s="144">
        <v>-32</v>
      </c>
    </row>
    <row r="64" spans="1:30">
      <c r="A64" s="15" t="s">
        <v>77</v>
      </c>
      <c r="B64" s="34">
        <v>35029</v>
      </c>
      <c r="C64" s="34">
        <v>22749</v>
      </c>
      <c r="D64" s="34">
        <v>11971</v>
      </c>
      <c r="E64" s="34">
        <v>254</v>
      </c>
      <c r="F64" s="34">
        <v>55</v>
      </c>
      <c r="G64" s="72">
        <v>16510</v>
      </c>
      <c r="H64" s="72">
        <v>6818</v>
      </c>
      <c r="I64" s="72">
        <v>9692</v>
      </c>
      <c r="J64" s="72">
        <v>17</v>
      </c>
      <c r="K64" s="72">
        <v>487</v>
      </c>
      <c r="L64" s="72">
        <v>0</v>
      </c>
      <c r="M64" s="72">
        <v>0</v>
      </c>
      <c r="N64" s="9">
        <v>0.8</v>
      </c>
      <c r="O64" s="9">
        <v>0.2</v>
      </c>
      <c r="P64" s="10" t="s">
        <v>44</v>
      </c>
      <c r="Q64" s="37">
        <v>0.8</v>
      </c>
      <c r="R64" s="37">
        <v>0</v>
      </c>
      <c r="S64" s="37">
        <v>0.2</v>
      </c>
      <c r="T64" s="38">
        <v>3257</v>
      </c>
      <c r="U64" s="39">
        <v>2506</v>
      </c>
      <c r="V64" s="39">
        <v>594</v>
      </c>
      <c r="W64" s="39">
        <v>0</v>
      </c>
      <c r="X64" s="39">
        <v>157</v>
      </c>
      <c r="Y64" s="123">
        <v>3157</v>
      </c>
      <c r="Z64" s="123">
        <v>2506</v>
      </c>
      <c r="AA64" s="122">
        <v>651</v>
      </c>
      <c r="AB64" s="115">
        <v>-57</v>
      </c>
      <c r="AC64" s="144">
        <v>4</v>
      </c>
      <c r="AD64" s="144">
        <v>-53</v>
      </c>
    </row>
    <row r="65" spans="1:30" s="31" customFormat="1" ht="14.25" customHeight="1">
      <c r="A65" s="5" t="s">
        <v>78</v>
      </c>
      <c r="B65" s="6">
        <v>531466</v>
      </c>
      <c r="C65" s="6">
        <v>356246</v>
      </c>
      <c r="D65" s="6">
        <v>170743</v>
      </c>
      <c r="E65" s="6">
        <v>2940</v>
      </c>
      <c r="F65" s="6">
        <v>1537</v>
      </c>
      <c r="G65" s="6">
        <v>134897</v>
      </c>
      <c r="H65" s="6">
        <v>48764</v>
      </c>
      <c r="I65" s="6">
        <v>86133</v>
      </c>
      <c r="J65" s="6">
        <v>465</v>
      </c>
      <c r="K65" s="6">
        <v>16966</v>
      </c>
      <c r="L65" s="6">
        <v>5</v>
      </c>
      <c r="M65" s="6">
        <v>272</v>
      </c>
      <c r="N65" s="6"/>
      <c r="O65" s="6"/>
      <c r="P65" s="6"/>
      <c r="Q65" s="12"/>
      <c r="R65" s="12"/>
      <c r="S65" s="12"/>
      <c r="T65" s="13">
        <v>46340</v>
      </c>
      <c r="U65" s="13">
        <v>29535</v>
      </c>
      <c r="V65" s="13">
        <v>10405</v>
      </c>
      <c r="W65" s="13">
        <v>2819</v>
      </c>
      <c r="X65" s="13">
        <v>3581</v>
      </c>
      <c r="Y65" s="13">
        <v>40288</v>
      </c>
      <c r="Z65" s="13">
        <v>29535</v>
      </c>
      <c r="AA65" s="13">
        <v>10753</v>
      </c>
      <c r="AB65" s="114">
        <v>-348</v>
      </c>
      <c r="AC65" s="114">
        <v>40</v>
      </c>
      <c r="AD65" s="114">
        <v>-308</v>
      </c>
    </row>
    <row r="66" spans="1:30" s="31" customFormat="1" ht="24" customHeight="1">
      <c r="A66" s="5" t="s">
        <v>24</v>
      </c>
      <c r="B66" s="6">
        <v>150973</v>
      </c>
      <c r="C66" s="6">
        <v>105855</v>
      </c>
      <c r="D66" s="6">
        <v>44208</v>
      </c>
      <c r="E66" s="6">
        <v>661</v>
      </c>
      <c r="F66" s="6">
        <v>249</v>
      </c>
      <c r="G66" s="6">
        <v>19230</v>
      </c>
      <c r="H66" s="6">
        <v>5513</v>
      </c>
      <c r="I66" s="6">
        <v>13717</v>
      </c>
      <c r="J66" s="6">
        <v>34</v>
      </c>
      <c r="K66" s="6">
        <v>1906</v>
      </c>
      <c r="L66" s="6">
        <v>0</v>
      </c>
      <c r="M66" s="6">
        <v>0</v>
      </c>
      <c r="N66" s="6"/>
      <c r="O66" s="6"/>
      <c r="P66" s="6"/>
      <c r="Q66" s="12"/>
      <c r="R66" s="12"/>
      <c r="S66" s="12"/>
      <c r="T66" s="13">
        <v>11857</v>
      </c>
      <c r="U66" s="13">
        <v>7104</v>
      </c>
      <c r="V66" s="13">
        <v>1886</v>
      </c>
      <c r="W66" s="13">
        <v>2819</v>
      </c>
      <c r="X66" s="13">
        <v>48</v>
      </c>
      <c r="Y66" s="13">
        <v>9006</v>
      </c>
      <c r="Z66" s="13">
        <v>7104</v>
      </c>
      <c r="AA66" s="13">
        <v>1902</v>
      </c>
      <c r="AB66" s="114">
        <v>-16</v>
      </c>
      <c r="AC66" s="114">
        <v>2</v>
      </c>
      <c r="AD66" s="114">
        <v>-14</v>
      </c>
    </row>
    <row r="67" spans="1:30">
      <c r="A67" s="14" t="s">
        <v>79</v>
      </c>
      <c r="B67" s="34">
        <v>116341</v>
      </c>
      <c r="C67" s="34">
        <v>81649</v>
      </c>
      <c r="D67" s="34">
        <v>34189</v>
      </c>
      <c r="E67" s="34">
        <v>365</v>
      </c>
      <c r="F67" s="34">
        <v>138</v>
      </c>
      <c r="G67" s="72">
        <v>11014</v>
      </c>
      <c r="H67" s="72">
        <v>4237</v>
      </c>
      <c r="I67" s="72">
        <v>6777</v>
      </c>
      <c r="J67" s="72">
        <v>10</v>
      </c>
      <c r="K67" s="72">
        <v>565</v>
      </c>
      <c r="L67" s="72">
        <v>0</v>
      </c>
      <c r="M67" s="72">
        <v>0</v>
      </c>
      <c r="N67" s="9">
        <v>0.6</v>
      </c>
      <c r="O67" s="9">
        <v>0.4</v>
      </c>
      <c r="P67" s="10" t="s">
        <v>48</v>
      </c>
      <c r="Q67" s="37">
        <v>0.4</v>
      </c>
      <c r="R67" s="37">
        <v>0.6</v>
      </c>
      <c r="S67" s="37">
        <v>0</v>
      </c>
      <c r="T67" s="38">
        <v>8873</v>
      </c>
      <c r="U67" s="39">
        <v>5334</v>
      </c>
      <c r="V67" s="39">
        <v>1370</v>
      </c>
      <c r="W67" s="39">
        <v>2169</v>
      </c>
      <c r="X67" s="39">
        <v>0</v>
      </c>
      <c r="Y67" s="123">
        <v>6692</v>
      </c>
      <c r="Z67" s="123">
        <v>5334</v>
      </c>
      <c r="AA67" s="122">
        <v>1358</v>
      </c>
      <c r="AB67" s="115">
        <v>12</v>
      </c>
      <c r="AC67" s="144">
        <v>2</v>
      </c>
      <c r="AD67" s="144">
        <v>14</v>
      </c>
    </row>
    <row r="68" spans="1:30">
      <c r="A68" s="14" t="s">
        <v>80</v>
      </c>
      <c r="B68" s="34">
        <v>16439</v>
      </c>
      <c r="C68" s="34">
        <v>11261</v>
      </c>
      <c r="D68" s="34">
        <v>4890</v>
      </c>
      <c r="E68" s="34">
        <v>205</v>
      </c>
      <c r="F68" s="34">
        <v>83</v>
      </c>
      <c r="G68" s="72">
        <v>4993</v>
      </c>
      <c r="H68" s="72">
        <v>264</v>
      </c>
      <c r="I68" s="72">
        <v>4729</v>
      </c>
      <c r="J68" s="72">
        <v>8</v>
      </c>
      <c r="K68" s="72">
        <v>539</v>
      </c>
      <c r="L68" s="72">
        <v>0</v>
      </c>
      <c r="M68" s="72">
        <v>0</v>
      </c>
      <c r="N68" s="9">
        <v>0.6</v>
      </c>
      <c r="O68" s="9">
        <v>0.4</v>
      </c>
      <c r="P68" s="10" t="s">
        <v>48</v>
      </c>
      <c r="Q68" s="37">
        <v>0.4</v>
      </c>
      <c r="R68" s="37">
        <v>0.6</v>
      </c>
      <c r="S68" s="37">
        <v>0</v>
      </c>
      <c r="T68" s="38">
        <v>1487</v>
      </c>
      <c r="U68" s="39">
        <v>875</v>
      </c>
      <c r="V68" s="39">
        <v>237</v>
      </c>
      <c r="W68" s="39">
        <v>375</v>
      </c>
      <c r="X68" s="39">
        <v>0</v>
      </c>
      <c r="Y68" s="123">
        <v>1122</v>
      </c>
      <c r="Z68" s="123">
        <v>875</v>
      </c>
      <c r="AA68" s="122">
        <v>247</v>
      </c>
      <c r="AB68" s="115">
        <v>-10</v>
      </c>
      <c r="AC68" s="144">
        <v>0</v>
      </c>
      <c r="AD68" s="144">
        <v>-10</v>
      </c>
    </row>
    <row r="69" spans="1:30">
      <c r="A69" s="148" t="s">
        <v>81</v>
      </c>
      <c r="B69" s="34">
        <v>13768</v>
      </c>
      <c r="C69" s="34">
        <v>9729</v>
      </c>
      <c r="D69" s="34">
        <v>3940</v>
      </c>
      <c r="E69" s="34">
        <v>74</v>
      </c>
      <c r="F69" s="34">
        <v>25</v>
      </c>
      <c r="G69" s="72">
        <v>1807</v>
      </c>
      <c r="H69" s="72">
        <v>310</v>
      </c>
      <c r="I69" s="72">
        <v>1497</v>
      </c>
      <c r="J69" s="72">
        <v>11</v>
      </c>
      <c r="K69" s="72">
        <v>519</v>
      </c>
      <c r="L69" s="72">
        <v>0</v>
      </c>
      <c r="M69" s="72">
        <v>0</v>
      </c>
      <c r="N69" s="9">
        <v>0.6</v>
      </c>
      <c r="O69" s="9">
        <v>0.4</v>
      </c>
      <c r="P69" s="10" t="s">
        <v>48</v>
      </c>
      <c r="Q69" s="37">
        <v>0.4</v>
      </c>
      <c r="R69" s="37">
        <v>0.6</v>
      </c>
      <c r="S69" s="37">
        <v>0</v>
      </c>
      <c r="T69" s="38">
        <v>1118</v>
      </c>
      <c r="U69" s="39">
        <v>670</v>
      </c>
      <c r="V69" s="39">
        <v>173</v>
      </c>
      <c r="W69" s="39">
        <v>275</v>
      </c>
      <c r="X69" s="39">
        <v>0</v>
      </c>
      <c r="Y69" s="123">
        <v>845</v>
      </c>
      <c r="Z69" s="123">
        <v>670</v>
      </c>
      <c r="AA69" s="122">
        <v>175</v>
      </c>
      <c r="AB69" s="115">
        <v>-2</v>
      </c>
      <c r="AC69" s="144">
        <v>0</v>
      </c>
      <c r="AD69" s="144">
        <v>-2</v>
      </c>
    </row>
    <row r="70" spans="1:30" s="46" customFormat="1">
      <c r="A70" s="148" t="s">
        <v>82</v>
      </c>
      <c r="B70" s="34">
        <v>4425</v>
      </c>
      <c r="C70" s="34">
        <v>3216</v>
      </c>
      <c r="D70" s="34">
        <v>1189</v>
      </c>
      <c r="E70" s="34">
        <v>17</v>
      </c>
      <c r="F70" s="34">
        <v>3</v>
      </c>
      <c r="G70" s="72">
        <v>1416</v>
      </c>
      <c r="H70" s="72">
        <v>702</v>
      </c>
      <c r="I70" s="72">
        <v>714</v>
      </c>
      <c r="J70" s="72">
        <v>5</v>
      </c>
      <c r="K70" s="72">
        <v>283</v>
      </c>
      <c r="L70" s="72">
        <v>0</v>
      </c>
      <c r="M70" s="72">
        <v>0</v>
      </c>
      <c r="N70" s="16">
        <v>0.6</v>
      </c>
      <c r="O70" s="16">
        <v>0.4</v>
      </c>
      <c r="P70" s="10" t="s">
        <v>48</v>
      </c>
      <c r="Q70" s="37">
        <v>0.7</v>
      </c>
      <c r="R70" s="37">
        <v>0</v>
      </c>
      <c r="S70" s="37">
        <v>0.3</v>
      </c>
      <c r="T70" s="38">
        <v>379</v>
      </c>
      <c r="U70" s="39">
        <v>225</v>
      </c>
      <c r="V70" s="39">
        <v>106</v>
      </c>
      <c r="W70" s="39">
        <v>0</v>
      </c>
      <c r="X70" s="39">
        <v>48</v>
      </c>
      <c r="Y70" s="123">
        <v>347</v>
      </c>
      <c r="Z70" s="123">
        <v>225</v>
      </c>
      <c r="AA70" s="122">
        <v>122</v>
      </c>
      <c r="AB70" s="115">
        <v>-16</v>
      </c>
      <c r="AC70" s="144">
        <v>0</v>
      </c>
      <c r="AD70" s="144">
        <v>-16</v>
      </c>
    </row>
    <row r="71" spans="1:30">
      <c r="A71" s="15" t="s">
        <v>83</v>
      </c>
      <c r="B71" s="34">
        <v>61523</v>
      </c>
      <c r="C71" s="34">
        <v>40147</v>
      </c>
      <c r="D71" s="34">
        <v>20804</v>
      </c>
      <c r="E71" s="34">
        <v>355</v>
      </c>
      <c r="F71" s="34">
        <v>217</v>
      </c>
      <c r="G71" s="72">
        <v>13539</v>
      </c>
      <c r="H71" s="72">
        <v>3396</v>
      </c>
      <c r="I71" s="72">
        <v>10143</v>
      </c>
      <c r="J71" s="72">
        <v>52</v>
      </c>
      <c r="K71" s="72">
        <v>2458</v>
      </c>
      <c r="L71" s="72">
        <v>2</v>
      </c>
      <c r="M71" s="72">
        <v>73</v>
      </c>
      <c r="N71" s="16">
        <v>0.6</v>
      </c>
      <c r="O71" s="16">
        <v>0.4</v>
      </c>
      <c r="P71" s="10" t="s">
        <v>48</v>
      </c>
      <c r="Q71" s="37">
        <v>0.7</v>
      </c>
      <c r="R71" s="37">
        <v>0</v>
      </c>
      <c r="S71" s="37">
        <v>0.3</v>
      </c>
      <c r="T71" s="38">
        <v>5318</v>
      </c>
      <c r="U71" s="39">
        <v>3190</v>
      </c>
      <c r="V71" s="39">
        <v>1465</v>
      </c>
      <c r="W71" s="39">
        <v>0</v>
      </c>
      <c r="X71" s="39">
        <v>663</v>
      </c>
      <c r="Y71" s="123">
        <v>4731</v>
      </c>
      <c r="Z71" s="123">
        <v>3190</v>
      </c>
      <c r="AA71" s="122">
        <v>1541</v>
      </c>
      <c r="AB71" s="115">
        <v>-76</v>
      </c>
      <c r="AC71" s="144">
        <v>0</v>
      </c>
      <c r="AD71" s="144">
        <v>-76</v>
      </c>
    </row>
    <row r="72" spans="1:30">
      <c r="A72" s="11" t="s">
        <v>84</v>
      </c>
      <c r="B72" s="34">
        <v>112048</v>
      </c>
      <c r="C72" s="34">
        <v>72336</v>
      </c>
      <c r="D72" s="34">
        <v>38822</v>
      </c>
      <c r="E72" s="34">
        <v>553</v>
      </c>
      <c r="F72" s="34">
        <v>337</v>
      </c>
      <c r="G72" s="72">
        <v>27661</v>
      </c>
      <c r="H72" s="72">
        <v>8071</v>
      </c>
      <c r="I72" s="72">
        <v>19590</v>
      </c>
      <c r="J72" s="72">
        <v>172</v>
      </c>
      <c r="K72" s="72">
        <v>6234</v>
      </c>
      <c r="L72" s="72">
        <v>2</v>
      </c>
      <c r="M72" s="72">
        <v>101</v>
      </c>
      <c r="N72" s="9">
        <v>0.8</v>
      </c>
      <c r="O72" s="9">
        <v>0.2</v>
      </c>
      <c r="P72" s="10" t="s">
        <v>44</v>
      </c>
      <c r="Q72" s="37">
        <v>0.8</v>
      </c>
      <c r="R72" s="37">
        <v>0</v>
      </c>
      <c r="S72" s="37">
        <v>0.2</v>
      </c>
      <c r="T72" s="38">
        <v>10086</v>
      </c>
      <c r="U72" s="39">
        <v>7942</v>
      </c>
      <c r="V72" s="39">
        <v>1697</v>
      </c>
      <c r="W72" s="39">
        <v>0</v>
      </c>
      <c r="X72" s="39">
        <v>447</v>
      </c>
      <c r="Y72" s="123">
        <v>9685</v>
      </c>
      <c r="Z72" s="123">
        <v>7942</v>
      </c>
      <c r="AA72" s="122">
        <v>1743</v>
      </c>
      <c r="AB72" s="115">
        <v>-46</v>
      </c>
      <c r="AC72" s="144">
        <v>0</v>
      </c>
      <c r="AD72" s="144">
        <v>-46</v>
      </c>
    </row>
    <row r="73" spans="1:30">
      <c r="A73" s="15" t="s">
        <v>85</v>
      </c>
      <c r="B73" s="34">
        <v>50441</v>
      </c>
      <c r="C73" s="34">
        <v>33863</v>
      </c>
      <c r="D73" s="34">
        <v>16149</v>
      </c>
      <c r="E73" s="34">
        <v>248</v>
      </c>
      <c r="F73" s="34">
        <v>181</v>
      </c>
      <c r="G73" s="72">
        <v>16487</v>
      </c>
      <c r="H73" s="72">
        <v>8298</v>
      </c>
      <c r="I73" s="72">
        <v>8189</v>
      </c>
      <c r="J73" s="72">
        <v>68</v>
      </c>
      <c r="K73" s="72">
        <v>2872</v>
      </c>
      <c r="L73" s="72">
        <v>1</v>
      </c>
      <c r="M73" s="72">
        <v>98</v>
      </c>
      <c r="N73" s="9">
        <v>0.6</v>
      </c>
      <c r="O73" s="9">
        <v>0.4</v>
      </c>
      <c r="P73" s="10" t="s">
        <v>48</v>
      </c>
      <c r="Q73" s="37">
        <v>0.7</v>
      </c>
      <c r="R73" s="37">
        <v>0</v>
      </c>
      <c r="S73" s="37">
        <v>0.3</v>
      </c>
      <c r="T73" s="38">
        <v>4581</v>
      </c>
      <c r="U73" s="39">
        <v>2721</v>
      </c>
      <c r="V73" s="39">
        <v>1281</v>
      </c>
      <c r="W73" s="39">
        <v>0</v>
      </c>
      <c r="X73" s="39">
        <v>579</v>
      </c>
      <c r="Y73" s="123">
        <v>4083</v>
      </c>
      <c r="Z73" s="123">
        <v>2721</v>
      </c>
      <c r="AA73" s="122">
        <v>1362</v>
      </c>
      <c r="AB73" s="115">
        <v>-81</v>
      </c>
      <c r="AC73" s="144">
        <v>21</v>
      </c>
      <c r="AD73" s="144">
        <v>-60</v>
      </c>
    </row>
    <row r="74" spans="1:30">
      <c r="A74" s="15" t="s">
        <v>86</v>
      </c>
      <c r="B74" s="34">
        <v>49891</v>
      </c>
      <c r="C74" s="34">
        <v>32719</v>
      </c>
      <c r="D74" s="34">
        <v>16639</v>
      </c>
      <c r="E74" s="34">
        <v>308</v>
      </c>
      <c r="F74" s="34">
        <v>225</v>
      </c>
      <c r="G74" s="72">
        <v>25431</v>
      </c>
      <c r="H74" s="72">
        <v>12615</v>
      </c>
      <c r="I74" s="72">
        <v>12816</v>
      </c>
      <c r="J74" s="72">
        <v>71</v>
      </c>
      <c r="K74" s="72">
        <v>1031</v>
      </c>
      <c r="L74" s="72">
        <v>0</v>
      </c>
      <c r="M74" s="72">
        <v>0</v>
      </c>
      <c r="N74" s="9">
        <v>0.6</v>
      </c>
      <c r="O74" s="9">
        <v>0.4</v>
      </c>
      <c r="P74" s="10" t="s">
        <v>48</v>
      </c>
      <c r="Q74" s="37">
        <v>0.7</v>
      </c>
      <c r="R74" s="37">
        <v>0</v>
      </c>
      <c r="S74" s="37">
        <v>0.3</v>
      </c>
      <c r="T74" s="38">
        <v>5018</v>
      </c>
      <c r="U74" s="39">
        <v>2938</v>
      </c>
      <c r="V74" s="39">
        <v>1432</v>
      </c>
      <c r="W74" s="39">
        <v>0</v>
      </c>
      <c r="X74" s="39">
        <v>648</v>
      </c>
      <c r="Y74" s="123">
        <v>4438</v>
      </c>
      <c r="Z74" s="123">
        <v>2938</v>
      </c>
      <c r="AA74" s="122">
        <v>1500</v>
      </c>
      <c r="AB74" s="115">
        <v>-68</v>
      </c>
      <c r="AC74" s="144">
        <v>4</v>
      </c>
      <c r="AD74" s="144">
        <v>-64</v>
      </c>
    </row>
    <row r="75" spans="1:30">
      <c r="A75" s="11" t="s">
        <v>87</v>
      </c>
      <c r="B75" s="34">
        <v>45570</v>
      </c>
      <c r="C75" s="34">
        <v>31044</v>
      </c>
      <c r="D75" s="34">
        <v>13991</v>
      </c>
      <c r="E75" s="34">
        <v>358</v>
      </c>
      <c r="F75" s="34">
        <v>177</v>
      </c>
      <c r="G75" s="72">
        <v>9146</v>
      </c>
      <c r="H75" s="72">
        <v>1768</v>
      </c>
      <c r="I75" s="72">
        <v>7378</v>
      </c>
      <c r="J75" s="72">
        <v>19</v>
      </c>
      <c r="K75" s="72">
        <v>1174</v>
      </c>
      <c r="L75" s="72">
        <v>0</v>
      </c>
      <c r="M75" s="72">
        <v>0</v>
      </c>
      <c r="N75" s="9">
        <v>0.6</v>
      </c>
      <c r="O75" s="9">
        <v>0.4</v>
      </c>
      <c r="P75" s="10" t="s">
        <v>48</v>
      </c>
      <c r="Q75" s="37">
        <v>0.7</v>
      </c>
      <c r="R75" s="37">
        <v>0</v>
      </c>
      <c r="S75" s="37">
        <v>0.3</v>
      </c>
      <c r="T75" s="38">
        <v>3849</v>
      </c>
      <c r="U75" s="39">
        <v>2314</v>
      </c>
      <c r="V75" s="39">
        <v>1057</v>
      </c>
      <c r="W75" s="39">
        <v>0</v>
      </c>
      <c r="X75" s="39">
        <v>478</v>
      </c>
      <c r="Y75" s="123">
        <v>3425</v>
      </c>
      <c r="Z75" s="123">
        <v>2314</v>
      </c>
      <c r="AA75" s="122">
        <v>1111</v>
      </c>
      <c r="AB75" s="115">
        <v>-54</v>
      </c>
      <c r="AC75" s="144">
        <v>13</v>
      </c>
      <c r="AD75" s="144">
        <v>-41</v>
      </c>
    </row>
    <row r="76" spans="1:30">
      <c r="A76" s="11" t="s">
        <v>88</v>
      </c>
      <c r="B76" s="34">
        <v>61020</v>
      </c>
      <c r="C76" s="34">
        <v>40282</v>
      </c>
      <c r="D76" s="34">
        <v>20130</v>
      </c>
      <c r="E76" s="34">
        <v>457</v>
      </c>
      <c r="F76" s="34">
        <v>151</v>
      </c>
      <c r="G76" s="72">
        <v>23403</v>
      </c>
      <c r="H76" s="72">
        <v>9103</v>
      </c>
      <c r="I76" s="72">
        <v>14300</v>
      </c>
      <c r="J76" s="72">
        <v>49</v>
      </c>
      <c r="K76" s="72">
        <v>1291</v>
      </c>
      <c r="L76" s="72">
        <v>0</v>
      </c>
      <c r="M76" s="72">
        <v>0</v>
      </c>
      <c r="N76" s="9">
        <v>0.6</v>
      </c>
      <c r="O76" s="9">
        <v>0.4</v>
      </c>
      <c r="P76" s="10" t="s">
        <v>48</v>
      </c>
      <c r="Q76" s="37">
        <v>0.7</v>
      </c>
      <c r="R76" s="37">
        <v>0</v>
      </c>
      <c r="S76" s="37">
        <v>0.3</v>
      </c>
      <c r="T76" s="38">
        <v>5631</v>
      </c>
      <c r="U76" s="39">
        <v>3326</v>
      </c>
      <c r="V76" s="39">
        <v>1587</v>
      </c>
      <c r="W76" s="39">
        <v>0</v>
      </c>
      <c r="X76" s="39">
        <v>718</v>
      </c>
      <c r="Y76" s="123">
        <v>4920</v>
      </c>
      <c r="Z76" s="123">
        <v>3326</v>
      </c>
      <c r="AA76" s="122">
        <v>1594</v>
      </c>
      <c r="AB76" s="115">
        <v>-7</v>
      </c>
      <c r="AC76" s="144">
        <v>0</v>
      </c>
      <c r="AD76" s="144">
        <v>-7</v>
      </c>
    </row>
    <row r="77" spans="1:30" s="31" customFormat="1" ht="14.25" customHeight="1">
      <c r="A77" s="5" t="s">
        <v>89</v>
      </c>
      <c r="B77" s="6">
        <v>463067</v>
      </c>
      <c r="C77" s="6">
        <v>307118</v>
      </c>
      <c r="D77" s="6">
        <v>153278</v>
      </c>
      <c r="E77" s="6">
        <v>1719</v>
      </c>
      <c r="F77" s="6">
        <v>952</v>
      </c>
      <c r="G77" s="6">
        <v>178190</v>
      </c>
      <c r="H77" s="6">
        <v>76608</v>
      </c>
      <c r="I77" s="6">
        <v>101582</v>
      </c>
      <c r="J77" s="6">
        <v>199</v>
      </c>
      <c r="K77" s="6">
        <v>6738</v>
      </c>
      <c r="L77" s="6">
        <v>1</v>
      </c>
      <c r="M77" s="6">
        <v>87</v>
      </c>
      <c r="N77" s="6"/>
      <c r="O77" s="6"/>
      <c r="P77" s="6"/>
      <c r="Q77" s="12"/>
      <c r="R77" s="12"/>
      <c r="S77" s="12"/>
      <c r="T77" s="13">
        <v>40796</v>
      </c>
      <c r="U77" s="13">
        <v>25296</v>
      </c>
      <c r="V77" s="13">
        <v>9763</v>
      </c>
      <c r="W77" s="13">
        <v>2496</v>
      </c>
      <c r="X77" s="13">
        <v>3241</v>
      </c>
      <c r="Y77" s="13">
        <v>35429</v>
      </c>
      <c r="Z77" s="13">
        <v>25296</v>
      </c>
      <c r="AA77" s="13">
        <v>10133</v>
      </c>
      <c r="AB77" s="114">
        <v>-370</v>
      </c>
      <c r="AC77" s="114">
        <v>82</v>
      </c>
      <c r="AD77" s="114">
        <v>-288</v>
      </c>
    </row>
    <row r="78" spans="1:30" s="31" customFormat="1" ht="24" customHeight="1">
      <c r="A78" s="5" t="s">
        <v>24</v>
      </c>
      <c r="B78" s="6">
        <v>129873</v>
      </c>
      <c r="C78" s="6">
        <v>89710</v>
      </c>
      <c r="D78" s="6">
        <v>39357</v>
      </c>
      <c r="E78" s="6">
        <v>500</v>
      </c>
      <c r="F78" s="6">
        <v>306</v>
      </c>
      <c r="G78" s="6">
        <v>42208</v>
      </c>
      <c r="H78" s="6">
        <v>20842</v>
      </c>
      <c r="I78" s="6">
        <v>21366</v>
      </c>
      <c r="J78" s="6">
        <v>17</v>
      </c>
      <c r="K78" s="6">
        <v>835</v>
      </c>
      <c r="L78" s="6">
        <v>0</v>
      </c>
      <c r="M78" s="6">
        <v>0</v>
      </c>
      <c r="N78" s="6"/>
      <c r="O78" s="6"/>
      <c r="P78" s="6"/>
      <c r="Q78" s="12"/>
      <c r="R78" s="12"/>
      <c r="S78" s="12"/>
      <c r="T78" s="13">
        <v>10981</v>
      </c>
      <c r="U78" s="13">
        <v>6447</v>
      </c>
      <c r="V78" s="13">
        <v>1993</v>
      </c>
      <c r="W78" s="13">
        <v>2496</v>
      </c>
      <c r="X78" s="13">
        <v>45</v>
      </c>
      <c r="Y78" s="13">
        <v>8462</v>
      </c>
      <c r="Z78" s="13">
        <v>6447</v>
      </c>
      <c r="AA78" s="13">
        <v>2015</v>
      </c>
      <c r="AB78" s="114">
        <v>-22</v>
      </c>
      <c r="AC78" s="114">
        <v>9</v>
      </c>
      <c r="AD78" s="114">
        <v>-13</v>
      </c>
    </row>
    <row r="79" spans="1:30">
      <c r="A79" s="14" t="s">
        <v>90</v>
      </c>
      <c r="B79" s="34">
        <v>74837</v>
      </c>
      <c r="C79" s="34">
        <v>52381</v>
      </c>
      <c r="D79" s="34">
        <v>21908</v>
      </c>
      <c r="E79" s="34">
        <v>350</v>
      </c>
      <c r="F79" s="34">
        <v>198</v>
      </c>
      <c r="G79" s="72">
        <v>13483</v>
      </c>
      <c r="H79" s="72">
        <v>6164</v>
      </c>
      <c r="I79" s="72">
        <v>7319</v>
      </c>
      <c r="J79" s="72">
        <v>4</v>
      </c>
      <c r="K79" s="72">
        <v>256</v>
      </c>
      <c r="L79" s="72">
        <v>0</v>
      </c>
      <c r="M79" s="72">
        <v>0</v>
      </c>
      <c r="N79" s="9">
        <v>0.6</v>
      </c>
      <c r="O79" s="9">
        <v>0.4</v>
      </c>
      <c r="P79" s="10" t="s">
        <v>48</v>
      </c>
      <c r="Q79" s="37">
        <v>0.4</v>
      </c>
      <c r="R79" s="37">
        <v>0.6</v>
      </c>
      <c r="S79" s="37">
        <v>0</v>
      </c>
      <c r="T79" s="38">
        <v>6010</v>
      </c>
      <c r="U79" s="39">
        <v>3577</v>
      </c>
      <c r="V79" s="39">
        <v>942</v>
      </c>
      <c r="W79" s="39">
        <v>1491</v>
      </c>
      <c r="X79" s="39">
        <v>0</v>
      </c>
      <c r="Y79" s="123">
        <v>4494</v>
      </c>
      <c r="Z79" s="123">
        <v>3577</v>
      </c>
      <c r="AA79" s="122">
        <v>917</v>
      </c>
      <c r="AB79" s="115">
        <v>25</v>
      </c>
      <c r="AC79" s="144">
        <v>6</v>
      </c>
      <c r="AD79" s="144">
        <v>31</v>
      </c>
    </row>
    <row r="80" spans="1:30">
      <c r="A80" s="67" t="s">
        <v>91</v>
      </c>
      <c r="B80" s="34">
        <v>47115</v>
      </c>
      <c r="C80" s="34">
        <v>32325</v>
      </c>
      <c r="D80" s="34">
        <v>14577</v>
      </c>
      <c r="E80" s="34">
        <v>136</v>
      </c>
      <c r="F80" s="34">
        <v>77</v>
      </c>
      <c r="G80" s="72">
        <v>27376</v>
      </c>
      <c r="H80" s="72">
        <v>14678</v>
      </c>
      <c r="I80" s="72">
        <v>12698</v>
      </c>
      <c r="J80" s="72">
        <v>13</v>
      </c>
      <c r="K80" s="72">
        <v>579</v>
      </c>
      <c r="L80" s="72">
        <v>0</v>
      </c>
      <c r="M80" s="72">
        <v>0</v>
      </c>
      <c r="N80" s="9">
        <v>0.6</v>
      </c>
      <c r="O80" s="9">
        <v>0.4</v>
      </c>
      <c r="P80" s="10" t="s">
        <v>48</v>
      </c>
      <c r="Q80" s="37">
        <v>0.5</v>
      </c>
      <c r="R80" s="37">
        <v>0.5</v>
      </c>
      <c r="S80" s="37">
        <v>0</v>
      </c>
      <c r="T80" s="38">
        <v>4335</v>
      </c>
      <c r="U80" s="39">
        <v>2487</v>
      </c>
      <c r="V80" s="39">
        <v>899</v>
      </c>
      <c r="W80" s="39">
        <v>949</v>
      </c>
      <c r="X80" s="39">
        <v>0</v>
      </c>
      <c r="Y80" s="123">
        <v>3424</v>
      </c>
      <c r="Z80" s="123">
        <v>2487</v>
      </c>
      <c r="AA80" s="122">
        <v>937</v>
      </c>
      <c r="AB80" s="115">
        <v>-38</v>
      </c>
      <c r="AC80" s="144">
        <v>3</v>
      </c>
      <c r="AD80" s="144">
        <v>-35</v>
      </c>
    </row>
    <row r="81" spans="1:31" s="46" customFormat="1">
      <c r="A81" s="67" t="s">
        <v>92</v>
      </c>
      <c r="B81" s="34">
        <v>3489</v>
      </c>
      <c r="C81" s="34">
        <v>2269</v>
      </c>
      <c r="D81" s="34">
        <v>1212</v>
      </c>
      <c r="E81" s="34">
        <v>5</v>
      </c>
      <c r="F81" s="34">
        <v>3</v>
      </c>
      <c r="G81" s="72">
        <v>581</v>
      </c>
      <c r="H81" s="72">
        <v>0</v>
      </c>
      <c r="I81" s="72">
        <v>581</v>
      </c>
      <c r="J81" s="72">
        <v>0</v>
      </c>
      <c r="K81" s="72">
        <v>0</v>
      </c>
      <c r="L81" s="72">
        <v>0</v>
      </c>
      <c r="M81" s="72">
        <v>0</v>
      </c>
      <c r="N81" s="9">
        <v>0.6</v>
      </c>
      <c r="O81" s="9">
        <v>0.4</v>
      </c>
      <c r="P81" s="10" t="s">
        <v>48</v>
      </c>
      <c r="Q81" s="37">
        <v>0.5</v>
      </c>
      <c r="R81" s="37">
        <v>0.5</v>
      </c>
      <c r="S81" s="37">
        <v>0</v>
      </c>
      <c r="T81" s="38">
        <v>272</v>
      </c>
      <c r="U81" s="39">
        <v>163</v>
      </c>
      <c r="V81" s="39">
        <v>53</v>
      </c>
      <c r="W81" s="39">
        <v>56</v>
      </c>
      <c r="X81" s="39">
        <v>0</v>
      </c>
      <c r="Y81" s="123">
        <v>216</v>
      </c>
      <c r="Z81" s="123">
        <v>163</v>
      </c>
      <c r="AA81" s="122">
        <v>53</v>
      </c>
      <c r="AB81" s="115">
        <v>0</v>
      </c>
      <c r="AC81" s="144">
        <v>0</v>
      </c>
      <c r="AD81" s="144">
        <v>0</v>
      </c>
    </row>
    <row r="82" spans="1:31" s="46" customFormat="1">
      <c r="A82" s="67" t="s">
        <v>93</v>
      </c>
      <c r="B82" s="34">
        <v>4432</v>
      </c>
      <c r="C82" s="34">
        <v>2735</v>
      </c>
      <c r="D82" s="34">
        <v>1660</v>
      </c>
      <c r="E82" s="34">
        <v>9</v>
      </c>
      <c r="F82" s="34">
        <v>28</v>
      </c>
      <c r="G82" s="72">
        <v>768</v>
      </c>
      <c r="H82" s="72">
        <v>0</v>
      </c>
      <c r="I82" s="72">
        <v>768</v>
      </c>
      <c r="J82" s="72">
        <v>0</v>
      </c>
      <c r="K82" s="72">
        <v>0</v>
      </c>
      <c r="L82" s="72">
        <v>0</v>
      </c>
      <c r="M82" s="72">
        <v>0</v>
      </c>
      <c r="N82" s="9">
        <v>0.6</v>
      </c>
      <c r="O82" s="9">
        <v>0.4</v>
      </c>
      <c r="P82" s="10" t="s">
        <v>48</v>
      </c>
      <c r="Q82" s="37">
        <v>0.7</v>
      </c>
      <c r="R82" s="37">
        <v>0</v>
      </c>
      <c r="S82" s="37">
        <v>0.3</v>
      </c>
      <c r="T82" s="38">
        <v>364</v>
      </c>
      <c r="U82" s="39">
        <v>220</v>
      </c>
      <c r="V82" s="39">
        <v>99</v>
      </c>
      <c r="W82" s="39">
        <v>0</v>
      </c>
      <c r="X82" s="39">
        <v>45</v>
      </c>
      <c r="Y82" s="123">
        <v>328</v>
      </c>
      <c r="Z82" s="123">
        <v>220</v>
      </c>
      <c r="AA82" s="122">
        <v>108</v>
      </c>
      <c r="AB82" s="115">
        <v>-9</v>
      </c>
      <c r="AC82" s="144">
        <v>0</v>
      </c>
      <c r="AD82" s="144">
        <v>-9</v>
      </c>
    </row>
    <row r="83" spans="1:31">
      <c r="A83" s="15" t="s">
        <v>94</v>
      </c>
      <c r="B83" s="34">
        <v>12284</v>
      </c>
      <c r="C83" s="34">
        <v>8312</v>
      </c>
      <c r="D83" s="34">
        <v>3818</v>
      </c>
      <c r="E83" s="34">
        <v>98</v>
      </c>
      <c r="F83" s="34">
        <v>56</v>
      </c>
      <c r="G83" s="72">
        <v>3079</v>
      </c>
      <c r="H83" s="72">
        <v>950</v>
      </c>
      <c r="I83" s="72">
        <v>2129</v>
      </c>
      <c r="J83" s="72">
        <v>4</v>
      </c>
      <c r="K83" s="72">
        <v>222</v>
      </c>
      <c r="L83" s="72">
        <v>1</v>
      </c>
      <c r="M83" s="72">
        <v>87</v>
      </c>
      <c r="N83" s="9">
        <v>0.8</v>
      </c>
      <c r="O83" s="9">
        <v>0.2</v>
      </c>
      <c r="P83" s="10" t="s">
        <v>48</v>
      </c>
      <c r="Q83" s="37">
        <v>0.7</v>
      </c>
      <c r="R83" s="37">
        <v>0</v>
      </c>
      <c r="S83" s="37">
        <v>0.3</v>
      </c>
      <c r="T83" s="38">
        <v>1062</v>
      </c>
      <c r="U83" s="39">
        <v>834</v>
      </c>
      <c r="V83" s="39">
        <v>157</v>
      </c>
      <c r="W83" s="39">
        <v>0</v>
      </c>
      <c r="X83" s="39">
        <v>71</v>
      </c>
      <c r="Y83" s="123">
        <v>1006</v>
      </c>
      <c r="Z83" s="123">
        <v>834</v>
      </c>
      <c r="AA83" s="122">
        <v>172</v>
      </c>
      <c r="AB83" s="115">
        <v>-15</v>
      </c>
      <c r="AC83" s="144">
        <v>3</v>
      </c>
      <c r="AD83" s="144">
        <v>-12</v>
      </c>
    </row>
    <row r="84" spans="1:31">
      <c r="A84" s="15" t="s">
        <v>95</v>
      </c>
      <c r="B84" s="34">
        <v>27019</v>
      </c>
      <c r="C84" s="34">
        <v>17042</v>
      </c>
      <c r="D84" s="34">
        <v>9740</v>
      </c>
      <c r="E84" s="34">
        <v>219</v>
      </c>
      <c r="F84" s="34">
        <v>18</v>
      </c>
      <c r="G84" s="72">
        <v>9354</v>
      </c>
      <c r="H84" s="72">
        <v>3776</v>
      </c>
      <c r="I84" s="72">
        <v>5578</v>
      </c>
      <c r="J84" s="72">
        <v>0</v>
      </c>
      <c r="K84" s="72">
        <v>0</v>
      </c>
      <c r="L84" s="72">
        <v>0</v>
      </c>
      <c r="M84" s="72">
        <v>0</v>
      </c>
      <c r="N84" s="9">
        <v>0.6</v>
      </c>
      <c r="O84" s="9">
        <v>0.4</v>
      </c>
      <c r="P84" s="10" t="s">
        <v>48</v>
      </c>
      <c r="Q84" s="37">
        <v>0.7</v>
      </c>
      <c r="R84" s="37">
        <v>0</v>
      </c>
      <c r="S84" s="37">
        <v>0.3</v>
      </c>
      <c r="T84" s="38">
        <v>2358</v>
      </c>
      <c r="U84" s="39">
        <v>1396</v>
      </c>
      <c r="V84" s="39">
        <v>662</v>
      </c>
      <c r="W84" s="39">
        <v>0</v>
      </c>
      <c r="X84" s="39">
        <v>300</v>
      </c>
      <c r="Y84" s="123">
        <v>2110</v>
      </c>
      <c r="Z84" s="123">
        <v>1396</v>
      </c>
      <c r="AA84" s="122">
        <v>714</v>
      </c>
      <c r="AB84" s="115">
        <v>-52</v>
      </c>
      <c r="AC84" s="144">
        <v>7</v>
      </c>
      <c r="AD84" s="144">
        <v>-45</v>
      </c>
    </row>
    <row r="85" spans="1:31">
      <c r="A85" s="15" t="s">
        <v>96</v>
      </c>
      <c r="B85" s="34">
        <v>63242</v>
      </c>
      <c r="C85" s="34">
        <v>41192</v>
      </c>
      <c r="D85" s="34">
        <v>21767</v>
      </c>
      <c r="E85" s="34">
        <v>173</v>
      </c>
      <c r="F85" s="34">
        <v>110</v>
      </c>
      <c r="G85" s="72">
        <v>20167</v>
      </c>
      <c r="H85" s="72">
        <v>6465</v>
      </c>
      <c r="I85" s="72">
        <v>13702</v>
      </c>
      <c r="J85" s="72">
        <v>21</v>
      </c>
      <c r="K85" s="72">
        <v>869</v>
      </c>
      <c r="L85" s="72">
        <v>0</v>
      </c>
      <c r="M85" s="72">
        <v>0</v>
      </c>
      <c r="N85" s="9">
        <v>0.6</v>
      </c>
      <c r="O85" s="9">
        <v>0.4</v>
      </c>
      <c r="P85" s="10" t="s">
        <v>48</v>
      </c>
      <c r="Q85" s="37">
        <v>0.7</v>
      </c>
      <c r="R85" s="37">
        <v>0</v>
      </c>
      <c r="S85" s="37">
        <v>0.3</v>
      </c>
      <c r="T85" s="38">
        <v>5383</v>
      </c>
      <c r="U85" s="39">
        <v>3192</v>
      </c>
      <c r="V85" s="39">
        <v>1508</v>
      </c>
      <c r="W85" s="39">
        <v>0</v>
      </c>
      <c r="X85" s="39">
        <v>683</v>
      </c>
      <c r="Y85" s="123">
        <v>4778</v>
      </c>
      <c r="Z85" s="123">
        <v>3192</v>
      </c>
      <c r="AA85" s="122">
        <v>1586</v>
      </c>
      <c r="AB85" s="115">
        <v>-78</v>
      </c>
      <c r="AC85" s="144">
        <v>29</v>
      </c>
      <c r="AD85" s="144">
        <v>-49</v>
      </c>
    </row>
    <row r="86" spans="1:31">
      <c r="A86" s="11" t="s">
        <v>97</v>
      </c>
      <c r="B86" s="34">
        <v>68607</v>
      </c>
      <c r="C86" s="34">
        <v>44910</v>
      </c>
      <c r="D86" s="34">
        <v>23459</v>
      </c>
      <c r="E86" s="34">
        <v>145</v>
      </c>
      <c r="F86" s="34">
        <v>93</v>
      </c>
      <c r="G86" s="72">
        <v>27429</v>
      </c>
      <c r="H86" s="72">
        <v>10558</v>
      </c>
      <c r="I86" s="72">
        <v>16871</v>
      </c>
      <c r="J86" s="72">
        <v>28</v>
      </c>
      <c r="K86" s="72">
        <v>1448</v>
      </c>
      <c r="L86" s="72">
        <v>0</v>
      </c>
      <c r="M86" s="72">
        <v>0</v>
      </c>
      <c r="N86" s="9">
        <v>0.8</v>
      </c>
      <c r="O86" s="9">
        <v>0.2</v>
      </c>
      <c r="P86" s="10" t="s">
        <v>48</v>
      </c>
      <c r="Q86" s="37">
        <v>0.7</v>
      </c>
      <c r="R86" s="37">
        <v>0</v>
      </c>
      <c r="S86" s="37">
        <v>0.3</v>
      </c>
      <c r="T86" s="38">
        <v>5967</v>
      </c>
      <c r="U86" s="39">
        <v>4606</v>
      </c>
      <c r="V86" s="39">
        <v>937</v>
      </c>
      <c r="W86" s="39">
        <v>0</v>
      </c>
      <c r="X86" s="39">
        <v>424</v>
      </c>
      <c r="Y86" s="123">
        <v>5574</v>
      </c>
      <c r="Z86" s="123">
        <v>4606</v>
      </c>
      <c r="AA86" s="122">
        <v>968</v>
      </c>
      <c r="AB86" s="115">
        <v>-31</v>
      </c>
      <c r="AC86" s="144">
        <v>0</v>
      </c>
      <c r="AD86" s="144">
        <v>-31</v>
      </c>
    </row>
    <row r="87" spans="1:31">
      <c r="A87" s="11" t="s">
        <v>98</v>
      </c>
      <c r="B87" s="34">
        <v>33000</v>
      </c>
      <c r="C87" s="34">
        <v>21708</v>
      </c>
      <c r="D87" s="34">
        <v>11167</v>
      </c>
      <c r="E87" s="34">
        <v>79</v>
      </c>
      <c r="F87" s="34">
        <v>46</v>
      </c>
      <c r="G87" s="72">
        <v>12992</v>
      </c>
      <c r="H87" s="72">
        <v>5878</v>
      </c>
      <c r="I87" s="72">
        <v>7114</v>
      </c>
      <c r="J87" s="72">
        <v>18</v>
      </c>
      <c r="K87" s="72">
        <v>862</v>
      </c>
      <c r="L87" s="72">
        <v>0</v>
      </c>
      <c r="M87" s="72">
        <v>0</v>
      </c>
      <c r="N87" s="9">
        <v>0.6</v>
      </c>
      <c r="O87" s="9">
        <v>0.4</v>
      </c>
      <c r="P87" s="10" t="s">
        <v>48</v>
      </c>
      <c r="Q87" s="37">
        <v>0.7</v>
      </c>
      <c r="R87" s="37">
        <v>0</v>
      </c>
      <c r="S87" s="37">
        <v>0.3</v>
      </c>
      <c r="T87" s="38">
        <v>2887</v>
      </c>
      <c r="U87" s="39">
        <v>1699</v>
      </c>
      <c r="V87" s="39">
        <v>818</v>
      </c>
      <c r="W87" s="39">
        <v>0</v>
      </c>
      <c r="X87" s="39">
        <v>370</v>
      </c>
      <c r="Y87" s="123">
        <v>2561</v>
      </c>
      <c r="Z87" s="123">
        <v>1699</v>
      </c>
      <c r="AA87" s="122">
        <v>862</v>
      </c>
      <c r="AB87" s="115">
        <v>-44</v>
      </c>
      <c r="AC87" s="144">
        <v>3</v>
      </c>
      <c r="AD87" s="144">
        <v>-41</v>
      </c>
    </row>
    <row r="88" spans="1:31">
      <c r="A88" s="15" t="s">
        <v>99</v>
      </c>
      <c r="B88" s="34">
        <v>77108</v>
      </c>
      <c r="C88" s="34">
        <v>50424</v>
      </c>
      <c r="D88" s="34">
        <v>26250</v>
      </c>
      <c r="E88" s="34">
        <v>266</v>
      </c>
      <c r="F88" s="34">
        <v>168</v>
      </c>
      <c r="G88" s="72">
        <v>33962</v>
      </c>
      <c r="H88" s="72">
        <v>13006</v>
      </c>
      <c r="I88" s="72">
        <v>20956</v>
      </c>
      <c r="J88" s="72">
        <v>38</v>
      </c>
      <c r="K88" s="72">
        <v>722</v>
      </c>
      <c r="L88" s="72">
        <v>0</v>
      </c>
      <c r="M88" s="72">
        <v>0</v>
      </c>
      <c r="N88" s="9">
        <v>0.6</v>
      </c>
      <c r="O88" s="9">
        <v>0.4</v>
      </c>
      <c r="P88" s="10" t="s">
        <v>48</v>
      </c>
      <c r="Q88" s="37">
        <v>0.7</v>
      </c>
      <c r="R88" s="37">
        <v>0</v>
      </c>
      <c r="S88" s="37">
        <v>0.3</v>
      </c>
      <c r="T88" s="38">
        <v>6989</v>
      </c>
      <c r="U88" s="39">
        <v>4100</v>
      </c>
      <c r="V88" s="39">
        <v>1989</v>
      </c>
      <c r="W88" s="39">
        <v>0</v>
      </c>
      <c r="X88" s="39">
        <v>900</v>
      </c>
      <c r="Y88" s="123">
        <v>6163</v>
      </c>
      <c r="Z88" s="123">
        <v>4100</v>
      </c>
      <c r="AA88" s="122">
        <v>2063</v>
      </c>
      <c r="AB88" s="115">
        <v>-74</v>
      </c>
      <c r="AC88" s="144">
        <v>0</v>
      </c>
      <c r="AD88" s="144">
        <v>-74</v>
      </c>
    </row>
    <row r="89" spans="1:31">
      <c r="A89" s="15" t="s">
        <v>100</v>
      </c>
      <c r="B89" s="34">
        <v>51934</v>
      </c>
      <c r="C89" s="34">
        <v>33820</v>
      </c>
      <c r="D89" s="34">
        <v>17720</v>
      </c>
      <c r="E89" s="34">
        <v>239</v>
      </c>
      <c r="F89" s="34">
        <v>155</v>
      </c>
      <c r="G89" s="72">
        <v>28999</v>
      </c>
      <c r="H89" s="72">
        <v>15133</v>
      </c>
      <c r="I89" s="72">
        <v>13866</v>
      </c>
      <c r="J89" s="72">
        <v>73</v>
      </c>
      <c r="K89" s="72">
        <v>1780</v>
      </c>
      <c r="L89" s="72">
        <v>0</v>
      </c>
      <c r="M89" s="72">
        <v>0</v>
      </c>
      <c r="N89" s="9">
        <v>0.6</v>
      </c>
      <c r="O89" s="9">
        <v>0.4</v>
      </c>
      <c r="P89" s="10" t="s">
        <v>44</v>
      </c>
      <c r="Q89" s="37">
        <v>0.8</v>
      </c>
      <c r="R89" s="37">
        <v>0</v>
      </c>
      <c r="S89" s="37">
        <v>0.2</v>
      </c>
      <c r="T89" s="38">
        <v>5169</v>
      </c>
      <c r="U89" s="39">
        <v>3022</v>
      </c>
      <c r="V89" s="39">
        <v>1699</v>
      </c>
      <c r="W89" s="39">
        <v>0</v>
      </c>
      <c r="X89" s="39">
        <v>448</v>
      </c>
      <c r="Y89" s="123">
        <v>4775</v>
      </c>
      <c r="Z89" s="123">
        <v>3022</v>
      </c>
      <c r="AA89" s="122">
        <v>1753</v>
      </c>
      <c r="AB89" s="115">
        <v>-54</v>
      </c>
      <c r="AC89" s="144">
        <v>31</v>
      </c>
      <c r="AD89" s="144">
        <v>-23</v>
      </c>
    </row>
    <row r="90" spans="1:31" s="31" customFormat="1" ht="14.25" customHeight="1">
      <c r="A90" s="5" t="s">
        <v>101</v>
      </c>
      <c r="B90" s="6">
        <v>165762</v>
      </c>
      <c r="C90" s="6">
        <v>107333</v>
      </c>
      <c r="D90" s="6">
        <v>57168</v>
      </c>
      <c r="E90" s="6">
        <v>997</v>
      </c>
      <c r="F90" s="6">
        <v>264</v>
      </c>
      <c r="G90" s="6">
        <v>56679</v>
      </c>
      <c r="H90" s="6">
        <v>26696</v>
      </c>
      <c r="I90" s="6">
        <v>29983</v>
      </c>
      <c r="J90" s="6">
        <v>200</v>
      </c>
      <c r="K90" s="6">
        <v>3123</v>
      </c>
      <c r="L90" s="6">
        <v>1</v>
      </c>
      <c r="M90" s="6">
        <v>96</v>
      </c>
      <c r="N90" s="6"/>
      <c r="O90" s="6"/>
      <c r="P90" s="6"/>
      <c r="Q90" s="12"/>
      <c r="R90" s="12"/>
      <c r="S90" s="12"/>
      <c r="T90" s="13">
        <v>15391</v>
      </c>
      <c r="U90" s="13">
        <v>11014</v>
      </c>
      <c r="V90" s="13">
        <v>3453</v>
      </c>
      <c r="W90" s="13">
        <v>439</v>
      </c>
      <c r="X90" s="13">
        <v>485</v>
      </c>
      <c r="Y90" s="13">
        <v>14691</v>
      </c>
      <c r="Z90" s="13">
        <v>11014</v>
      </c>
      <c r="AA90" s="13">
        <v>3677</v>
      </c>
      <c r="AB90" s="114">
        <v>-224</v>
      </c>
      <c r="AC90" s="114">
        <v>75</v>
      </c>
      <c r="AD90" s="114">
        <v>-149</v>
      </c>
    </row>
    <row r="91" spans="1:31" s="31" customFormat="1" ht="24" customHeight="1">
      <c r="A91" s="5" t="s">
        <v>24</v>
      </c>
      <c r="B91" s="6">
        <v>64051</v>
      </c>
      <c r="C91" s="6">
        <v>42703</v>
      </c>
      <c r="D91" s="6">
        <v>21043</v>
      </c>
      <c r="E91" s="6">
        <v>235</v>
      </c>
      <c r="F91" s="6">
        <v>70</v>
      </c>
      <c r="G91" s="6">
        <v>9260</v>
      </c>
      <c r="H91" s="6">
        <v>3572</v>
      </c>
      <c r="I91" s="6">
        <v>5688</v>
      </c>
      <c r="J91" s="6">
        <v>27</v>
      </c>
      <c r="K91" s="6">
        <v>587</v>
      </c>
      <c r="L91" s="6">
        <v>1</v>
      </c>
      <c r="M91" s="6">
        <v>96</v>
      </c>
      <c r="N91" s="6"/>
      <c r="O91" s="6"/>
      <c r="P91" s="6"/>
      <c r="Q91" s="12"/>
      <c r="R91" s="12"/>
      <c r="S91" s="12"/>
      <c r="T91" s="13">
        <v>5163</v>
      </c>
      <c r="U91" s="13">
        <v>3109</v>
      </c>
      <c r="V91" s="13">
        <v>1615</v>
      </c>
      <c r="W91" s="13">
        <v>439</v>
      </c>
      <c r="X91" s="13">
        <v>0</v>
      </c>
      <c r="Y91" s="13">
        <v>4777</v>
      </c>
      <c r="Z91" s="13">
        <v>3109</v>
      </c>
      <c r="AA91" s="13">
        <v>1668</v>
      </c>
      <c r="AB91" s="114">
        <v>-53</v>
      </c>
      <c r="AC91" s="114">
        <v>8</v>
      </c>
      <c r="AD91" s="114">
        <v>-45</v>
      </c>
    </row>
    <row r="92" spans="1:31" ht="48.75" customHeight="1">
      <c r="A92" s="8" t="s">
        <v>102</v>
      </c>
      <c r="B92" s="34">
        <v>57793</v>
      </c>
      <c r="C92" s="34">
        <v>38658</v>
      </c>
      <c r="D92" s="34">
        <v>18858</v>
      </c>
      <c r="E92" s="34">
        <v>213</v>
      </c>
      <c r="F92" s="34">
        <v>64</v>
      </c>
      <c r="G92" s="72">
        <v>8393</v>
      </c>
      <c r="H92" s="72">
        <v>3224</v>
      </c>
      <c r="I92" s="72">
        <v>5169</v>
      </c>
      <c r="J92" s="72">
        <v>23</v>
      </c>
      <c r="K92" s="72">
        <v>424</v>
      </c>
      <c r="L92" s="72">
        <v>1</v>
      </c>
      <c r="M92" s="72">
        <v>96</v>
      </c>
      <c r="N92" s="73">
        <v>0.6</v>
      </c>
      <c r="O92" s="73">
        <v>0.4</v>
      </c>
      <c r="P92" s="10" t="s">
        <v>44</v>
      </c>
      <c r="Q92" s="37">
        <v>0.6</v>
      </c>
      <c r="R92" s="37">
        <v>0.4</v>
      </c>
      <c r="S92" s="37">
        <v>0</v>
      </c>
      <c r="T92" s="38">
        <v>4656</v>
      </c>
      <c r="U92" s="39">
        <v>2803</v>
      </c>
      <c r="V92" s="39">
        <v>1457</v>
      </c>
      <c r="W92" s="39">
        <v>396</v>
      </c>
      <c r="X92" s="39">
        <v>0</v>
      </c>
      <c r="Y92" s="123">
        <v>4304</v>
      </c>
      <c r="Z92" s="123">
        <v>2803</v>
      </c>
      <c r="AA92" s="122">
        <v>1501</v>
      </c>
      <c r="AB92" s="115">
        <v>-44</v>
      </c>
      <c r="AC92" s="144">
        <v>8</v>
      </c>
      <c r="AD92" s="144">
        <v>-36</v>
      </c>
      <c r="AE92" s="209" t="s">
        <v>237</v>
      </c>
    </row>
    <row r="93" spans="1:31" ht="39.75" customHeight="1">
      <c r="A93" s="8" t="s">
        <v>103</v>
      </c>
      <c r="B93" s="34">
        <v>6258</v>
      </c>
      <c r="C93" s="34">
        <v>4045</v>
      </c>
      <c r="D93" s="34">
        <v>2185</v>
      </c>
      <c r="E93" s="34">
        <v>22</v>
      </c>
      <c r="F93" s="34">
        <v>6</v>
      </c>
      <c r="G93" s="72">
        <v>867</v>
      </c>
      <c r="H93" s="72">
        <v>348</v>
      </c>
      <c r="I93" s="72">
        <v>519</v>
      </c>
      <c r="J93" s="72">
        <v>4</v>
      </c>
      <c r="K93" s="72">
        <v>163</v>
      </c>
      <c r="L93" s="72">
        <v>0</v>
      </c>
      <c r="M93" s="72">
        <v>0</v>
      </c>
      <c r="N93" s="73">
        <v>0.6</v>
      </c>
      <c r="O93" s="73">
        <v>0.4</v>
      </c>
      <c r="P93" s="10" t="s">
        <v>44</v>
      </c>
      <c r="Q93" s="37">
        <v>0.6</v>
      </c>
      <c r="R93" s="37">
        <v>0.4</v>
      </c>
      <c r="S93" s="37">
        <v>0</v>
      </c>
      <c r="T93" s="38">
        <v>507</v>
      </c>
      <c r="U93" s="39">
        <v>306</v>
      </c>
      <c r="V93" s="39">
        <v>158</v>
      </c>
      <c r="W93" s="39">
        <v>43</v>
      </c>
      <c r="X93" s="39">
        <v>0</v>
      </c>
      <c r="Y93" s="123">
        <v>473</v>
      </c>
      <c r="Z93" s="123">
        <v>306</v>
      </c>
      <c r="AA93" s="122">
        <v>167</v>
      </c>
      <c r="AB93" s="115">
        <v>-9</v>
      </c>
      <c r="AC93" s="144">
        <v>0</v>
      </c>
      <c r="AD93" s="144">
        <v>-9</v>
      </c>
      <c r="AE93" s="209"/>
    </row>
    <row r="94" spans="1:31">
      <c r="A94" s="11" t="s">
        <v>104</v>
      </c>
      <c r="B94" s="34">
        <v>54113</v>
      </c>
      <c r="C94" s="34">
        <v>35178</v>
      </c>
      <c r="D94" s="34">
        <v>18460</v>
      </c>
      <c r="E94" s="34">
        <v>393</v>
      </c>
      <c r="F94" s="34">
        <v>82</v>
      </c>
      <c r="G94" s="72">
        <v>30311</v>
      </c>
      <c r="H94" s="72">
        <v>15233</v>
      </c>
      <c r="I94" s="72">
        <v>15078</v>
      </c>
      <c r="J94" s="72">
        <v>126</v>
      </c>
      <c r="K94" s="72">
        <v>1596</v>
      </c>
      <c r="L94" s="72">
        <v>0</v>
      </c>
      <c r="M94" s="72">
        <v>0</v>
      </c>
      <c r="N94" s="9">
        <v>0.8</v>
      </c>
      <c r="O94" s="9">
        <v>0.2</v>
      </c>
      <c r="P94" s="10" t="s">
        <v>44</v>
      </c>
      <c r="Q94" s="37">
        <v>0.8</v>
      </c>
      <c r="R94" s="37">
        <v>0</v>
      </c>
      <c r="S94" s="37">
        <v>0.2</v>
      </c>
      <c r="T94" s="38">
        <v>5765</v>
      </c>
      <c r="U94" s="39">
        <v>4429</v>
      </c>
      <c r="V94" s="39">
        <v>1057</v>
      </c>
      <c r="W94" s="39">
        <v>0</v>
      </c>
      <c r="X94" s="39">
        <v>279</v>
      </c>
      <c r="Y94" s="123">
        <v>5578</v>
      </c>
      <c r="Z94" s="123">
        <v>4429</v>
      </c>
      <c r="AA94" s="122">
        <v>1149</v>
      </c>
      <c r="AB94" s="115">
        <v>-92</v>
      </c>
      <c r="AC94" s="144">
        <v>29</v>
      </c>
      <c r="AD94" s="144">
        <v>-63</v>
      </c>
    </row>
    <row r="95" spans="1:31">
      <c r="A95" s="11" t="s">
        <v>105</v>
      </c>
      <c r="B95" s="34">
        <v>47598</v>
      </c>
      <c r="C95" s="34">
        <v>29452</v>
      </c>
      <c r="D95" s="34">
        <v>17665</v>
      </c>
      <c r="E95" s="34">
        <v>369</v>
      </c>
      <c r="F95" s="34">
        <v>112</v>
      </c>
      <c r="G95" s="72">
        <v>17108</v>
      </c>
      <c r="H95" s="72">
        <v>7891</v>
      </c>
      <c r="I95" s="72">
        <v>9217</v>
      </c>
      <c r="J95" s="72">
        <v>47</v>
      </c>
      <c r="K95" s="72">
        <v>940</v>
      </c>
      <c r="L95" s="72">
        <v>0</v>
      </c>
      <c r="M95" s="72">
        <v>0</v>
      </c>
      <c r="N95" s="9">
        <v>0.8</v>
      </c>
      <c r="O95" s="9">
        <v>0.2</v>
      </c>
      <c r="P95" s="10" t="s">
        <v>44</v>
      </c>
      <c r="Q95" s="37">
        <v>0.8</v>
      </c>
      <c r="R95" s="37">
        <v>0</v>
      </c>
      <c r="S95" s="37">
        <v>0.2</v>
      </c>
      <c r="T95" s="38">
        <v>4463</v>
      </c>
      <c r="U95" s="39">
        <v>3476</v>
      </c>
      <c r="V95" s="39">
        <v>781</v>
      </c>
      <c r="W95" s="39">
        <v>0</v>
      </c>
      <c r="X95" s="39">
        <v>206</v>
      </c>
      <c r="Y95" s="123">
        <v>4336</v>
      </c>
      <c r="Z95" s="123">
        <v>3476</v>
      </c>
      <c r="AA95" s="122">
        <v>860</v>
      </c>
      <c r="AB95" s="115">
        <v>-79</v>
      </c>
      <c r="AC95" s="144">
        <v>38</v>
      </c>
      <c r="AD95" s="144">
        <v>-41</v>
      </c>
    </row>
    <row r="96" spans="1:31" s="31" customFormat="1" ht="14.25" customHeight="1">
      <c r="A96" s="5" t="s">
        <v>106</v>
      </c>
      <c r="B96" s="6">
        <v>390016</v>
      </c>
      <c r="C96" s="6">
        <v>264132</v>
      </c>
      <c r="D96" s="6">
        <v>120062</v>
      </c>
      <c r="E96" s="6">
        <v>3990</v>
      </c>
      <c r="F96" s="6">
        <v>1832</v>
      </c>
      <c r="G96" s="6">
        <v>110352</v>
      </c>
      <c r="H96" s="6">
        <v>35106</v>
      </c>
      <c r="I96" s="6">
        <v>75246</v>
      </c>
      <c r="J96" s="6">
        <v>242</v>
      </c>
      <c r="K96" s="6">
        <v>9506</v>
      </c>
      <c r="L96" s="6">
        <v>6</v>
      </c>
      <c r="M96" s="6">
        <v>345</v>
      </c>
      <c r="N96" s="6"/>
      <c r="O96" s="6"/>
      <c r="P96" s="6"/>
      <c r="Q96" s="12"/>
      <c r="R96" s="12"/>
      <c r="S96" s="12"/>
      <c r="T96" s="13">
        <v>35152</v>
      </c>
      <c r="U96" s="13">
        <v>24368</v>
      </c>
      <c r="V96" s="13">
        <v>6819</v>
      </c>
      <c r="W96" s="13">
        <v>2144</v>
      </c>
      <c r="X96" s="13">
        <v>1821</v>
      </c>
      <c r="Y96" s="13">
        <v>31603</v>
      </c>
      <c r="Z96" s="13">
        <v>24368</v>
      </c>
      <c r="AA96" s="13">
        <v>7235</v>
      </c>
      <c r="AB96" s="114">
        <v>-416</v>
      </c>
      <c r="AC96" s="114">
        <v>29</v>
      </c>
      <c r="AD96" s="114">
        <v>-387</v>
      </c>
    </row>
    <row r="97" spans="1:30" s="31" customFormat="1" ht="24" customHeight="1">
      <c r="A97" s="5" t="s">
        <v>24</v>
      </c>
      <c r="B97" s="6">
        <v>134569</v>
      </c>
      <c r="C97" s="6">
        <v>93392</v>
      </c>
      <c r="D97" s="6">
        <v>39902</v>
      </c>
      <c r="E97" s="6">
        <v>758</v>
      </c>
      <c r="F97" s="6">
        <v>517</v>
      </c>
      <c r="G97" s="6">
        <v>20007</v>
      </c>
      <c r="H97" s="6">
        <v>2248</v>
      </c>
      <c r="I97" s="6">
        <v>17759</v>
      </c>
      <c r="J97" s="6">
        <v>51</v>
      </c>
      <c r="K97" s="6">
        <v>2643</v>
      </c>
      <c r="L97" s="6">
        <v>1</v>
      </c>
      <c r="M97" s="6">
        <v>43</v>
      </c>
      <c r="N97" s="6"/>
      <c r="O97" s="6"/>
      <c r="P97" s="6"/>
      <c r="Q97" s="12"/>
      <c r="R97" s="12"/>
      <c r="S97" s="12"/>
      <c r="T97" s="13">
        <v>10990</v>
      </c>
      <c r="U97" s="13">
        <v>6701</v>
      </c>
      <c r="V97" s="13">
        <v>2110</v>
      </c>
      <c r="W97" s="13">
        <v>2144</v>
      </c>
      <c r="X97" s="13">
        <v>35</v>
      </c>
      <c r="Y97" s="13">
        <v>8870</v>
      </c>
      <c r="Z97" s="13">
        <v>6701</v>
      </c>
      <c r="AA97" s="13">
        <v>2169</v>
      </c>
      <c r="AB97" s="114">
        <v>-59</v>
      </c>
      <c r="AC97" s="114">
        <v>10</v>
      </c>
      <c r="AD97" s="114">
        <v>-49</v>
      </c>
    </row>
    <row r="98" spans="1:30">
      <c r="A98" s="8" t="s">
        <v>107</v>
      </c>
      <c r="B98" s="34">
        <v>31629</v>
      </c>
      <c r="C98" s="34">
        <v>21706</v>
      </c>
      <c r="D98" s="34">
        <v>9640</v>
      </c>
      <c r="E98" s="34">
        <v>179</v>
      </c>
      <c r="F98" s="34">
        <v>104</v>
      </c>
      <c r="G98" s="72">
        <v>6164</v>
      </c>
      <c r="H98" s="72">
        <v>297</v>
      </c>
      <c r="I98" s="72">
        <v>5867</v>
      </c>
      <c r="J98" s="72">
        <v>9</v>
      </c>
      <c r="K98" s="72">
        <v>484</v>
      </c>
      <c r="L98" s="72">
        <v>0</v>
      </c>
      <c r="M98" s="72">
        <v>0</v>
      </c>
      <c r="N98" s="9">
        <v>0.6</v>
      </c>
      <c r="O98" s="9">
        <v>0.4</v>
      </c>
      <c r="P98" s="10" t="s">
        <v>48</v>
      </c>
      <c r="Q98" s="37">
        <v>0.5</v>
      </c>
      <c r="R98" s="37">
        <v>0.5</v>
      </c>
      <c r="S98" s="37">
        <v>0</v>
      </c>
      <c r="T98" s="38">
        <v>2612</v>
      </c>
      <c r="U98" s="39">
        <v>1558</v>
      </c>
      <c r="V98" s="39">
        <v>513</v>
      </c>
      <c r="W98" s="39">
        <v>541</v>
      </c>
      <c r="X98" s="39">
        <v>0</v>
      </c>
      <c r="Y98" s="123">
        <v>2101</v>
      </c>
      <c r="Z98" s="123">
        <v>1558</v>
      </c>
      <c r="AA98" s="122">
        <v>543</v>
      </c>
      <c r="AB98" s="115">
        <v>-30</v>
      </c>
      <c r="AC98" s="144">
        <v>8</v>
      </c>
      <c r="AD98" s="144">
        <v>-22</v>
      </c>
    </row>
    <row r="99" spans="1:30">
      <c r="A99" s="148" t="s">
        <v>108</v>
      </c>
      <c r="B99" s="34">
        <v>96427</v>
      </c>
      <c r="C99" s="34">
        <v>67218</v>
      </c>
      <c r="D99" s="34">
        <v>28350</v>
      </c>
      <c r="E99" s="34">
        <v>488</v>
      </c>
      <c r="F99" s="34">
        <v>371</v>
      </c>
      <c r="G99" s="72">
        <v>13067</v>
      </c>
      <c r="H99" s="72">
        <v>1951</v>
      </c>
      <c r="I99" s="72">
        <v>11116</v>
      </c>
      <c r="J99" s="72">
        <v>38</v>
      </c>
      <c r="K99" s="72">
        <v>1810</v>
      </c>
      <c r="L99" s="72">
        <v>1</v>
      </c>
      <c r="M99" s="72">
        <v>43</v>
      </c>
      <c r="N99" s="9">
        <v>0.6</v>
      </c>
      <c r="O99" s="9">
        <v>0.4</v>
      </c>
      <c r="P99" s="10" t="s">
        <v>48</v>
      </c>
      <c r="Q99" s="37">
        <v>0.5</v>
      </c>
      <c r="R99" s="37">
        <v>0.5</v>
      </c>
      <c r="S99" s="37">
        <v>0</v>
      </c>
      <c r="T99" s="38">
        <v>7820</v>
      </c>
      <c r="U99" s="39">
        <v>4698</v>
      </c>
      <c r="V99" s="39">
        <v>1519</v>
      </c>
      <c r="W99" s="39">
        <v>1603</v>
      </c>
      <c r="X99" s="39">
        <v>0</v>
      </c>
      <c r="Y99" s="123">
        <v>6242</v>
      </c>
      <c r="Z99" s="123">
        <v>4698</v>
      </c>
      <c r="AA99" s="122">
        <v>1544</v>
      </c>
      <c r="AB99" s="115">
        <v>-25</v>
      </c>
      <c r="AC99" s="144">
        <v>2</v>
      </c>
      <c r="AD99" s="144">
        <v>-23</v>
      </c>
    </row>
    <row r="100" spans="1:30" s="46" customFormat="1">
      <c r="A100" s="148" t="s">
        <v>109</v>
      </c>
      <c r="B100" s="34">
        <v>6513</v>
      </c>
      <c r="C100" s="34">
        <v>4468</v>
      </c>
      <c r="D100" s="34">
        <v>1912</v>
      </c>
      <c r="E100" s="34">
        <v>91</v>
      </c>
      <c r="F100" s="34">
        <v>42</v>
      </c>
      <c r="G100" s="72">
        <v>776</v>
      </c>
      <c r="H100" s="72">
        <v>0</v>
      </c>
      <c r="I100" s="72">
        <v>776</v>
      </c>
      <c r="J100" s="72">
        <v>4</v>
      </c>
      <c r="K100" s="72">
        <v>349</v>
      </c>
      <c r="L100" s="72">
        <v>0</v>
      </c>
      <c r="M100" s="72">
        <v>0</v>
      </c>
      <c r="N100" s="16">
        <v>0.8</v>
      </c>
      <c r="O100" s="16">
        <v>0.2</v>
      </c>
      <c r="P100" s="10" t="s">
        <v>48</v>
      </c>
      <c r="Q100" s="37">
        <v>0.7</v>
      </c>
      <c r="R100" s="37">
        <v>0</v>
      </c>
      <c r="S100" s="37">
        <v>0.3</v>
      </c>
      <c r="T100" s="38">
        <v>558</v>
      </c>
      <c r="U100" s="39">
        <v>445</v>
      </c>
      <c r="V100" s="39">
        <v>78</v>
      </c>
      <c r="W100" s="39">
        <v>0</v>
      </c>
      <c r="X100" s="39">
        <v>35</v>
      </c>
      <c r="Y100" s="123">
        <v>527</v>
      </c>
      <c r="Z100" s="123">
        <v>445</v>
      </c>
      <c r="AA100" s="122">
        <v>82</v>
      </c>
      <c r="AB100" s="115">
        <v>-4</v>
      </c>
      <c r="AC100" s="144">
        <v>0</v>
      </c>
      <c r="AD100" s="144">
        <v>-4</v>
      </c>
    </row>
    <row r="101" spans="1:30">
      <c r="A101" s="15" t="s">
        <v>110</v>
      </c>
      <c r="B101" s="34">
        <v>50616</v>
      </c>
      <c r="C101" s="34">
        <v>35291</v>
      </c>
      <c r="D101" s="34">
        <v>14915</v>
      </c>
      <c r="E101" s="34">
        <v>303</v>
      </c>
      <c r="F101" s="34">
        <v>107</v>
      </c>
      <c r="G101" s="72">
        <v>11247</v>
      </c>
      <c r="H101" s="72">
        <v>1995</v>
      </c>
      <c r="I101" s="72">
        <v>9252</v>
      </c>
      <c r="J101" s="72">
        <v>15</v>
      </c>
      <c r="K101" s="72">
        <v>879</v>
      </c>
      <c r="L101" s="72">
        <v>0</v>
      </c>
      <c r="M101" s="72">
        <v>0</v>
      </c>
      <c r="N101" s="16">
        <v>0.8</v>
      </c>
      <c r="O101" s="16">
        <v>0.2</v>
      </c>
      <c r="P101" s="10" t="s">
        <v>48</v>
      </c>
      <c r="Q101" s="37">
        <v>0.7</v>
      </c>
      <c r="R101" s="37">
        <v>0</v>
      </c>
      <c r="S101" s="37">
        <v>0.3</v>
      </c>
      <c r="T101" s="38">
        <v>4185</v>
      </c>
      <c r="U101" s="39">
        <v>3292</v>
      </c>
      <c r="V101" s="39">
        <v>615</v>
      </c>
      <c r="W101" s="39">
        <v>0</v>
      </c>
      <c r="X101" s="39">
        <v>278</v>
      </c>
      <c r="Y101" s="123">
        <v>3918</v>
      </c>
      <c r="Z101" s="123">
        <v>3292</v>
      </c>
      <c r="AA101" s="122">
        <v>626</v>
      </c>
      <c r="AB101" s="115">
        <v>-11</v>
      </c>
      <c r="AC101" s="144">
        <v>0</v>
      </c>
      <c r="AD101" s="144">
        <v>-11</v>
      </c>
    </row>
    <row r="102" spans="1:30">
      <c r="A102" s="11" t="s">
        <v>111</v>
      </c>
      <c r="B102" s="34">
        <v>41785</v>
      </c>
      <c r="C102" s="34">
        <v>27776</v>
      </c>
      <c r="D102" s="34">
        <v>12655</v>
      </c>
      <c r="E102" s="34">
        <v>1045</v>
      </c>
      <c r="F102" s="34">
        <v>309</v>
      </c>
      <c r="G102" s="72">
        <v>8981</v>
      </c>
      <c r="H102" s="72">
        <v>1455</v>
      </c>
      <c r="I102" s="72">
        <v>7526</v>
      </c>
      <c r="J102" s="72">
        <v>28</v>
      </c>
      <c r="K102" s="72">
        <v>1638</v>
      </c>
      <c r="L102" s="72">
        <v>2</v>
      </c>
      <c r="M102" s="72">
        <v>148</v>
      </c>
      <c r="N102" s="16">
        <v>0.8</v>
      </c>
      <c r="O102" s="16">
        <v>0.2</v>
      </c>
      <c r="P102" s="10" t="s">
        <v>48</v>
      </c>
      <c r="Q102" s="37">
        <v>0.7</v>
      </c>
      <c r="R102" s="37">
        <v>0</v>
      </c>
      <c r="S102" s="37">
        <v>0.3</v>
      </c>
      <c r="T102" s="38">
        <v>4042</v>
      </c>
      <c r="U102" s="39">
        <v>3194</v>
      </c>
      <c r="V102" s="39">
        <v>584</v>
      </c>
      <c r="W102" s="39">
        <v>0</v>
      </c>
      <c r="X102" s="39">
        <v>264</v>
      </c>
      <c r="Y102" s="123">
        <v>3863</v>
      </c>
      <c r="Z102" s="123">
        <v>3194</v>
      </c>
      <c r="AA102" s="122">
        <v>669</v>
      </c>
      <c r="AB102" s="115">
        <v>-85</v>
      </c>
      <c r="AC102" s="144">
        <v>1</v>
      </c>
      <c r="AD102" s="144">
        <v>-84</v>
      </c>
    </row>
    <row r="103" spans="1:30">
      <c r="A103" s="11" t="s">
        <v>112</v>
      </c>
      <c r="B103" s="34">
        <v>71300</v>
      </c>
      <c r="C103" s="34">
        <v>47639</v>
      </c>
      <c r="D103" s="34">
        <v>22781</v>
      </c>
      <c r="E103" s="34">
        <v>640</v>
      </c>
      <c r="F103" s="34">
        <v>240</v>
      </c>
      <c r="G103" s="72">
        <v>14234</v>
      </c>
      <c r="H103" s="72">
        <v>1545</v>
      </c>
      <c r="I103" s="72">
        <v>12689</v>
      </c>
      <c r="J103" s="72">
        <v>36</v>
      </c>
      <c r="K103" s="72">
        <v>1367</v>
      </c>
      <c r="L103" s="72">
        <v>3</v>
      </c>
      <c r="M103" s="72">
        <v>154</v>
      </c>
      <c r="N103" s="9">
        <v>0.6</v>
      </c>
      <c r="O103" s="9">
        <v>0.4</v>
      </c>
      <c r="P103" s="10" t="s">
        <v>48</v>
      </c>
      <c r="Q103" s="37">
        <v>0.7</v>
      </c>
      <c r="R103" s="37">
        <v>0</v>
      </c>
      <c r="S103" s="37">
        <v>0.3</v>
      </c>
      <c r="T103" s="38">
        <v>6146</v>
      </c>
      <c r="U103" s="39">
        <v>3696</v>
      </c>
      <c r="V103" s="39">
        <v>1687</v>
      </c>
      <c r="W103" s="39">
        <v>0</v>
      </c>
      <c r="X103" s="39">
        <v>763</v>
      </c>
      <c r="Y103" s="123">
        <v>5473</v>
      </c>
      <c r="Z103" s="123">
        <v>3696</v>
      </c>
      <c r="AA103" s="122">
        <v>1777</v>
      </c>
      <c r="AB103" s="115">
        <v>-90</v>
      </c>
      <c r="AC103" s="144">
        <v>0</v>
      </c>
      <c r="AD103" s="144">
        <v>-90</v>
      </c>
    </row>
    <row r="104" spans="1:30">
      <c r="A104" s="15" t="s">
        <v>113</v>
      </c>
      <c r="B104" s="34">
        <v>91746</v>
      </c>
      <c r="C104" s="34">
        <v>60034</v>
      </c>
      <c r="D104" s="34">
        <v>29809</v>
      </c>
      <c r="E104" s="34">
        <v>1244</v>
      </c>
      <c r="F104" s="34">
        <v>659</v>
      </c>
      <c r="G104" s="72">
        <v>55883</v>
      </c>
      <c r="H104" s="72">
        <v>27863</v>
      </c>
      <c r="I104" s="72">
        <v>28020</v>
      </c>
      <c r="J104" s="72">
        <v>112</v>
      </c>
      <c r="K104" s="72">
        <v>2979</v>
      </c>
      <c r="L104" s="72">
        <v>0</v>
      </c>
      <c r="M104" s="72">
        <v>0</v>
      </c>
      <c r="N104" s="9">
        <v>0.8</v>
      </c>
      <c r="O104" s="9">
        <v>0.2</v>
      </c>
      <c r="P104" s="10" t="s">
        <v>44</v>
      </c>
      <c r="Q104" s="37">
        <v>0.8</v>
      </c>
      <c r="R104" s="37">
        <v>0</v>
      </c>
      <c r="S104" s="37">
        <v>0.2</v>
      </c>
      <c r="T104" s="38">
        <v>9789</v>
      </c>
      <c r="U104" s="39">
        <v>7485</v>
      </c>
      <c r="V104" s="39">
        <v>1823</v>
      </c>
      <c r="W104" s="39">
        <v>0</v>
      </c>
      <c r="X104" s="39">
        <v>481</v>
      </c>
      <c r="Y104" s="123">
        <v>9479</v>
      </c>
      <c r="Z104" s="123">
        <v>7485</v>
      </c>
      <c r="AA104" s="122">
        <v>1994</v>
      </c>
      <c r="AB104" s="115">
        <v>-171</v>
      </c>
      <c r="AC104" s="144">
        <v>18</v>
      </c>
      <c r="AD104" s="144">
        <v>-153</v>
      </c>
    </row>
    <row r="105" spans="1:30" s="31" customFormat="1" ht="14.25" customHeight="1">
      <c r="A105" s="5" t="s">
        <v>114</v>
      </c>
      <c r="B105" s="6">
        <v>749277</v>
      </c>
      <c r="C105" s="6">
        <v>476851</v>
      </c>
      <c r="D105" s="6">
        <v>265983</v>
      </c>
      <c r="E105" s="6">
        <v>4385</v>
      </c>
      <c r="F105" s="6">
        <v>2058</v>
      </c>
      <c r="G105" s="6">
        <v>228363</v>
      </c>
      <c r="H105" s="6">
        <v>65051</v>
      </c>
      <c r="I105" s="6">
        <v>163312</v>
      </c>
      <c r="J105" s="6">
        <v>652</v>
      </c>
      <c r="K105" s="6">
        <v>12287</v>
      </c>
      <c r="L105" s="6">
        <v>6</v>
      </c>
      <c r="M105" s="6">
        <v>478</v>
      </c>
      <c r="N105" s="6"/>
      <c r="O105" s="6"/>
      <c r="P105" s="6"/>
      <c r="Q105" s="12"/>
      <c r="R105" s="12"/>
      <c r="S105" s="12"/>
      <c r="T105" s="13">
        <v>67771</v>
      </c>
      <c r="U105" s="13">
        <v>47442</v>
      </c>
      <c r="V105" s="13">
        <v>13230</v>
      </c>
      <c r="W105" s="13">
        <v>3037</v>
      </c>
      <c r="X105" s="13">
        <v>4062</v>
      </c>
      <c r="Y105" s="13">
        <v>61815</v>
      </c>
      <c r="Z105" s="13">
        <v>47442</v>
      </c>
      <c r="AA105" s="13">
        <v>14373</v>
      </c>
      <c r="AB105" s="114">
        <v>-1143</v>
      </c>
      <c r="AC105" s="114">
        <v>435</v>
      </c>
      <c r="AD105" s="114">
        <v>-708</v>
      </c>
    </row>
    <row r="106" spans="1:30" s="31" customFormat="1" ht="24" customHeight="1">
      <c r="A106" s="5" t="s">
        <v>24</v>
      </c>
      <c r="B106" s="6">
        <v>165249</v>
      </c>
      <c r="C106" s="6">
        <v>104169</v>
      </c>
      <c r="D106" s="6">
        <v>60182</v>
      </c>
      <c r="E106" s="6">
        <v>659</v>
      </c>
      <c r="F106" s="6">
        <v>239</v>
      </c>
      <c r="G106" s="6">
        <v>33303</v>
      </c>
      <c r="H106" s="6">
        <v>10502</v>
      </c>
      <c r="I106" s="6">
        <v>22801</v>
      </c>
      <c r="J106" s="6">
        <v>97</v>
      </c>
      <c r="K106" s="6">
        <v>1544</v>
      </c>
      <c r="L106" s="6">
        <v>1</v>
      </c>
      <c r="M106" s="6">
        <v>91</v>
      </c>
      <c r="N106" s="6"/>
      <c r="O106" s="6"/>
      <c r="P106" s="6"/>
      <c r="Q106" s="12"/>
      <c r="R106" s="12"/>
      <c r="S106" s="12"/>
      <c r="T106" s="13">
        <v>13954</v>
      </c>
      <c r="U106" s="13">
        <v>8444</v>
      </c>
      <c r="V106" s="13">
        <v>2439</v>
      </c>
      <c r="W106" s="13">
        <v>3037</v>
      </c>
      <c r="X106" s="13">
        <v>34</v>
      </c>
      <c r="Y106" s="13">
        <v>10960</v>
      </c>
      <c r="Z106" s="13">
        <v>8444</v>
      </c>
      <c r="AA106" s="13">
        <v>2516</v>
      </c>
      <c r="AB106" s="114">
        <v>-77</v>
      </c>
      <c r="AC106" s="114">
        <v>14</v>
      </c>
      <c r="AD106" s="114">
        <v>-63</v>
      </c>
    </row>
    <row r="107" spans="1:30">
      <c r="A107" s="14" t="s">
        <v>115</v>
      </c>
      <c r="B107" s="34">
        <v>66997</v>
      </c>
      <c r="C107" s="34">
        <v>41187</v>
      </c>
      <c r="D107" s="34">
        <v>25357</v>
      </c>
      <c r="E107" s="34">
        <v>341</v>
      </c>
      <c r="F107" s="34">
        <v>112</v>
      </c>
      <c r="G107" s="72">
        <v>18225</v>
      </c>
      <c r="H107" s="72">
        <v>5964</v>
      </c>
      <c r="I107" s="72">
        <v>12261</v>
      </c>
      <c r="J107" s="72">
        <v>52</v>
      </c>
      <c r="K107" s="72">
        <v>688</v>
      </c>
      <c r="L107" s="72">
        <v>0</v>
      </c>
      <c r="M107" s="72">
        <v>0</v>
      </c>
      <c r="N107" s="9">
        <v>0.6</v>
      </c>
      <c r="O107" s="9">
        <v>0.4</v>
      </c>
      <c r="P107" s="10" t="s">
        <v>48</v>
      </c>
      <c r="Q107" s="37">
        <v>0.5</v>
      </c>
      <c r="R107" s="37">
        <v>0.5</v>
      </c>
      <c r="S107" s="37">
        <v>0</v>
      </c>
      <c r="T107" s="38">
        <v>5943</v>
      </c>
      <c r="U107" s="39">
        <v>3522</v>
      </c>
      <c r="V107" s="39">
        <v>1178</v>
      </c>
      <c r="W107" s="39">
        <v>1243</v>
      </c>
      <c r="X107" s="39">
        <v>0</v>
      </c>
      <c r="Y107" s="123">
        <v>4756</v>
      </c>
      <c r="Z107" s="123">
        <v>3522</v>
      </c>
      <c r="AA107" s="122">
        <v>1234</v>
      </c>
      <c r="AB107" s="115">
        <v>-56</v>
      </c>
      <c r="AC107" s="144">
        <v>0</v>
      </c>
      <c r="AD107" s="144">
        <v>-56</v>
      </c>
    </row>
    <row r="108" spans="1:30">
      <c r="A108" s="148" t="s">
        <v>116</v>
      </c>
      <c r="B108" s="34">
        <v>92848</v>
      </c>
      <c r="C108" s="34">
        <v>59663</v>
      </c>
      <c r="D108" s="34">
        <v>32771</v>
      </c>
      <c r="E108" s="34">
        <v>294</v>
      </c>
      <c r="F108" s="34">
        <v>120</v>
      </c>
      <c r="G108" s="72">
        <v>11830</v>
      </c>
      <c r="H108" s="72">
        <v>2732</v>
      </c>
      <c r="I108" s="72">
        <v>9098</v>
      </c>
      <c r="J108" s="72">
        <v>9</v>
      </c>
      <c r="K108" s="72">
        <v>449</v>
      </c>
      <c r="L108" s="72">
        <v>1</v>
      </c>
      <c r="M108" s="72">
        <v>91</v>
      </c>
      <c r="N108" s="9">
        <v>0.6</v>
      </c>
      <c r="O108" s="9">
        <v>0.4</v>
      </c>
      <c r="P108" s="10" t="s">
        <v>48</v>
      </c>
      <c r="Q108" s="37">
        <v>0.4</v>
      </c>
      <c r="R108" s="37">
        <v>0.6</v>
      </c>
      <c r="S108" s="37">
        <v>0</v>
      </c>
      <c r="T108" s="38">
        <v>7297</v>
      </c>
      <c r="U108" s="39">
        <v>4370</v>
      </c>
      <c r="V108" s="39">
        <v>1133</v>
      </c>
      <c r="W108" s="39">
        <v>1794</v>
      </c>
      <c r="X108" s="39">
        <v>0</v>
      </c>
      <c r="Y108" s="123">
        <v>5526</v>
      </c>
      <c r="Z108" s="123">
        <v>4370</v>
      </c>
      <c r="AA108" s="122">
        <v>1156</v>
      </c>
      <c r="AB108" s="115">
        <v>-23</v>
      </c>
      <c r="AC108" s="144">
        <v>14</v>
      </c>
      <c r="AD108" s="144">
        <v>-9</v>
      </c>
    </row>
    <row r="109" spans="1:30" s="46" customFormat="1">
      <c r="A109" s="148" t="s">
        <v>117</v>
      </c>
      <c r="B109" s="34">
        <v>4244</v>
      </c>
      <c r="C109" s="34">
        <v>2542</v>
      </c>
      <c r="D109" s="34">
        <v>1685</v>
      </c>
      <c r="E109" s="34">
        <v>17</v>
      </c>
      <c r="F109" s="34">
        <v>0</v>
      </c>
      <c r="G109" s="72">
        <v>3119</v>
      </c>
      <c r="H109" s="72">
        <v>1694</v>
      </c>
      <c r="I109" s="72">
        <v>1425</v>
      </c>
      <c r="J109" s="72">
        <v>32</v>
      </c>
      <c r="K109" s="72">
        <v>381</v>
      </c>
      <c r="L109" s="72">
        <v>0</v>
      </c>
      <c r="M109" s="72">
        <v>0</v>
      </c>
      <c r="N109" s="9">
        <v>0.8</v>
      </c>
      <c r="O109" s="9">
        <v>0.2</v>
      </c>
      <c r="P109" s="10" t="s">
        <v>44</v>
      </c>
      <c r="Q109" s="37">
        <v>0.8</v>
      </c>
      <c r="R109" s="37">
        <v>0</v>
      </c>
      <c r="S109" s="37">
        <v>0.2</v>
      </c>
      <c r="T109" s="38">
        <v>595</v>
      </c>
      <c r="U109" s="39">
        <v>457</v>
      </c>
      <c r="V109" s="39">
        <v>109</v>
      </c>
      <c r="W109" s="39">
        <v>0</v>
      </c>
      <c r="X109" s="39">
        <v>29</v>
      </c>
      <c r="Y109" s="123">
        <v>567</v>
      </c>
      <c r="Z109" s="123">
        <v>457</v>
      </c>
      <c r="AA109" s="122">
        <v>110</v>
      </c>
      <c r="AB109" s="115">
        <v>-1</v>
      </c>
      <c r="AC109" s="144">
        <v>0</v>
      </c>
      <c r="AD109" s="144">
        <v>-1</v>
      </c>
    </row>
    <row r="110" spans="1:30" s="46" customFormat="1">
      <c r="A110" s="148" t="s">
        <v>118</v>
      </c>
      <c r="B110" s="34">
        <v>1160</v>
      </c>
      <c r="C110" s="34">
        <v>777</v>
      </c>
      <c r="D110" s="34">
        <v>369</v>
      </c>
      <c r="E110" s="34">
        <v>7</v>
      </c>
      <c r="F110" s="34">
        <v>7</v>
      </c>
      <c r="G110" s="72">
        <v>129</v>
      </c>
      <c r="H110" s="72">
        <v>112</v>
      </c>
      <c r="I110" s="72">
        <v>17</v>
      </c>
      <c r="J110" s="72">
        <v>4</v>
      </c>
      <c r="K110" s="72">
        <v>26</v>
      </c>
      <c r="L110" s="72">
        <v>0</v>
      </c>
      <c r="M110" s="72">
        <v>0</v>
      </c>
      <c r="N110" s="9">
        <v>0.8</v>
      </c>
      <c r="O110" s="9">
        <v>0.2</v>
      </c>
      <c r="P110" s="10" t="s">
        <v>44</v>
      </c>
      <c r="Q110" s="37">
        <v>0.8</v>
      </c>
      <c r="R110" s="37">
        <v>0</v>
      </c>
      <c r="S110" s="37">
        <v>0.2</v>
      </c>
      <c r="T110" s="38">
        <v>119</v>
      </c>
      <c r="U110" s="39">
        <v>95</v>
      </c>
      <c r="V110" s="39">
        <v>19</v>
      </c>
      <c r="W110" s="39">
        <v>0</v>
      </c>
      <c r="X110" s="39">
        <v>5</v>
      </c>
      <c r="Y110" s="123">
        <v>111</v>
      </c>
      <c r="Z110" s="123">
        <v>95</v>
      </c>
      <c r="AA110" s="122">
        <v>16</v>
      </c>
      <c r="AB110" s="115">
        <v>3</v>
      </c>
      <c r="AC110" s="144">
        <v>0</v>
      </c>
      <c r="AD110" s="144">
        <v>3</v>
      </c>
    </row>
    <row r="111" spans="1:30">
      <c r="A111" s="149" t="s">
        <v>119</v>
      </c>
      <c r="B111" s="34">
        <v>62357</v>
      </c>
      <c r="C111" s="34">
        <v>41668</v>
      </c>
      <c r="D111" s="34">
        <v>19910</v>
      </c>
      <c r="E111" s="34">
        <v>490</v>
      </c>
      <c r="F111" s="34">
        <v>289</v>
      </c>
      <c r="G111" s="72">
        <v>15493</v>
      </c>
      <c r="H111" s="72">
        <v>4430</v>
      </c>
      <c r="I111" s="72">
        <v>11063</v>
      </c>
      <c r="J111" s="72">
        <v>54</v>
      </c>
      <c r="K111" s="72">
        <v>677</v>
      </c>
      <c r="L111" s="72">
        <v>3</v>
      </c>
      <c r="M111" s="72">
        <v>262</v>
      </c>
      <c r="N111" s="9">
        <v>0.6</v>
      </c>
      <c r="O111" s="9">
        <v>0.4</v>
      </c>
      <c r="P111" s="10" t="s">
        <v>48</v>
      </c>
      <c r="Q111" s="37">
        <v>0.7</v>
      </c>
      <c r="R111" s="37">
        <v>0</v>
      </c>
      <c r="S111" s="37">
        <v>0.3</v>
      </c>
      <c r="T111" s="38">
        <v>5643</v>
      </c>
      <c r="U111" s="39">
        <v>3380</v>
      </c>
      <c r="V111" s="39">
        <v>1558</v>
      </c>
      <c r="W111" s="39">
        <v>0</v>
      </c>
      <c r="X111" s="39">
        <v>705</v>
      </c>
      <c r="Y111" s="123">
        <v>5065</v>
      </c>
      <c r="Z111" s="123">
        <v>3380</v>
      </c>
      <c r="AA111" s="122">
        <v>1685</v>
      </c>
      <c r="AB111" s="115">
        <v>-127</v>
      </c>
      <c r="AC111" s="144">
        <v>0</v>
      </c>
      <c r="AD111" s="144">
        <v>-127</v>
      </c>
    </row>
    <row r="112" spans="1:30">
      <c r="A112" s="15" t="s">
        <v>120</v>
      </c>
      <c r="B112" s="34">
        <v>94304</v>
      </c>
      <c r="C112" s="34">
        <v>59659</v>
      </c>
      <c r="D112" s="34">
        <v>34057</v>
      </c>
      <c r="E112" s="34">
        <v>393</v>
      </c>
      <c r="F112" s="34">
        <v>195</v>
      </c>
      <c r="G112" s="72">
        <v>39538</v>
      </c>
      <c r="H112" s="72">
        <v>14930</v>
      </c>
      <c r="I112" s="72">
        <v>24608</v>
      </c>
      <c r="J112" s="72">
        <v>110</v>
      </c>
      <c r="K112" s="72">
        <v>2081</v>
      </c>
      <c r="L112" s="72">
        <v>0</v>
      </c>
      <c r="M112" s="72">
        <v>0</v>
      </c>
      <c r="N112" s="9">
        <v>0.6</v>
      </c>
      <c r="O112" s="9">
        <v>0.4</v>
      </c>
      <c r="P112" s="10" t="s">
        <v>48</v>
      </c>
      <c r="Q112" s="37">
        <v>0.7</v>
      </c>
      <c r="R112" s="37">
        <v>0</v>
      </c>
      <c r="S112" s="37">
        <v>0.3</v>
      </c>
      <c r="T112" s="38">
        <v>8893</v>
      </c>
      <c r="U112" s="39">
        <v>5238</v>
      </c>
      <c r="V112" s="39">
        <v>2516</v>
      </c>
      <c r="W112" s="39">
        <v>0</v>
      </c>
      <c r="X112" s="39">
        <v>1139</v>
      </c>
      <c r="Y112" s="123">
        <v>8112</v>
      </c>
      <c r="Z112" s="123">
        <v>5238</v>
      </c>
      <c r="AA112" s="122">
        <v>2874</v>
      </c>
      <c r="AB112" s="115">
        <v>-358</v>
      </c>
      <c r="AC112" s="144">
        <v>215</v>
      </c>
      <c r="AD112" s="144">
        <v>-143</v>
      </c>
    </row>
    <row r="113" spans="1:30">
      <c r="A113" s="15" t="s">
        <v>121</v>
      </c>
      <c r="B113" s="34">
        <v>102342</v>
      </c>
      <c r="C113" s="34">
        <v>63513</v>
      </c>
      <c r="D113" s="34">
        <v>37666</v>
      </c>
      <c r="E113" s="34">
        <v>735</v>
      </c>
      <c r="F113" s="34">
        <v>428</v>
      </c>
      <c r="G113" s="72">
        <v>35085</v>
      </c>
      <c r="H113" s="72">
        <v>4176</v>
      </c>
      <c r="I113" s="72">
        <v>30909</v>
      </c>
      <c r="J113" s="72">
        <v>105</v>
      </c>
      <c r="K113" s="72">
        <v>1318</v>
      </c>
      <c r="L113" s="72">
        <v>0</v>
      </c>
      <c r="M113" s="72">
        <v>0</v>
      </c>
      <c r="N113" s="9">
        <v>0.8</v>
      </c>
      <c r="O113" s="9">
        <v>0.2</v>
      </c>
      <c r="P113" s="10" t="s">
        <v>44</v>
      </c>
      <c r="Q113" s="37">
        <v>0.8</v>
      </c>
      <c r="R113" s="37">
        <v>0</v>
      </c>
      <c r="S113" s="37">
        <v>0.2</v>
      </c>
      <c r="T113" s="38">
        <v>9677</v>
      </c>
      <c r="U113" s="39">
        <v>7554</v>
      </c>
      <c r="V113" s="39">
        <v>1680</v>
      </c>
      <c r="W113" s="39">
        <v>0</v>
      </c>
      <c r="X113" s="39">
        <v>443</v>
      </c>
      <c r="Y113" s="123">
        <v>9426</v>
      </c>
      <c r="Z113" s="123">
        <v>7554</v>
      </c>
      <c r="AA113" s="122">
        <v>1872</v>
      </c>
      <c r="AB113" s="115">
        <v>-192</v>
      </c>
      <c r="AC113" s="144">
        <v>107</v>
      </c>
      <c r="AD113" s="144">
        <v>-85</v>
      </c>
    </row>
    <row r="114" spans="1:30">
      <c r="A114" s="15" t="s">
        <v>122</v>
      </c>
      <c r="B114" s="34">
        <v>34350</v>
      </c>
      <c r="C114" s="34">
        <v>22457</v>
      </c>
      <c r="D114" s="34">
        <v>11649</v>
      </c>
      <c r="E114" s="34">
        <v>165</v>
      </c>
      <c r="F114" s="34">
        <v>79</v>
      </c>
      <c r="G114" s="72">
        <v>3448</v>
      </c>
      <c r="H114" s="72">
        <v>363</v>
      </c>
      <c r="I114" s="72">
        <v>3085</v>
      </c>
      <c r="J114" s="72">
        <v>36</v>
      </c>
      <c r="K114" s="72">
        <v>960</v>
      </c>
      <c r="L114" s="72">
        <v>0</v>
      </c>
      <c r="M114" s="72">
        <v>0</v>
      </c>
      <c r="N114" s="9">
        <v>0.8</v>
      </c>
      <c r="O114" s="9">
        <v>0.2</v>
      </c>
      <c r="P114" s="10" t="s">
        <v>44</v>
      </c>
      <c r="Q114" s="37">
        <v>0.8</v>
      </c>
      <c r="R114" s="37">
        <v>0</v>
      </c>
      <c r="S114" s="37">
        <v>0.2</v>
      </c>
      <c r="T114" s="38">
        <v>2871</v>
      </c>
      <c r="U114" s="39">
        <v>2294</v>
      </c>
      <c r="V114" s="39">
        <v>457</v>
      </c>
      <c r="W114" s="39">
        <v>0</v>
      </c>
      <c r="X114" s="39">
        <v>120</v>
      </c>
      <c r="Y114" s="123">
        <v>2783</v>
      </c>
      <c r="Z114" s="123">
        <v>2294</v>
      </c>
      <c r="AA114" s="122">
        <v>489</v>
      </c>
      <c r="AB114" s="115">
        <v>-32</v>
      </c>
      <c r="AC114" s="144">
        <v>12</v>
      </c>
      <c r="AD114" s="144">
        <v>-20</v>
      </c>
    </row>
    <row r="115" spans="1:30">
      <c r="A115" s="15" t="s">
        <v>123</v>
      </c>
      <c r="B115" s="34">
        <v>72042</v>
      </c>
      <c r="C115" s="34">
        <v>48236</v>
      </c>
      <c r="D115" s="34">
        <v>23342</v>
      </c>
      <c r="E115" s="34">
        <v>312</v>
      </c>
      <c r="F115" s="34">
        <v>152</v>
      </c>
      <c r="G115" s="72">
        <v>19976</v>
      </c>
      <c r="H115" s="72">
        <v>3990</v>
      </c>
      <c r="I115" s="72">
        <v>15986</v>
      </c>
      <c r="J115" s="72">
        <v>110</v>
      </c>
      <c r="K115" s="72">
        <v>1797</v>
      </c>
      <c r="L115" s="72">
        <v>0</v>
      </c>
      <c r="M115" s="72">
        <v>0</v>
      </c>
      <c r="N115" s="9">
        <v>0.8</v>
      </c>
      <c r="O115" s="9">
        <v>0.2</v>
      </c>
      <c r="P115" s="10" t="s">
        <v>44</v>
      </c>
      <c r="Q115" s="37">
        <v>0.8</v>
      </c>
      <c r="R115" s="37">
        <v>0</v>
      </c>
      <c r="S115" s="37">
        <v>0.2</v>
      </c>
      <c r="T115" s="38">
        <v>6595</v>
      </c>
      <c r="U115" s="39">
        <v>5178</v>
      </c>
      <c r="V115" s="39">
        <v>1121</v>
      </c>
      <c r="W115" s="39">
        <v>0</v>
      </c>
      <c r="X115" s="39">
        <v>296</v>
      </c>
      <c r="Y115" s="123">
        <v>6410</v>
      </c>
      <c r="Z115" s="123">
        <v>5178</v>
      </c>
      <c r="AA115" s="122">
        <v>1232</v>
      </c>
      <c r="AB115" s="115">
        <v>-111</v>
      </c>
      <c r="AC115" s="144">
        <v>57</v>
      </c>
      <c r="AD115" s="144">
        <v>-54</v>
      </c>
    </row>
    <row r="116" spans="1:30">
      <c r="A116" s="15" t="s">
        <v>124</v>
      </c>
      <c r="B116" s="34">
        <v>49996</v>
      </c>
      <c r="C116" s="34">
        <v>31738</v>
      </c>
      <c r="D116" s="34">
        <v>17931</v>
      </c>
      <c r="E116" s="34">
        <v>220</v>
      </c>
      <c r="F116" s="34">
        <v>107</v>
      </c>
      <c r="G116" s="72">
        <v>8436</v>
      </c>
      <c r="H116" s="72">
        <v>1880</v>
      </c>
      <c r="I116" s="72">
        <v>6556</v>
      </c>
      <c r="J116" s="72">
        <v>32</v>
      </c>
      <c r="K116" s="72">
        <v>709</v>
      </c>
      <c r="L116" s="72">
        <v>0</v>
      </c>
      <c r="M116" s="72">
        <v>0</v>
      </c>
      <c r="N116" s="9">
        <v>0.8</v>
      </c>
      <c r="O116" s="9">
        <v>0.2</v>
      </c>
      <c r="P116" s="10" t="s">
        <v>48</v>
      </c>
      <c r="Q116" s="37">
        <v>0.7</v>
      </c>
      <c r="R116" s="37">
        <v>0</v>
      </c>
      <c r="S116" s="37">
        <v>0.3</v>
      </c>
      <c r="T116" s="38">
        <v>4198</v>
      </c>
      <c r="U116" s="39">
        <v>3324</v>
      </c>
      <c r="V116" s="39">
        <v>602</v>
      </c>
      <c r="W116" s="39">
        <v>0</v>
      </c>
      <c r="X116" s="39">
        <v>272</v>
      </c>
      <c r="Y116" s="123">
        <v>3966</v>
      </c>
      <c r="Z116" s="123">
        <v>3324</v>
      </c>
      <c r="AA116" s="122">
        <v>642</v>
      </c>
      <c r="AB116" s="115">
        <v>-40</v>
      </c>
      <c r="AC116" s="144">
        <v>6</v>
      </c>
      <c r="AD116" s="144">
        <v>-34</v>
      </c>
    </row>
    <row r="117" spans="1:30">
      <c r="A117" s="11" t="s">
        <v>125</v>
      </c>
      <c r="B117" s="34">
        <v>53405</v>
      </c>
      <c r="C117" s="34">
        <v>33929</v>
      </c>
      <c r="D117" s="34">
        <v>18983</v>
      </c>
      <c r="E117" s="34">
        <v>359</v>
      </c>
      <c r="F117" s="34">
        <v>134</v>
      </c>
      <c r="G117" s="72">
        <v>12643</v>
      </c>
      <c r="H117" s="72">
        <v>3836</v>
      </c>
      <c r="I117" s="72">
        <v>8807</v>
      </c>
      <c r="J117" s="72">
        <v>18</v>
      </c>
      <c r="K117" s="72">
        <v>262</v>
      </c>
      <c r="L117" s="72">
        <v>0</v>
      </c>
      <c r="M117" s="72">
        <v>0</v>
      </c>
      <c r="N117" s="9">
        <v>0.8</v>
      </c>
      <c r="O117" s="9">
        <v>0.2</v>
      </c>
      <c r="P117" s="10" t="s">
        <v>44</v>
      </c>
      <c r="Q117" s="37">
        <v>0.8</v>
      </c>
      <c r="R117" s="37">
        <v>0</v>
      </c>
      <c r="S117" s="37">
        <v>0.2</v>
      </c>
      <c r="T117" s="38">
        <v>4594</v>
      </c>
      <c r="U117" s="39">
        <v>3617</v>
      </c>
      <c r="V117" s="39">
        <v>773</v>
      </c>
      <c r="W117" s="39">
        <v>0</v>
      </c>
      <c r="X117" s="39">
        <v>204</v>
      </c>
      <c r="Y117" s="123">
        <v>4453</v>
      </c>
      <c r="Z117" s="123">
        <v>3617</v>
      </c>
      <c r="AA117" s="122">
        <v>836</v>
      </c>
      <c r="AB117" s="115">
        <v>-63</v>
      </c>
      <c r="AC117" s="144">
        <v>11</v>
      </c>
      <c r="AD117" s="144">
        <v>-52</v>
      </c>
    </row>
    <row r="118" spans="1:30">
      <c r="A118" s="11" t="s">
        <v>126</v>
      </c>
      <c r="B118" s="34">
        <v>16065</v>
      </c>
      <c r="C118" s="34">
        <v>10206</v>
      </c>
      <c r="D118" s="34">
        <v>5604</v>
      </c>
      <c r="E118" s="34">
        <v>159</v>
      </c>
      <c r="F118" s="34">
        <v>96</v>
      </c>
      <c r="G118" s="72">
        <v>6569</v>
      </c>
      <c r="H118" s="72">
        <v>2686</v>
      </c>
      <c r="I118" s="72">
        <v>3883</v>
      </c>
      <c r="J118" s="72">
        <v>9</v>
      </c>
      <c r="K118" s="72">
        <v>187</v>
      </c>
      <c r="L118" s="72">
        <v>2</v>
      </c>
      <c r="M118" s="72">
        <v>125</v>
      </c>
      <c r="N118" s="9">
        <v>0.6</v>
      </c>
      <c r="O118" s="9">
        <v>0.4</v>
      </c>
      <c r="P118" s="10" t="s">
        <v>44</v>
      </c>
      <c r="Q118" s="37">
        <v>0.8</v>
      </c>
      <c r="R118" s="37">
        <v>0</v>
      </c>
      <c r="S118" s="37">
        <v>0.2</v>
      </c>
      <c r="T118" s="38">
        <v>1543</v>
      </c>
      <c r="U118" s="39">
        <v>914</v>
      </c>
      <c r="V118" s="39">
        <v>498</v>
      </c>
      <c r="W118" s="39">
        <v>0</v>
      </c>
      <c r="X118" s="39">
        <v>131</v>
      </c>
      <c r="Y118" s="123">
        <v>1428</v>
      </c>
      <c r="Z118" s="123">
        <v>914</v>
      </c>
      <c r="AA118" s="122">
        <v>514</v>
      </c>
      <c r="AB118" s="115">
        <v>-16</v>
      </c>
      <c r="AC118" s="144">
        <v>0</v>
      </c>
      <c r="AD118" s="144">
        <v>-16</v>
      </c>
    </row>
    <row r="119" spans="1:30">
      <c r="A119" s="15" t="s">
        <v>127</v>
      </c>
      <c r="B119" s="34">
        <v>99167</v>
      </c>
      <c r="C119" s="34">
        <v>61276</v>
      </c>
      <c r="D119" s="34">
        <v>36659</v>
      </c>
      <c r="E119" s="34">
        <v>893</v>
      </c>
      <c r="F119" s="34">
        <v>339</v>
      </c>
      <c r="G119" s="72">
        <v>53872</v>
      </c>
      <c r="H119" s="72">
        <v>18258</v>
      </c>
      <c r="I119" s="72">
        <v>35614</v>
      </c>
      <c r="J119" s="72">
        <v>81</v>
      </c>
      <c r="K119" s="72">
        <v>2752</v>
      </c>
      <c r="L119" s="72">
        <v>0</v>
      </c>
      <c r="M119" s="72">
        <v>0</v>
      </c>
      <c r="N119" s="9">
        <v>0.8</v>
      </c>
      <c r="O119" s="9">
        <v>0.2</v>
      </c>
      <c r="P119" s="10" t="s">
        <v>48</v>
      </c>
      <c r="Q119" s="37">
        <v>0.7</v>
      </c>
      <c r="R119" s="37">
        <v>0</v>
      </c>
      <c r="S119" s="37">
        <v>0.3</v>
      </c>
      <c r="T119" s="38">
        <v>9803</v>
      </c>
      <c r="U119" s="39">
        <v>7499</v>
      </c>
      <c r="V119" s="39">
        <v>1586</v>
      </c>
      <c r="W119" s="39">
        <v>0</v>
      </c>
      <c r="X119" s="39">
        <v>718</v>
      </c>
      <c r="Y119" s="123">
        <v>9212</v>
      </c>
      <c r="Z119" s="123">
        <v>7499</v>
      </c>
      <c r="AA119" s="122">
        <v>1713</v>
      </c>
      <c r="AB119" s="115">
        <v>-127</v>
      </c>
      <c r="AC119" s="144">
        <v>13</v>
      </c>
      <c r="AD119" s="144">
        <v>-114</v>
      </c>
    </row>
    <row r="120" spans="1:30" s="31" customFormat="1" ht="14.25" customHeight="1">
      <c r="A120" s="5" t="s">
        <v>128</v>
      </c>
      <c r="B120" s="26">
        <v>688939</v>
      </c>
      <c r="C120" s="26">
        <v>442174</v>
      </c>
      <c r="D120" s="26">
        <v>242543</v>
      </c>
      <c r="E120" s="26">
        <v>2991</v>
      </c>
      <c r="F120" s="26">
        <v>1231</v>
      </c>
      <c r="G120" s="26">
        <v>165500</v>
      </c>
      <c r="H120" s="26">
        <v>68417</v>
      </c>
      <c r="I120" s="26">
        <v>97083</v>
      </c>
      <c r="J120" s="26">
        <v>908</v>
      </c>
      <c r="K120" s="26">
        <v>19118</v>
      </c>
      <c r="L120" s="26">
        <v>4</v>
      </c>
      <c r="M120" s="26">
        <v>356</v>
      </c>
      <c r="N120" s="6"/>
      <c r="O120" s="6"/>
      <c r="P120" s="6"/>
      <c r="Q120" s="12"/>
      <c r="R120" s="12"/>
      <c r="S120" s="12"/>
      <c r="T120" s="13">
        <v>61521</v>
      </c>
      <c r="U120" s="13">
        <v>40136</v>
      </c>
      <c r="V120" s="13">
        <v>13702</v>
      </c>
      <c r="W120" s="13">
        <v>3293</v>
      </c>
      <c r="X120" s="13">
        <v>4390</v>
      </c>
      <c r="Y120" s="13">
        <v>55039</v>
      </c>
      <c r="Z120" s="13">
        <v>40136</v>
      </c>
      <c r="AA120" s="13">
        <v>14903</v>
      </c>
      <c r="AB120" s="114">
        <v>-1201</v>
      </c>
      <c r="AC120" s="114">
        <v>397</v>
      </c>
      <c r="AD120" s="114">
        <v>-804</v>
      </c>
    </row>
    <row r="121" spans="1:30" s="31" customFormat="1" ht="24" customHeight="1">
      <c r="A121" s="5" t="s">
        <v>24</v>
      </c>
      <c r="B121" s="6">
        <v>164323</v>
      </c>
      <c r="C121" s="6">
        <v>107145</v>
      </c>
      <c r="D121" s="6">
        <v>56097</v>
      </c>
      <c r="E121" s="6">
        <v>801</v>
      </c>
      <c r="F121" s="6">
        <v>280</v>
      </c>
      <c r="G121" s="6">
        <v>21765</v>
      </c>
      <c r="H121" s="6">
        <v>9117</v>
      </c>
      <c r="I121" s="6">
        <v>12648</v>
      </c>
      <c r="J121" s="6">
        <v>65</v>
      </c>
      <c r="K121" s="6">
        <v>959</v>
      </c>
      <c r="L121" s="6">
        <v>0</v>
      </c>
      <c r="M121" s="6">
        <v>0</v>
      </c>
      <c r="N121" s="6"/>
      <c r="O121" s="6"/>
      <c r="P121" s="6"/>
      <c r="Q121" s="12"/>
      <c r="R121" s="12"/>
      <c r="S121" s="12"/>
      <c r="T121" s="13">
        <v>13395</v>
      </c>
      <c r="U121" s="13">
        <v>8022</v>
      </c>
      <c r="V121" s="13">
        <v>2080</v>
      </c>
      <c r="W121" s="13">
        <v>3293</v>
      </c>
      <c r="X121" s="13">
        <v>0</v>
      </c>
      <c r="Y121" s="13">
        <v>10136</v>
      </c>
      <c r="Z121" s="13">
        <v>8022</v>
      </c>
      <c r="AA121" s="13">
        <v>2114</v>
      </c>
      <c r="AB121" s="114">
        <v>-34</v>
      </c>
      <c r="AC121" s="114">
        <v>18</v>
      </c>
      <c r="AD121" s="114">
        <v>-16</v>
      </c>
    </row>
    <row r="122" spans="1:30">
      <c r="A122" s="14" t="s">
        <v>129</v>
      </c>
      <c r="B122" s="34">
        <v>103382</v>
      </c>
      <c r="C122" s="34">
        <v>66574</v>
      </c>
      <c r="D122" s="34">
        <v>36472</v>
      </c>
      <c r="E122" s="34">
        <v>275</v>
      </c>
      <c r="F122" s="34">
        <v>61</v>
      </c>
      <c r="G122" s="72">
        <v>9283</v>
      </c>
      <c r="H122" s="72">
        <v>3961</v>
      </c>
      <c r="I122" s="72">
        <v>5322</v>
      </c>
      <c r="J122" s="72">
        <v>9</v>
      </c>
      <c r="K122" s="72">
        <v>286</v>
      </c>
      <c r="L122" s="72">
        <v>0</v>
      </c>
      <c r="M122" s="72">
        <v>0</v>
      </c>
      <c r="N122" s="9">
        <v>0.6</v>
      </c>
      <c r="O122" s="9">
        <v>0.4</v>
      </c>
      <c r="P122" s="10" t="s">
        <v>48</v>
      </c>
      <c r="Q122" s="37">
        <v>0.4</v>
      </c>
      <c r="R122" s="37">
        <v>0.6</v>
      </c>
      <c r="S122" s="37">
        <v>0</v>
      </c>
      <c r="T122" s="38">
        <v>7948</v>
      </c>
      <c r="U122" s="39">
        <v>4781</v>
      </c>
      <c r="V122" s="39">
        <v>1226</v>
      </c>
      <c r="W122" s="39">
        <v>1941</v>
      </c>
      <c r="X122" s="39">
        <v>0</v>
      </c>
      <c r="Y122" s="123">
        <v>6023</v>
      </c>
      <c r="Z122" s="123">
        <v>4781</v>
      </c>
      <c r="AA122" s="122">
        <v>1242</v>
      </c>
      <c r="AB122" s="115">
        <v>-16</v>
      </c>
      <c r="AC122" s="144">
        <v>11</v>
      </c>
      <c r="AD122" s="144">
        <v>-5</v>
      </c>
    </row>
    <row r="123" spans="1:30">
      <c r="A123" s="14" t="s">
        <v>130</v>
      </c>
      <c r="B123" s="34">
        <v>60941</v>
      </c>
      <c r="C123" s="34">
        <v>40571</v>
      </c>
      <c r="D123" s="34">
        <v>19625</v>
      </c>
      <c r="E123" s="34">
        <v>526</v>
      </c>
      <c r="F123" s="34">
        <v>219</v>
      </c>
      <c r="G123" s="72">
        <v>12482</v>
      </c>
      <c r="H123" s="72">
        <v>5156</v>
      </c>
      <c r="I123" s="72">
        <v>7326</v>
      </c>
      <c r="J123" s="72">
        <v>56</v>
      </c>
      <c r="K123" s="72">
        <v>673</v>
      </c>
      <c r="L123" s="72">
        <v>0</v>
      </c>
      <c r="M123" s="72">
        <v>0</v>
      </c>
      <c r="N123" s="9">
        <v>0.6</v>
      </c>
      <c r="O123" s="9">
        <v>0.4</v>
      </c>
      <c r="P123" s="10" t="s">
        <v>48</v>
      </c>
      <c r="Q123" s="37">
        <v>0.4</v>
      </c>
      <c r="R123" s="37">
        <v>0.6</v>
      </c>
      <c r="S123" s="37">
        <v>0</v>
      </c>
      <c r="T123" s="38">
        <v>5447</v>
      </c>
      <c r="U123" s="39">
        <v>3241</v>
      </c>
      <c r="V123" s="39">
        <v>854</v>
      </c>
      <c r="W123" s="39">
        <v>1352</v>
      </c>
      <c r="X123" s="39">
        <v>0</v>
      </c>
      <c r="Y123" s="123">
        <v>4113</v>
      </c>
      <c r="Z123" s="123">
        <v>3241</v>
      </c>
      <c r="AA123" s="122">
        <v>872</v>
      </c>
      <c r="AB123" s="115">
        <v>-18</v>
      </c>
      <c r="AC123" s="144">
        <v>7</v>
      </c>
      <c r="AD123" s="144">
        <v>-11</v>
      </c>
    </row>
    <row r="124" spans="1:30">
      <c r="A124" s="11" t="s">
        <v>131</v>
      </c>
      <c r="B124" s="34">
        <v>36033</v>
      </c>
      <c r="C124" s="34">
        <v>23678</v>
      </c>
      <c r="D124" s="34">
        <v>11999</v>
      </c>
      <c r="E124" s="34">
        <v>258</v>
      </c>
      <c r="F124" s="34">
        <v>98</v>
      </c>
      <c r="G124" s="72">
        <v>7264</v>
      </c>
      <c r="H124" s="72">
        <v>2680</v>
      </c>
      <c r="I124" s="72">
        <v>4584</v>
      </c>
      <c r="J124" s="72">
        <v>40</v>
      </c>
      <c r="K124" s="72">
        <v>391</v>
      </c>
      <c r="L124" s="72">
        <v>2</v>
      </c>
      <c r="M124" s="72">
        <v>188</v>
      </c>
      <c r="N124" s="9">
        <v>0.6</v>
      </c>
      <c r="O124" s="9">
        <v>0.4</v>
      </c>
      <c r="P124" s="10" t="s">
        <v>48</v>
      </c>
      <c r="Q124" s="37">
        <v>0.7</v>
      </c>
      <c r="R124" s="37">
        <v>0</v>
      </c>
      <c r="S124" s="37">
        <v>0.3</v>
      </c>
      <c r="T124" s="38">
        <v>3226</v>
      </c>
      <c r="U124" s="39">
        <v>1941</v>
      </c>
      <c r="V124" s="39">
        <v>885</v>
      </c>
      <c r="W124" s="39">
        <v>0</v>
      </c>
      <c r="X124" s="39">
        <v>400</v>
      </c>
      <c r="Y124" s="123">
        <v>2877</v>
      </c>
      <c r="Z124" s="123">
        <v>1941</v>
      </c>
      <c r="AA124" s="122">
        <v>936</v>
      </c>
      <c r="AB124" s="115">
        <v>-51</v>
      </c>
      <c r="AC124" s="144">
        <v>3</v>
      </c>
      <c r="AD124" s="144">
        <v>-48</v>
      </c>
    </row>
    <row r="125" spans="1:30">
      <c r="A125" s="11" t="s">
        <v>132</v>
      </c>
      <c r="B125" s="34">
        <v>98614</v>
      </c>
      <c r="C125" s="34">
        <v>62309</v>
      </c>
      <c r="D125" s="34">
        <v>35869</v>
      </c>
      <c r="E125" s="34">
        <v>279</v>
      </c>
      <c r="F125" s="34">
        <v>157</v>
      </c>
      <c r="G125" s="72">
        <v>25565</v>
      </c>
      <c r="H125" s="72">
        <v>12632</v>
      </c>
      <c r="I125" s="72">
        <v>12933</v>
      </c>
      <c r="J125" s="72">
        <v>272</v>
      </c>
      <c r="K125" s="72">
        <v>3665</v>
      </c>
      <c r="L125" s="72">
        <v>2</v>
      </c>
      <c r="M125" s="72">
        <v>168</v>
      </c>
      <c r="N125" s="9">
        <v>0.6</v>
      </c>
      <c r="O125" s="9">
        <v>0.4</v>
      </c>
      <c r="P125" s="10" t="s">
        <v>48</v>
      </c>
      <c r="Q125" s="37">
        <v>0.7</v>
      </c>
      <c r="R125" s="37">
        <v>0</v>
      </c>
      <c r="S125" s="37">
        <v>0.3</v>
      </c>
      <c r="T125" s="38">
        <v>9661</v>
      </c>
      <c r="U125" s="39">
        <v>5791</v>
      </c>
      <c r="V125" s="39">
        <v>2664</v>
      </c>
      <c r="W125" s="39">
        <v>0</v>
      </c>
      <c r="X125" s="39">
        <v>1206</v>
      </c>
      <c r="Y125" s="123">
        <v>8654</v>
      </c>
      <c r="Z125" s="123">
        <v>5791</v>
      </c>
      <c r="AA125" s="122">
        <v>2863</v>
      </c>
      <c r="AB125" s="115">
        <v>-199</v>
      </c>
      <c r="AC125" s="144">
        <v>15</v>
      </c>
      <c r="AD125" s="144">
        <v>-184</v>
      </c>
    </row>
    <row r="126" spans="1:30">
      <c r="A126" s="15" t="s">
        <v>133</v>
      </c>
      <c r="B126" s="34">
        <v>75007</v>
      </c>
      <c r="C126" s="34">
        <v>47322</v>
      </c>
      <c r="D126" s="34">
        <v>27306</v>
      </c>
      <c r="E126" s="34">
        <v>270</v>
      </c>
      <c r="F126" s="34">
        <v>109</v>
      </c>
      <c r="G126" s="72">
        <v>13364</v>
      </c>
      <c r="H126" s="72">
        <v>3175</v>
      </c>
      <c r="I126" s="72">
        <v>10189</v>
      </c>
      <c r="J126" s="72">
        <v>77</v>
      </c>
      <c r="K126" s="72">
        <v>2194</v>
      </c>
      <c r="L126" s="72">
        <v>0</v>
      </c>
      <c r="M126" s="72">
        <v>0</v>
      </c>
      <c r="N126" s="9">
        <v>0.8</v>
      </c>
      <c r="O126" s="9">
        <v>0.2</v>
      </c>
      <c r="P126" s="10" t="s">
        <v>48</v>
      </c>
      <c r="Q126" s="37">
        <v>0.7</v>
      </c>
      <c r="R126" s="37">
        <v>0</v>
      </c>
      <c r="S126" s="37">
        <v>0.3</v>
      </c>
      <c r="T126" s="38">
        <v>6384</v>
      </c>
      <c r="U126" s="39">
        <v>5051</v>
      </c>
      <c r="V126" s="39">
        <v>918</v>
      </c>
      <c r="W126" s="39">
        <v>0</v>
      </c>
      <c r="X126" s="39">
        <v>415</v>
      </c>
      <c r="Y126" s="123">
        <v>6085</v>
      </c>
      <c r="Z126" s="123">
        <v>5051</v>
      </c>
      <c r="AA126" s="122">
        <v>1034</v>
      </c>
      <c r="AB126" s="115">
        <v>-116</v>
      </c>
      <c r="AC126" s="144">
        <v>32</v>
      </c>
      <c r="AD126" s="144">
        <v>-84</v>
      </c>
    </row>
    <row r="127" spans="1:30">
      <c r="A127" s="15" t="s">
        <v>134</v>
      </c>
      <c r="B127" s="34">
        <v>87549</v>
      </c>
      <c r="C127" s="34">
        <v>56614</v>
      </c>
      <c r="D127" s="34">
        <v>30408</v>
      </c>
      <c r="E127" s="34">
        <v>383</v>
      </c>
      <c r="F127" s="34">
        <v>144</v>
      </c>
      <c r="G127" s="72">
        <v>30566</v>
      </c>
      <c r="H127" s="72">
        <v>14201</v>
      </c>
      <c r="I127" s="72">
        <v>16365</v>
      </c>
      <c r="J127" s="72">
        <v>126</v>
      </c>
      <c r="K127" s="72">
        <v>3096</v>
      </c>
      <c r="L127" s="72">
        <v>0</v>
      </c>
      <c r="M127" s="72">
        <v>0</v>
      </c>
      <c r="N127" s="9">
        <v>0.6</v>
      </c>
      <c r="O127" s="9">
        <v>0.4</v>
      </c>
      <c r="P127" s="10" t="s">
        <v>44</v>
      </c>
      <c r="Q127" s="37">
        <v>0.8</v>
      </c>
      <c r="R127" s="37">
        <v>0</v>
      </c>
      <c r="S127" s="37">
        <v>0.2</v>
      </c>
      <c r="T127" s="38">
        <v>8116</v>
      </c>
      <c r="U127" s="39">
        <v>4831</v>
      </c>
      <c r="V127" s="39">
        <v>2599</v>
      </c>
      <c r="W127" s="39">
        <v>0</v>
      </c>
      <c r="X127" s="39">
        <v>686</v>
      </c>
      <c r="Y127" s="123">
        <v>7844</v>
      </c>
      <c r="Z127" s="123">
        <v>4831</v>
      </c>
      <c r="AA127" s="122">
        <v>3013</v>
      </c>
      <c r="AB127" s="115">
        <v>-414</v>
      </c>
      <c r="AC127" s="144">
        <v>209</v>
      </c>
      <c r="AD127" s="144">
        <v>-205</v>
      </c>
    </row>
    <row r="128" spans="1:30">
      <c r="A128" s="15" t="s">
        <v>135</v>
      </c>
      <c r="B128" s="34">
        <v>48880</v>
      </c>
      <c r="C128" s="34">
        <v>30398</v>
      </c>
      <c r="D128" s="34">
        <v>18163</v>
      </c>
      <c r="E128" s="34">
        <v>284</v>
      </c>
      <c r="F128" s="34">
        <v>35</v>
      </c>
      <c r="G128" s="72">
        <v>11067</v>
      </c>
      <c r="H128" s="72">
        <v>2468</v>
      </c>
      <c r="I128" s="72">
        <v>8599</v>
      </c>
      <c r="J128" s="72">
        <v>66</v>
      </c>
      <c r="K128" s="72">
        <v>1339</v>
      </c>
      <c r="L128" s="72">
        <v>0</v>
      </c>
      <c r="M128" s="72">
        <v>0</v>
      </c>
      <c r="N128" s="9">
        <v>0.6</v>
      </c>
      <c r="O128" s="9">
        <v>0.4</v>
      </c>
      <c r="P128" s="10" t="s">
        <v>48</v>
      </c>
      <c r="Q128" s="37">
        <v>0.7</v>
      </c>
      <c r="R128" s="37">
        <v>0</v>
      </c>
      <c r="S128" s="37">
        <v>0.3</v>
      </c>
      <c r="T128" s="38">
        <v>4385</v>
      </c>
      <c r="U128" s="39">
        <v>2632</v>
      </c>
      <c r="V128" s="39">
        <v>1207</v>
      </c>
      <c r="W128" s="39">
        <v>0</v>
      </c>
      <c r="X128" s="39">
        <v>546</v>
      </c>
      <c r="Y128" s="123">
        <v>3972</v>
      </c>
      <c r="Z128" s="123">
        <v>2632</v>
      </c>
      <c r="AA128" s="122">
        <v>1340</v>
      </c>
      <c r="AB128" s="115">
        <v>-133</v>
      </c>
      <c r="AC128" s="144">
        <v>63</v>
      </c>
      <c r="AD128" s="144">
        <v>-70</v>
      </c>
    </row>
    <row r="129" spans="1:30">
      <c r="A129" s="15" t="s">
        <v>136</v>
      </c>
      <c r="B129" s="34">
        <v>54896</v>
      </c>
      <c r="C129" s="34">
        <v>33990</v>
      </c>
      <c r="D129" s="34">
        <v>20554</v>
      </c>
      <c r="E129" s="34">
        <v>247</v>
      </c>
      <c r="F129" s="34">
        <v>105</v>
      </c>
      <c r="G129" s="72">
        <v>11211</v>
      </c>
      <c r="H129" s="72">
        <v>3177</v>
      </c>
      <c r="I129" s="72">
        <v>8034</v>
      </c>
      <c r="J129" s="72">
        <v>68</v>
      </c>
      <c r="K129" s="72">
        <v>936</v>
      </c>
      <c r="L129" s="72">
        <v>0</v>
      </c>
      <c r="M129" s="72">
        <v>0</v>
      </c>
      <c r="N129" s="9">
        <v>0.6</v>
      </c>
      <c r="O129" s="9">
        <v>0.4</v>
      </c>
      <c r="P129" s="10" t="s">
        <v>48</v>
      </c>
      <c r="Q129" s="37">
        <v>0.7</v>
      </c>
      <c r="R129" s="37">
        <v>0</v>
      </c>
      <c r="S129" s="37">
        <v>0.3</v>
      </c>
      <c r="T129" s="38">
        <v>4885</v>
      </c>
      <c r="U129" s="39">
        <v>2938</v>
      </c>
      <c r="V129" s="39">
        <v>1340</v>
      </c>
      <c r="W129" s="39">
        <v>0</v>
      </c>
      <c r="X129" s="39">
        <v>607</v>
      </c>
      <c r="Y129" s="123">
        <v>4383</v>
      </c>
      <c r="Z129" s="123">
        <v>2938</v>
      </c>
      <c r="AA129" s="122">
        <v>1445</v>
      </c>
      <c r="AB129" s="115">
        <v>-105</v>
      </c>
      <c r="AC129" s="144">
        <v>17</v>
      </c>
      <c r="AD129" s="144">
        <v>-88</v>
      </c>
    </row>
    <row r="130" spans="1:30">
      <c r="A130" s="15" t="s">
        <v>137</v>
      </c>
      <c r="B130" s="34">
        <v>54541</v>
      </c>
      <c r="C130" s="34">
        <v>35110</v>
      </c>
      <c r="D130" s="34">
        <v>18981</v>
      </c>
      <c r="E130" s="34">
        <v>271</v>
      </c>
      <c r="F130" s="34">
        <v>179</v>
      </c>
      <c r="G130" s="72">
        <v>23941</v>
      </c>
      <c r="H130" s="72">
        <v>12005</v>
      </c>
      <c r="I130" s="72">
        <v>11936</v>
      </c>
      <c r="J130" s="72">
        <v>95</v>
      </c>
      <c r="K130" s="72">
        <v>3278</v>
      </c>
      <c r="L130" s="72">
        <v>0</v>
      </c>
      <c r="M130" s="72">
        <v>0</v>
      </c>
      <c r="N130" s="9">
        <v>0.8</v>
      </c>
      <c r="O130" s="9">
        <v>0.2</v>
      </c>
      <c r="P130" s="10" t="s">
        <v>44</v>
      </c>
      <c r="Q130" s="37">
        <v>0.8</v>
      </c>
      <c r="R130" s="37">
        <v>0</v>
      </c>
      <c r="S130" s="37">
        <v>0.2</v>
      </c>
      <c r="T130" s="38">
        <v>5289</v>
      </c>
      <c r="U130" s="39">
        <v>4092</v>
      </c>
      <c r="V130" s="39">
        <v>947</v>
      </c>
      <c r="W130" s="39">
        <v>0</v>
      </c>
      <c r="X130" s="39">
        <v>250</v>
      </c>
      <c r="Y130" s="123">
        <v>5085</v>
      </c>
      <c r="Z130" s="123">
        <v>4092</v>
      </c>
      <c r="AA130" s="122">
        <v>993</v>
      </c>
      <c r="AB130" s="115">
        <v>-46</v>
      </c>
      <c r="AC130" s="144">
        <v>0</v>
      </c>
      <c r="AD130" s="144">
        <v>-46</v>
      </c>
    </row>
    <row r="131" spans="1:30">
      <c r="A131" s="15" t="s">
        <v>138</v>
      </c>
      <c r="B131" s="34">
        <v>19714</v>
      </c>
      <c r="C131" s="34">
        <v>12560</v>
      </c>
      <c r="D131" s="34">
        <v>6942</v>
      </c>
      <c r="E131" s="34">
        <v>136</v>
      </c>
      <c r="F131" s="34">
        <v>76</v>
      </c>
      <c r="G131" s="72">
        <v>4611</v>
      </c>
      <c r="H131" s="72">
        <v>1361</v>
      </c>
      <c r="I131" s="72">
        <v>3250</v>
      </c>
      <c r="J131" s="72">
        <v>47</v>
      </c>
      <c r="K131" s="72">
        <v>1415</v>
      </c>
      <c r="L131" s="72">
        <v>0</v>
      </c>
      <c r="M131" s="72">
        <v>0</v>
      </c>
      <c r="N131" s="9">
        <v>0.8</v>
      </c>
      <c r="O131" s="9">
        <v>0.2</v>
      </c>
      <c r="P131" s="10" t="s">
        <v>44</v>
      </c>
      <c r="Q131" s="37">
        <v>0.8</v>
      </c>
      <c r="R131" s="37">
        <v>0</v>
      </c>
      <c r="S131" s="37">
        <v>0.2</v>
      </c>
      <c r="T131" s="38">
        <v>1886</v>
      </c>
      <c r="U131" s="39">
        <v>1489</v>
      </c>
      <c r="V131" s="39">
        <v>314</v>
      </c>
      <c r="W131" s="39">
        <v>0</v>
      </c>
      <c r="X131" s="39">
        <v>83</v>
      </c>
      <c r="Y131" s="123">
        <v>1839</v>
      </c>
      <c r="Z131" s="123">
        <v>1489</v>
      </c>
      <c r="AA131" s="122">
        <v>350</v>
      </c>
      <c r="AB131" s="115">
        <v>-36</v>
      </c>
      <c r="AC131" s="144">
        <v>10</v>
      </c>
      <c r="AD131" s="144">
        <v>-26</v>
      </c>
    </row>
    <row r="132" spans="1:30">
      <c r="A132" s="15" t="s">
        <v>139</v>
      </c>
      <c r="B132" s="34">
        <v>49382</v>
      </c>
      <c r="C132" s="34">
        <v>33048</v>
      </c>
      <c r="D132" s="34">
        <v>16224</v>
      </c>
      <c r="E132" s="34">
        <v>62</v>
      </c>
      <c r="F132" s="34">
        <v>48</v>
      </c>
      <c r="G132" s="72">
        <v>16146</v>
      </c>
      <c r="H132" s="72">
        <v>7601</v>
      </c>
      <c r="I132" s="72">
        <v>8545</v>
      </c>
      <c r="J132" s="72">
        <v>52</v>
      </c>
      <c r="K132" s="72">
        <v>1845</v>
      </c>
      <c r="L132" s="72">
        <v>0</v>
      </c>
      <c r="M132" s="72">
        <v>0</v>
      </c>
      <c r="N132" s="9">
        <v>0.8</v>
      </c>
      <c r="O132" s="9">
        <v>0.2</v>
      </c>
      <c r="P132" s="10" t="s">
        <v>44</v>
      </c>
      <c r="Q132" s="37">
        <v>0.8</v>
      </c>
      <c r="R132" s="37">
        <v>0</v>
      </c>
      <c r="S132" s="37">
        <v>0.2</v>
      </c>
      <c r="T132" s="38">
        <v>4294</v>
      </c>
      <c r="U132" s="39">
        <v>3349</v>
      </c>
      <c r="V132" s="39">
        <v>748</v>
      </c>
      <c r="W132" s="39">
        <v>0</v>
      </c>
      <c r="X132" s="39">
        <v>197</v>
      </c>
      <c r="Y132" s="123">
        <v>4164</v>
      </c>
      <c r="Z132" s="123">
        <v>3349</v>
      </c>
      <c r="AA132" s="122">
        <v>815</v>
      </c>
      <c r="AB132" s="115">
        <v>-67</v>
      </c>
      <c r="AC132" s="144">
        <v>30</v>
      </c>
      <c r="AD132" s="144">
        <v>-37</v>
      </c>
    </row>
    <row r="133" spans="1:30" s="31" customFormat="1" ht="14.25" customHeight="1">
      <c r="A133" s="5" t="s">
        <v>140</v>
      </c>
      <c r="B133" s="6">
        <v>529653</v>
      </c>
      <c r="C133" s="6">
        <v>359734</v>
      </c>
      <c r="D133" s="6">
        <v>166955</v>
      </c>
      <c r="E133" s="6">
        <v>2085</v>
      </c>
      <c r="F133" s="6">
        <v>879</v>
      </c>
      <c r="G133" s="6">
        <v>110762</v>
      </c>
      <c r="H133" s="6">
        <v>23160</v>
      </c>
      <c r="I133" s="6">
        <v>87602</v>
      </c>
      <c r="J133" s="6">
        <v>536</v>
      </c>
      <c r="K133" s="6">
        <v>21145</v>
      </c>
      <c r="L133" s="6">
        <v>2</v>
      </c>
      <c r="M133" s="6">
        <v>166</v>
      </c>
      <c r="N133" s="6"/>
      <c r="O133" s="6"/>
      <c r="P133" s="6"/>
      <c r="Q133" s="12"/>
      <c r="R133" s="12"/>
      <c r="S133" s="12"/>
      <c r="T133" s="13">
        <v>44788</v>
      </c>
      <c r="U133" s="13">
        <v>32098</v>
      </c>
      <c r="V133" s="13">
        <v>8464</v>
      </c>
      <c r="W133" s="13">
        <v>2266</v>
      </c>
      <c r="X133" s="13">
        <v>1960</v>
      </c>
      <c r="Y133" s="13">
        <v>40922</v>
      </c>
      <c r="Z133" s="13">
        <v>32098</v>
      </c>
      <c r="AA133" s="13">
        <v>8824</v>
      </c>
      <c r="AB133" s="114">
        <v>-360</v>
      </c>
      <c r="AC133" s="114">
        <v>7</v>
      </c>
      <c r="AD133" s="114">
        <v>-353</v>
      </c>
    </row>
    <row r="134" spans="1:30" s="31" customFormat="1" ht="24" customHeight="1">
      <c r="A134" s="5" t="s">
        <v>24</v>
      </c>
      <c r="B134" s="6">
        <v>117980</v>
      </c>
      <c r="C134" s="6">
        <v>82543</v>
      </c>
      <c r="D134" s="6">
        <v>34934</v>
      </c>
      <c r="E134" s="6">
        <v>402</v>
      </c>
      <c r="F134" s="6">
        <v>101</v>
      </c>
      <c r="G134" s="6">
        <v>15581</v>
      </c>
      <c r="H134" s="6">
        <v>5595</v>
      </c>
      <c r="I134" s="6">
        <v>9986</v>
      </c>
      <c r="J134" s="6">
        <v>35</v>
      </c>
      <c r="K134" s="6">
        <v>1889</v>
      </c>
      <c r="L134" s="6">
        <v>0</v>
      </c>
      <c r="M134" s="6">
        <v>0</v>
      </c>
      <c r="N134" s="6"/>
      <c r="O134" s="6"/>
      <c r="P134" s="6"/>
      <c r="Q134" s="12"/>
      <c r="R134" s="12"/>
      <c r="S134" s="12"/>
      <c r="T134" s="13">
        <v>9208</v>
      </c>
      <c r="U134" s="13">
        <v>5512</v>
      </c>
      <c r="V134" s="13">
        <v>1430</v>
      </c>
      <c r="W134" s="13">
        <v>2266</v>
      </c>
      <c r="X134" s="13">
        <v>0</v>
      </c>
      <c r="Y134" s="13">
        <v>6948</v>
      </c>
      <c r="Z134" s="13">
        <v>5512</v>
      </c>
      <c r="AA134" s="13">
        <v>1436</v>
      </c>
      <c r="AB134" s="114">
        <v>-6</v>
      </c>
      <c r="AC134" s="114">
        <v>7</v>
      </c>
      <c r="AD134" s="114">
        <v>1</v>
      </c>
    </row>
    <row r="135" spans="1:30">
      <c r="A135" s="14" t="s">
        <v>141</v>
      </c>
      <c r="B135" s="34">
        <v>117980</v>
      </c>
      <c r="C135" s="34">
        <v>82543</v>
      </c>
      <c r="D135" s="34">
        <v>34934</v>
      </c>
      <c r="E135" s="34">
        <v>402</v>
      </c>
      <c r="F135" s="34">
        <v>101</v>
      </c>
      <c r="G135" s="72">
        <v>15581</v>
      </c>
      <c r="H135" s="72">
        <v>5595</v>
      </c>
      <c r="I135" s="72">
        <v>9986</v>
      </c>
      <c r="J135" s="72">
        <v>35</v>
      </c>
      <c r="K135" s="72">
        <v>1889</v>
      </c>
      <c r="L135" s="72">
        <v>0</v>
      </c>
      <c r="M135" s="72">
        <v>0</v>
      </c>
      <c r="N135" s="9">
        <v>0.6</v>
      </c>
      <c r="O135" s="9">
        <v>0.4</v>
      </c>
      <c r="P135" s="10" t="s">
        <v>48</v>
      </c>
      <c r="Q135" s="37">
        <v>0.4</v>
      </c>
      <c r="R135" s="37">
        <v>0.6</v>
      </c>
      <c r="S135" s="37">
        <v>0</v>
      </c>
      <c r="T135" s="38">
        <v>9208</v>
      </c>
      <c r="U135" s="39">
        <v>5512</v>
      </c>
      <c r="V135" s="39">
        <v>1430</v>
      </c>
      <c r="W135" s="39">
        <v>2266</v>
      </c>
      <c r="X135" s="39">
        <v>0</v>
      </c>
      <c r="Y135" s="123">
        <v>6948</v>
      </c>
      <c r="Z135" s="123">
        <v>5512</v>
      </c>
      <c r="AA135" s="122">
        <v>1436</v>
      </c>
      <c r="AB135" s="115">
        <v>-6</v>
      </c>
      <c r="AC135" s="144">
        <v>7</v>
      </c>
      <c r="AD135" s="144">
        <v>1</v>
      </c>
    </row>
    <row r="136" spans="1:30">
      <c r="A136" s="11" t="s">
        <v>142</v>
      </c>
      <c r="B136" s="34">
        <v>85691</v>
      </c>
      <c r="C136" s="34">
        <v>58712</v>
      </c>
      <c r="D136" s="34">
        <v>26485</v>
      </c>
      <c r="E136" s="34">
        <v>333</v>
      </c>
      <c r="F136" s="34">
        <v>161</v>
      </c>
      <c r="G136" s="72">
        <v>23036</v>
      </c>
      <c r="H136" s="72">
        <v>3793</v>
      </c>
      <c r="I136" s="72">
        <v>19243</v>
      </c>
      <c r="J136" s="72">
        <v>172</v>
      </c>
      <c r="K136" s="72">
        <v>6247</v>
      </c>
      <c r="L136" s="72">
        <v>1</v>
      </c>
      <c r="M136" s="72">
        <v>99</v>
      </c>
      <c r="N136" s="9">
        <v>0.6</v>
      </c>
      <c r="O136" s="9">
        <v>0.4</v>
      </c>
      <c r="P136" s="10" t="s">
        <v>44</v>
      </c>
      <c r="Q136" s="37">
        <v>0.8</v>
      </c>
      <c r="R136" s="37">
        <v>0</v>
      </c>
      <c r="S136" s="37">
        <v>0.2</v>
      </c>
      <c r="T136" s="38">
        <v>7767</v>
      </c>
      <c r="U136" s="39">
        <v>4659</v>
      </c>
      <c r="V136" s="39">
        <v>2459</v>
      </c>
      <c r="W136" s="39">
        <v>0</v>
      </c>
      <c r="X136" s="39">
        <v>649</v>
      </c>
      <c r="Y136" s="123">
        <v>7297</v>
      </c>
      <c r="Z136" s="123">
        <v>4659</v>
      </c>
      <c r="AA136" s="122">
        <v>2638</v>
      </c>
      <c r="AB136" s="115">
        <v>-179</v>
      </c>
      <c r="AC136" s="144">
        <v>0</v>
      </c>
      <c r="AD136" s="144">
        <v>-179</v>
      </c>
    </row>
    <row r="137" spans="1:30">
      <c r="A137" s="15" t="s">
        <v>143</v>
      </c>
      <c r="B137" s="34">
        <v>52038</v>
      </c>
      <c r="C137" s="34">
        <v>35527</v>
      </c>
      <c r="D137" s="34">
        <v>16243</v>
      </c>
      <c r="E137" s="34">
        <v>168</v>
      </c>
      <c r="F137" s="34">
        <v>100</v>
      </c>
      <c r="G137" s="72">
        <v>2922</v>
      </c>
      <c r="H137" s="72">
        <v>183</v>
      </c>
      <c r="I137" s="72">
        <v>2739</v>
      </c>
      <c r="J137" s="72">
        <v>25</v>
      </c>
      <c r="K137" s="72">
        <v>1066</v>
      </c>
      <c r="L137" s="72">
        <v>0</v>
      </c>
      <c r="M137" s="72">
        <v>0</v>
      </c>
      <c r="N137" s="9">
        <v>0.8</v>
      </c>
      <c r="O137" s="9">
        <v>0.2</v>
      </c>
      <c r="P137" s="10" t="s">
        <v>48</v>
      </c>
      <c r="Q137" s="37">
        <v>0.7</v>
      </c>
      <c r="R137" s="37">
        <v>0</v>
      </c>
      <c r="S137" s="37">
        <v>0.3</v>
      </c>
      <c r="T137" s="38">
        <v>4031</v>
      </c>
      <c r="U137" s="39">
        <v>3233</v>
      </c>
      <c r="V137" s="39">
        <v>549</v>
      </c>
      <c r="W137" s="39">
        <v>0</v>
      </c>
      <c r="X137" s="39">
        <v>249</v>
      </c>
      <c r="Y137" s="123">
        <v>3816</v>
      </c>
      <c r="Z137" s="123">
        <v>3233</v>
      </c>
      <c r="AA137" s="122">
        <v>583</v>
      </c>
      <c r="AB137" s="115">
        <v>-34</v>
      </c>
      <c r="AC137" s="144">
        <v>0</v>
      </c>
      <c r="AD137" s="144">
        <v>-34</v>
      </c>
    </row>
    <row r="138" spans="1:30">
      <c r="A138" s="11" t="s">
        <v>144</v>
      </c>
      <c r="B138" s="34">
        <v>85448</v>
      </c>
      <c r="C138" s="34">
        <v>54348</v>
      </c>
      <c r="D138" s="34">
        <v>30616</v>
      </c>
      <c r="E138" s="34">
        <v>335</v>
      </c>
      <c r="F138" s="34">
        <v>149</v>
      </c>
      <c r="G138" s="72">
        <v>24841</v>
      </c>
      <c r="H138" s="72">
        <v>5209</v>
      </c>
      <c r="I138" s="72">
        <v>19632</v>
      </c>
      <c r="J138" s="72">
        <v>127</v>
      </c>
      <c r="K138" s="72">
        <v>6061</v>
      </c>
      <c r="L138" s="72">
        <v>0</v>
      </c>
      <c r="M138" s="72">
        <v>0</v>
      </c>
      <c r="N138" s="9">
        <v>0.8</v>
      </c>
      <c r="O138" s="9">
        <v>0.2</v>
      </c>
      <c r="P138" s="10" t="s">
        <v>44</v>
      </c>
      <c r="Q138" s="37">
        <v>0.8</v>
      </c>
      <c r="R138" s="37">
        <v>0</v>
      </c>
      <c r="S138" s="37">
        <v>0.2</v>
      </c>
      <c r="T138" s="38">
        <v>7603</v>
      </c>
      <c r="U138" s="39">
        <v>5955</v>
      </c>
      <c r="V138" s="39">
        <v>1304</v>
      </c>
      <c r="W138" s="39">
        <v>0</v>
      </c>
      <c r="X138" s="39">
        <v>344</v>
      </c>
      <c r="Y138" s="123">
        <v>7318</v>
      </c>
      <c r="Z138" s="123">
        <v>5955</v>
      </c>
      <c r="AA138" s="122">
        <v>1363</v>
      </c>
      <c r="AB138" s="115">
        <v>-59</v>
      </c>
      <c r="AC138" s="144">
        <v>0</v>
      </c>
      <c r="AD138" s="144">
        <v>-59</v>
      </c>
    </row>
    <row r="139" spans="1:30">
      <c r="A139" s="11" t="s">
        <v>145</v>
      </c>
      <c r="B139" s="34">
        <v>188496</v>
      </c>
      <c r="C139" s="34">
        <v>128604</v>
      </c>
      <c r="D139" s="34">
        <v>58677</v>
      </c>
      <c r="E139" s="34">
        <v>847</v>
      </c>
      <c r="F139" s="34">
        <v>368</v>
      </c>
      <c r="G139" s="72">
        <v>44382</v>
      </c>
      <c r="H139" s="72">
        <v>8380</v>
      </c>
      <c r="I139" s="72">
        <v>36002</v>
      </c>
      <c r="J139" s="72">
        <v>177</v>
      </c>
      <c r="K139" s="72">
        <v>5882</v>
      </c>
      <c r="L139" s="72">
        <v>1</v>
      </c>
      <c r="M139" s="72">
        <v>67</v>
      </c>
      <c r="N139" s="9">
        <v>0.8</v>
      </c>
      <c r="O139" s="9">
        <v>0.2</v>
      </c>
      <c r="P139" s="10" t="s">
        <v>44</v>
      </c>
      <c r="Q139" s="37">
        <v>0.8</v>
      </c>
      <c r="R139" s="37">
        <v>0</v>
      </c>
      <c r="S139" s="37">
        <v>0.2</v>
      </c>
      <c r="T139" s="38">
        <v>16179</v>
      </c>
      <c r="U139" s="39">
        <v>12739</v>
      </c>
      <c r="V139" s="39">
        <v>2722</v>
      </c>
      <c r="W139" s="39">
        <v>0</v>
      </c>
      <c r="X139" s="39">
        <v>718</v>
      </c>
      <c r="Y139" s="123">
        <v>15543</v>
      </c>
      <c r="Z139" s="123">
        <v>12739</v>
      </c>
      <c r="AA139" s="122">
        <v>2804</v>
      </c>
      <c r="AB139" s="115">
        <v>-82</v>
      </c>
      <c r="AC139" s="144">
        <v>0</v>
      </c>
      <c r="AD139" s="144">
        <v>-82</v>
      </c>
    </row>
    <row r="140" spans="1:30" s="31" customFormat="1" ht="14.25" customHeight="1">
      <c r="A140" s="5" t="s">
        <v>146</v>
      </c>
      <c r="B140" s="6">
        <v>568760</v>
      </c>
      <c r="C140" s="6">
        <v>383132</v>
      </c>
      <c r="D140" s="6">
        <v>181900</v>
      </c>
      <c r="E140" s="6">
        <v>2513</v>
      </c>
      <c r="F140" s="6">
        <v>1215</v>
      </c>
      <c r="G140" s="6">
        <v>104000</v>
      </c>
      <c r="H140" s="6">
        <v>36853</v>
      </c>
      <c r="I140" s="6">
        <v>67147</v>
      </c>
      <c r="J140" s="6">
        <v>842</v>
      </c>
      <c r="K140" s="6">
        <v>13873</v>
      </c>
      <c r="L140" s="6">
        <v>2</v>
      </c>
      <c r="M140" s="6">
        <v>46</v>
      </c>
      <c r="N140" s="6"/>
      <c r="O140" s="6"/>
      <c r="P140" s="6"/>
      <c r="Q140" s="12"/>
      <c r="R140" s="12"/>
      <c r="S140" s="12"/>
      <c r="T140" s="13">
        <v>50306</v>
      </c>
      <c r="U140" s="13">
        <v>34663</v>
      </c>
      <c r="V140" s="13">
        <v>11717</v>
      </c>
      <c r="W140" s="13">
        <v>1337</v>
      </c>
      <c r="X140" s="13">
        <v>2589</v>
      </c>
      <c r="Y140" s="13">
        <v>46996</v>
      </c>
      <c r="Z140" s="13">
        <v>34663</v>
      </c>
      <c r="AA140" s="13">
        <v>12333</v>
      </c>
      <c r="AB140" s="114">
        <v>-616</v>
      </c>
      <c r="AC140" s="114">
        <v>296</v>
      </c>
      <c r="AD140" s="114">
        <v>-320</v>
      </c>
    </row>
    <row r="141" spans="1:30" s="31" customFormat="1" ht="24" customHeight="1">
      <c r="A141" s="5" t="s">
        <v>24</v>
      </c>
      <c r="B141" s="6">
        <v>105692</v>
      </c>
      <c r="C141" s="6">
        <v>73609</v>
      </c>
      <c r="D141" s="6">
        <v>31655</v>
      </c>
      <c r="E141" s="6">
        <v>293</v>
      </c>
      <c r="F141" s="6">
        <v>135</v>
      </c>
      <c r="G141" s="6">
        <v>11302</v>
      </c>
      <c r="H141" s="6">
        <v>4388</v>
      </c>
      <c r="I141" s="6">
        <v>6914</v>
      </c>
      <c r="J141" s="6">
        <v>21</v>
      </c>
      <c r="K141" s="6">
        <v>403</v>
      </c>
      <c r="L141" s="6">
        <v>1</v>
      </c>
      <c r="M141" s="6">
        <v>43</v>
      </c>
      <c r="N141" s="6"/>
      <c r="O141" s="6"/>
      <c r="P141" s="6"/>
      <c r="Q141" s="12"/>
      <c r="R141" s="12"/>
      <c r="S141" s="12"/>
      <c r="T141" s="13">
        <v>8187</v>
      </c>
      <c r="U141" s="13">
        <v>4950</v>
      </c>
      <c r="V141" s="13">
        <v>1900</v>
      </c>
      <c r="W141" s="13">
        <v>1337</v>
      </c>
      <c r="X141" s="13">
        <v>0</v>
      </c>
      <c r="Y141" s="13">
        <v>6828</v>
      </c>
      <c r="Z141" s="13">
        <v>4950</v>
      </c>
      <c r="AA141" s="13">
        <v>1878</v>
      </c>
      <c r="AB141" s="114">
        <v>22</v>
      </c>
      <c r="AC141" s="114">
        <v>19</v>
      </c>
      <c r="AD141" s="114">
        <v>41</v>
      </c>
    </row>
    <row r="142" spans="1:30">
      <c r="A142" s="14" t="s">
        <v>147</v>
      </c>
      <c r="B142" s="34">
        <v>105692</v>
      </c>
      <c r="C142" s="34">
        <v>73609</v>
      </c>
      <c r="D142" s="34">
        <v>31655</v>
      </c>
      <c r="E142" s="34">
        <v>293</v>
      </c>
      <c r="F142" s="34">
        <v>135</v>
      </c>
      <c r="G142" s="72">
        <v>11302</v>
      </c>
      <c r="H142" s="72">
        <v>4388</v>
      </c>
      <c r="I142" s="72">
        <v>6914</v>
      </c>
      <c r="J142" s="72">
        <v>21</v>
      </c>
      <c r="K142" s="72">
        <v>403</v>
      </c>
      <c r="L142" s="72">
        <v>1</v>
      </c>
      <c r="M142" s="72">
        <v>43</v>
      </c>
      <c r="N142" s="16">
        <v>0.6</v>
      </c>
      <c r="O142" s="16">
        <v>0.4</v>
      </c>
      <c r="P142" s="10" t="s">
        <v>44</v>
      </c>
      <c r="Q142" s="37">
        <v>0.6</v>
      </c>
      <c r="R142" s="37">
        <v>0.4</v>
      </c>
      <c r="S142" s="37">
        <v>0</v>
      </c>
      <c r="T142" s="38">
        <v>8187</v>
      </c>
      <c r="U142" s="39">
        <v>4950</v>
      </c>
      <c r="V142" s="39">
        <v>1900</v>
      </c>
      <c r="W142" s="39">
        <v>1337</v>
      </c>
      <c r="X142" s="39">
        <v>0</v>
      </c>
      <c r="Y142" s="123">
        <v>6828</v>
      </c>
      <c r="Z142" s="123">
        <v>4950</v>
      </c>
      <c r="AA142" s="122">
        <v>1878</v>
      </c>
      <c r="AB142" s="115">
        <v>22</v>
      </c>
      <c r="AC142" s="144">
        <v>19</v>
      </c>
      <c r="AD142" s="144">
        <v>41</v>
      </c>
    </row>
    <row r="143" spans="1:30">
      <c r="A143" s="15" t="s">
        <v>148</v>
      </c>
      <c r="B143" s="34">
        <v>55768</v>
      </c>
      <c r="C143" s="34">
        <v>35897</v>
      </c>
      <c r="D143" s="34">
        <v>19476</v>
      </c>
      <c r="E143" s="34">
        <v>274</v>
      </c>
      <c r="F143" s="34">
        <v>121</v>
      </c>
      <c r="G143" s="72">
        <v>13724</v>
      </c>
      <c r="H143" s="72">
        <v>5875</v>
      </c>
      <c r="I143" s="72">
        <v>7849</v>
      </c>
      <c r="J143" s="72">
        <v>54</v>
      </c>
      <c r="K143" s="72">
        <v>552</v>
      </c>
      <c r="L143" s="72">
        <v>0</v>
      </c>
      <c r="M143" s="72">
        <v>0</v>
      </c>
      <c r="N143" s="16">
        <v>0.8</v>
      </c>
      <c r="O143" s="16">
        <v>0.2</v>
      </c>
      <c r="P143" s="10" t="s">
        <v>44</v>
      </c>
      <c r="Q143" s="37">
        <v>0.8</v>
      </c>
      <c r="R143" s="37">
        <v>0</v>
      </c>
      <c r="S143" s="37">
        <v>0.2</v>
      </c>
      <c r="T143" s="38">
        <v>4952</v>
      </c>
      <c r="U143" s="39">
        <v>3898</v>
      </c>
      <c r="V143" s="39">
        <v>834</v>
      </c>
      <c r="W143" s="39">
        <v>0</v>
      </c>
      <c r="X143" s="39">
        <v>220</v>
      </c>
      <c r="Y143" s="123">
        <v>4797</v>
      </c>
      <c r="Z143" s="123">
        <v>3898</v>
      </c>
      <c r="AA143" s="122">
        <v>899</v>
      </c>
      <c r="AB143" s="115">
        <v>-65</v>
      </c>
      <c r="AC143" s="144">
        <v>10</v>
      </c>
      <c r="AD143" s="144">
        <v>-55</v>
      </c>
    </row>
    <row r="144" spans="1:30">
      <c r="A144" s="15" t="s">
        <v>149</v>
      </c>
      <c r="B144" s="34">
        <v>47351</v>
      </c>
      <c r="C144" s="34">
        <v>31510</v>
      </c>
      <c r="D144" s="34">
        <v>15694</v>
      </c>
      <c r="E144" s="34">
        <v>118</v>
      </c>
      <c r="F144" s="34">
        <v>29</v>
      </c>
      <c r="G144" s="72">
        <v>7837</v>
      </c>
      <c r="H144" s="72">
        <v>1672</v>
      </c>
      <c r="I144" s="72">
        <v>6165</v>
      </c>
      <c r="J144" s="72">
        <v>73</v>
      </c>
      <c r="K144" s="72">
        <v>1895</v>
      </c>
      <c r="L144" s="72">
        <v>0</v>
      </c>
      <c r="M144" s="72">
        <v>0</v>
      </c>
      <c r="N144" s="16">
        <v>0.6</v>
      </c>
      <c r="O144" s="16">
        <v>0.4</v>
      </c>
      <c r="P144" s="10" t="s">
        <v>44</v>
      </c>
      <c r="Q144" s="37">
        <v>0.8</v>
      </c>
      <c r="R144" s="37">
        <v>0</v>
      </c>
      <c r="S144" s="37">
        <v>0.2</v>
      </c>
      <c r="T144" s="38">
        <v>4057</v>
      </c>
      <c r="U144" s="39">
        <v>2457</v>
      </c>
      <c r="V144" s="39">
        <v>1266</v>
      </c>
      <c r="W144" s="39">
        <v>0</v>
      </c>
      <c r="X144" s="39">
        <v>334</v>
      </c>
      <c r="Y144" s="123">
        <v>3867</v>
      </c>
      <c r="Z144" s="123">
        <v>2457</v>
      </c>
      <c r="AA144" s="122">
        <v>1410</v>
      </c>
      <c r="AB144" s="115">
        <v>-144</v>
      </c>
      <c r="AC144" s="144">
        <v>107</v>
      </c>
      <c r="AD144" s="144">
        <v>-37</v>
      </c>
    </row>
    <row r="145" spans="1:30">
      <c r="A145" s="15" t="s">
        <v>150</v>
      </c>
      <c r="B145" s="34">
        <v>104101</v>
      </c>
      <c r="C145" s="34">
        <v>69386</v>
      </c>
      <c r="D145" s="34">
        <v>33917</v>
      </c>
      <c r="E145" s="34">
        <v>523</v>
      </c>
      <c r="F145" s="34">
        <v>275</v>
      </c>
      <c r="G145" s="72">
        <v>19613</v>
      </c>
      <c r="H145" s="72">
        <v>7293</v>
      </c>
      <c r="I145" s="72">
        <v>12320</v>
      </c>
      <c r="J145" s="72">
        <v>304</v>
      </c>
      <c r="K145" s="72">
        <v>6510</v>
      </c>
      <c r="L145" s="72">
        <v>0</v>
      </c>
      <c r="M145" s="72">
        <v>0</v>
      </c>
      <c r="N145" s="16">
        <v>0.6</v>
      </c>
      <c r="O145" s="16">
        <v>0.4</v>
      </c>
      <c r="P145" s="10" t="s">
        <v>44</v>
      </c>
      <c r="Q145" s="37">
        <v>0.8</v>
      </c>
      <c r="R145" s="37">
        <v>0</v>
      </c>
      <c r="S145" s="37">
        <v>0.2</v>
      </c>
      <c r="T145" s="38">
        <v>10012</v>
      </c>
      <c r="U145" s="39">
        <v>6064</v>
      </c>
      <c r="V145" s="39">
        <v>3124</v>
      </c>
      <c r="W145" s="39">
        <v>0</v>
      </c>
      <c r="X145" s="39">
        <v>824</v>
      </c>
      <c r="Y145" s="123">
        <v>9256</v>
      </c>
      <c r="Z145" s="123">
        <v>6064</v>
      </c>
      <c r="AA145" s="122">
        <v>3192</v>
      </c>
      <c r="AB145" s="115">
        <v>-68</v>
      </c>
      <c r="AC145" s="144">
        <v>0</v>
      </c>
      <c r="AD145" s="144">
        <v>-68</v>
      </c>
    </row>
    <row r="146" spans="1:30">
      <c r="A146" s="15" t="s">
        <v>151</v>
      </c>
      <c r="B146" s="34">
        <v>41519</v>
      </c>
      <c r="C146" s="34">
        <v>28191</v>
      </c>
      <c r="D146" s="34">
        <v>13131</v>
      </c>
      <c r="E146" s="34">
        <v>139</v>
      </c>
      <c r="F146" s="34">
        <v>58</v>
      </c>
      <c r="G146" s="72">
        <v>3676</v>
      </c>
      <c r="H146" s="72">
        <v>1273</v>
      </c>
      <c r="I146" s="72">
        <v>2403</v>
      </c>
      <c r="J146" s="72">
        <v>80</v>
      </c>
      <c r="K146" s="72">
        <v>701</v>
      </c>
      <c r="L146" s="72">
        <v>0</v>
      </c>
      <c r="M146" s="72">
        <v>0</v>
      </c>
      <c r="N146" s="16">
        <v>0.8</v>
      </c>
      <c r="O146" s="16">
        <v>0.2</v>
      </c>
      <c r="P146" s="10" t="s">
        <v>44</v>
      </c>
      <c r="Q146" s="37">
        <v>0.8</v>
      </c>
      <c r="R146" s="37">
        <v>0</v>
      </c>
      <c r="S146" s="37">
        <v>0.2</v>
      </c>
      <c r="T146" s="38">
        <v>3651</v>
      </c>
      <c r="U146" s="39">
        <v>2924</v>
      </c>
      <c r="V146" s="39">
        <v>575</v>
      </c>
      <c r="W146" s="39">
        <v>0</v>
      </c>
      <c r="X146" s="39">
        <v>152</v>
      </c>
      <c r="Y146" s="123">
        <v>3546</v>
      </c>
      <c r="Z146" s="123">
        <v>2924</v>
      </c>
      <c r="AA146" s="122">
        <v>622</v>
      </c>
      <c r="AB146" s="115">
        <v>-47</v>
      </c>
      <c r="AC146" s="144">
        <v>27</v>
      </c>
      <c r="AD146" s="144">
        <v>-20</v>
      </c>
    </row>
    <row r="147" spans="1:30">
      <c r="A147" s="15" t="s">
        <v>152</v>
      </c>
      <c r="B147" s="34">
        <v>26970</v>
      </c>
      <c r="C147" s="34">
        <v>17995</v>
      </c>
      <c r="D147" s="34">
        <v>8716</v>
      </c>
      <c r="E147" s="34">
        <v>146</v>
      </c>
      <c r="F147" s="34">
        <v>113</v>
      </c>
      <c r="G147" s="72">
        <v>7885</v>
      </c>
      <c r="H147" s="72">
        <v>2213</v>
      </c>
      <c r="I147" s="72">
        <v>5672</v>
      </c>
      <c r="J147" s="72">
        <v>29</v>
      </c>
      <c r="K147" s="72">
        <v>269</v>
      </c>
      <c r="L147" s="72">
        <v>0</v>
      </c>
      <c r="M147" s="72">
        <v>0</v>
      </c>
      <c r="N147" s="16">
        <v>0.8</v>
      </c>
      <c r="O147" s="16">
        <v>0.2</v>
      </c>
      <c r="P147" s="10" t="s">
        <v>44</v>
      </c>
      <c r="Q147" s="37">
        <v>0.8</v>
      </c>
      <c r="R147" s="37">
        <v>0</v>
      </c>
      <c r="S147" s="37">
        <v>0.2</v>
      </c>
      <c r="T147" s="38">
        <v>2474</v>
      </c>
      <c r="U147" s="39">
        <v>1939</v>
      </c>
      <c r="V147" s="39">
        <v>423</v>
      </c>
      <c r="W147" s="39">
        <v>0</v>
      </c>
      <c r="X147" s="39">
        <v>112</v>
      </c>
      <c r="Y147" s="123">
        <v>2388</v>
      </c>
      <c r="Z147" s="123">
        <v>1939</v>
      </c>
      <c r="AA147" s="122">
        <v>449</v>
      </c>
      <c r="AB147" s="115">
        <v>-26</v>
      </c>
      <c r="AC147" s="144">
        <v>8</v>
      </c>
      <c r="AD147" s="144">
        <v>-18</v>
      </c>
    </row>
    <row r="148" spans="1:30">
      <c r="A148" s="11" t="s">
        <v>153</v>
      </c>
      <c r="B148" s="34">
        <v>33846</v>
      </c>
      <c r="C148" s="34">
        <v>22058</v>
      </c>
      <c r="D148" s="34">
        <v>11530</v>
      </c>
      <c r="E148" s="34">
        <v>171</v>
      </c>
      <c r="F148" s="34">
        <v>87</v>
      </c>
      <c r="G148" s="72">
        <v>8736</v>
      </c>
      <c r="H148" s="72">
        <v>3614</v>
      </c>
      <c r="I148" s="72">
        <v>5122</v>
      </c>
      <c r="J148" s="72">
        <v>88</v>
      </c>
      <c r="K148" s="72">
        <v>654</v>
      </c>
      <c r="L148" s="72">
        <v>0</v>
      </c>
      <c r="M148" s="72">
        <v>0</v>
      </c>
      <c r="N148" s="16">
        <v>0.8</v>
      </c>
      <c r="O148" s="16">
        <v>0.2</v>
      </c>
      <c r="P148" s="10" t="s">
        <v>44</v>
      </c>
      <c r="Q148" s="37">
        <v>0.8</v>
      </c>
      <c r="R148" s="37">
        <v>0</v>
      </c>
      <c r="S148" s="37">
        <v>0.2</v>
      </c>
      <c r="T148" s="38">
        <v>3360</v>
      </c>
      <c r="U148" s="39">
        <v>2649</v>
      </c>
      <c r="V148" s="39">
        <v>563</v>
      </c>
      <c r="W148" s="39">
        <v>0</v>
      </c>
      <c r="X148" s="39">
        <v>148</v>
      </c>
      <c r="Y148" s="123">
        <v>3265</v>
      </c>
      <c r="Z148" s="123">
        <v>2649</v>
      </c>
      <c r="AA148" s="122">
        <v>616</v>
      </c>
      <c r="AB148" s="115">
        <v>-53</v>
      </c>
      <c r="AC148" s="144">
        <v>6</v>
      </c>
      <c r="AD148" s="144">
        <v>-47</v>
      </c>
    </row>
    <row r="149" spans="1:30">
      <c r="A149" s="11" t="s">
        <v>154</v>
      </c>
      <c r="B149" s="34">
        <v>23878</v>
      </c>
      <c r="C149" s="34">
        <v>16771</v>
      </c>
      <c r="D149" s="34">
        <v>6850</v>
      </c>
      <c r="E149" s="34">
        <v>173</v>
      </c>
      <c r="F149" s="34">
        <v>84</v>
      </c>
      <c r="G149" s="72">
        <v>2585</v>
      </c>
      <c r="H149" s="72">
        <v>578</v>
      </c>
      <c r="I149" s="72">
        <v>2007</v>
      </c>
      <c r="J149" s="72">
        <v>34</v>
      </c>
      <c r="K149" s="72">
        <v>563</v>
      </c>
      <c r="L149" s="72">
        <v>1</v>
      </c>
      <c r="M149" s="72">
        <v>3</v>
      </c>
      <c r="N149" s="16">
        <v>0.6</v>
      </c>
      <c r="O149" s="16">
        <v>0.4</v>
      </c>
      <c r="P149" s="10" t="s">
        <v>44</v>
      </c>
      <c r="Q149" s="37">
        <v>0.8</v>
      </c>
      <c r="R149" s="37">
        <v>0</v>
      </c>
      <c r="S149" s="37">
        <v>0.2</v>
      </c>
      <c r="T149" s="38">
        <v>2098</v>
      </c>
      <c r="U149" s="39">
        <v>1279</v>
      </c>
      <c r="V149" s="39">
        <v>648</v>
      </c>
      <c r="W149" s="39">
        <v>0</v>
      </c>
      <c r="X149" s="39">
        <v>171</v>
      </c>
      <c r="Y149" s="123">
        <v>1937</v>
      </c>
      <c r="Z149" s="123">
        <v>1279</v>
      </c>
      <c r="AA149" s="122">
        <v>658</v>
      </c>
      <c r="AB149" s="115">
        <v>-10</v>
      </c>
      <c r="AC149" s="144">
        <v>5</v>
      </c>
      <c r="AD149" s="144">
        <v>-5</v>
      </c>
    </row>
    <row r="150" spans="1:30">
      <c r="A150" s="150" t="s">
        <v>155</v>
      </c>
      <c r="B150" s="34">
        <v>33277</v>
      </c>
      <c r="C150" s="34">
        <v>22699</v>
      </c>
      <c r="D150" s="34">
        <v>10303</v>
      </c>
      <c r="E150" s="34">
        <v>131</v>
      </c>
      <c r="F150" s="34">
        <v>144</v>
      </c>
      <c r="G150" s="72">
        <v>3666</v>
      </c>
      <c r="H150" s="72">
        <v>742</v>
      </c>
      <c r="I150" s="72">
        <v>2924</v>
      </c>
      <c r="J150" s="72">
        <v>34</v>
      </c>
      <c r="K150" s="72">
        <v>836</v>
      </c>
      <c r="L150" s="72">
        <v>0</v>
      </c>
      <c r="M150" s="72">
        <v>0</v>
      </c>
      <c r="N150" s="16">
        <v>0.6</v>
      </c>
      <c r="O150" s="16">
        <v>0.4</v>
      </c>
      <c r="P150" s="10" t="s">
        <v>44</v>
      </c>
      <c r="Q150" s="37">
        <v>0.8</v>
      </c>
      <c r="R150" s="37">
        <v>0</v>
      </c>
      <c r="S150" s="37">
        <v>0.2</v>
      </c>
      <c r="T150" s="38">
        <v>2792</v>
      </c>
      <c r="U150" s="39">
        <v>1702</v>
      </c>
      <c r="V150" s="39">
        <v>863</v>
      </c>
      <c r="W150" s="39">
        <v>0</v>
      </c>
      <c r="X150" s="39">
        <v>227</v>
      </c>
      <c r="Y150" s="123">
        <v>2647</v>
      </c>
      <c r="Z150" s="123">
        <v>1702</v>
      </c>
      <c r="AA150" s="122">
        <v>945</v>
      </c>
      <c r="AB150" s="115">
        <v>-82</v>
      </c>
      <c r="AC150" s="144">
        <v>39</v>
      </c>
      <c r="AD150" s="144">
        <v>-43</v>
      </c>
    </row>
    <row r="151" spans="1:30" s="46" customFormat="1">
      <c r="A151" s="150" t="s">
        <v>156</v>
      </c>
      <c r="B151" s="34">
        <v>3864</v>
      </c>
      <c r="C151" s="34">
        <v>2694</v>
      </c>
      <c r="D151" s="34">
        <v>1126</v>
      </c>
      <c r="E151" s="34">
        <v>25</v>
      </c>
      <c r="F151" s="34">
        <v>19</v>
      </c>
      <c r="G151" s="72">
        <v>178</v>
      </c>
      <c r="H151" s="72">
        <v>34</v>
      </c>
      <c r="I151" s="72">
        <v>144</v>
      </c>
      <c r="J151" s="72">
        <v>2</v>
      </c>
      <c r="K151" s="72">
        <v>3</v>
      </c>
      <c r="L151" s="72">
        <v>0</v>
      </c>
      <c r="M151" s="72">
        <v>0</v>
      </c>
      <c r="N151" s="16">
        <v>0.6</v>
      </c>
      <c r="O151" s="16">
        <v>0.4</v>
      </c>
      <c r="P151" s="10" t="s">
        <v>44</v>
      </c>
      <c r="Q151" s="37">
        <v>0.8</v>
      </c>
      <c r="R151" s="37">
        <v>0</v>
      </c>
      <c r="S151" s="37">
        <v>0.2</v>
      </c>
      <c r="T151" s="38">
        <v>314</v>
      </c>
      <c r="U151" s="39">
        <v>193</v>
      </c>
      <c r="V151" s="39">
        <v>96</v>
      </c>
      <c r="W151" s="39">
        <v>0</v>
      </c>
      <c r="X151" s="39">
        <v>25</v>
      </c>
      <c r="Y151" s="123">
        <v>295</v>
      </c>
      <c r="Z151" s="123">
        <v>193</v>
      </c>
      <c r="AA151" s="122">
        <v>102</v>
      </c>
      <c r="AB151" s="115">
        <v>-6</v>
      </c>
      <c r="AC151" s="144">
        <v>0</v>
      </c>
      <c r="AD151" s="144">
        <v>-6</v>
      </c>
    </row>
    <row r="152" spans="1:30">
      <c r="A152" s="11" t="s">
        <v>157</v>
      </c>
      <c r="B152" s="34">
        <v>36897</v>
      </c>
      <c r="C152" s="34">
        <v>24376</v>
      </c>
      <c r="D152" s="34">
        <v>12208</v>
      </c>
      <c r="E152" s="34">
        <v>253</v>
      </c>
      <c r="F152" s="34">
        <v>60</v>
      </c>
      <c r="G152" s="72">
        <v>11896</v>
      </c>
      <c r="H152" s="72">
        <v>4144</v>
      </c>
      <c r="I152" s="72">
        <v>7752</v>
      </c>
      <c r="J152" s="72">
        <v>60</v>
      </c>
      <c r="K152" s="72">
        <v>621</v>
      </c>
      <c r="L152" s="72">
        <v>0</v>
      </c>
      <c r="M152" s="72">
        <v>0</v>
      </c>
      <c r="N152" s="9">
        <v>0.8</v>
      </c>
      <c r="O152" s="9">
        <v>0.2</v>
      </c>
      <c r="P152" s="10" t="s">
        <v>44</v>
      </c>
      <c r="Q152" s="37">
        <v>0.8</v>
      </c>
      <c r="R152" s="37">
        <v>0</v>
      </c>
      <c r="S152" s="37">
        <v>0.2</v>
      </c>
      <c r="T152" s="38">
        <v>3517</v>
      </c>
      <c r="U152" s="39">
        <v>2752</v>
      </c>
      <c r="V152" s="39">
        <v>605</v>
      </c>
      <c r="W152" s="39">
        <v>0</v>
      </c>
      <c r="X152" s="39">
        <v>160</v>
      </c>
      <c r="Y152" s="123">
        <v>3424</v>
      </c>
      <c r="Z152" s="123">
        <v>2752</v>
      </c>
      <c r="AA152" s="122">
        <v>672</v>
      </c>
      <c r="AB152" s="115">
        <v>-67</v>
      </c>
      <c r="AC152" s="144">
        <v>36</v>
      </c>
      <c r="AD152" s="144">
        <v>-31</v>
      </c>
    </row>
    <row r="153" spans="1:30">
      <c r="A153" s="15" t="s">
        <v>158</v>
      </c>
      <c r="B153" s="34">
        <v>29596</v>
      </c>
      <c r="C153" s="34">
        <v>20373</v>
      </c>
      <c r="D153" s="34">
        <v>9073</v>
      </c>
      <c r="E153" s="34">
        <v>125</v>
      </c>
      <c r="F153" s="34">
        <v>25</v>
      </c>
      <c r="G153" s="72">
        <v>4462</v>
      </c>
      <c r="H153" s="72">
        <v>1941</v>
      </c>
      <c r="I153" s="72">
        <v>2521</v>
      </c>
      <c r="J153" s="72">
        <v>11</v>
      </c>
      <c r="K153" s="72">
        <v>154</v>
      </c>
      <c r="L153" s="72">
        <v>0</v>
      </c>
      <c r="M153" s="72">
        <v>0</v>
      </c>
      <c r="N153" s="9">
        <v>0.8</v>
      </c>
      <c r="O153" s="9">
        <v>0.2</v>
      </c>
      <c r="P153" s="10" t="s">
        <v>44</v>
      </c>
      <c r="Q153" s="37">
        <v>0.8</v>
      </c>
      <c r="R153" s="37">
        <v>0</v>
      </c>
      <c r="S153" s="37">
        <v>0.2</v>
      </c>
      <c r="T153" s="38">
        <v>2381</v>
      </c>
      <c r="U153" s="39">
        <v>1891</v>
      </c>
      <c r="V153" s="39">
        <v>388</v>
      </c>
      <c r="W153" s="39">
        <v>0</v>
      </c>
      <c r="X153" s="39">
        <v>102</v>
      </c>
      <c r="Y153" s="123">
        <v>2303</v>
      </c>
      <c r="Z153" s="123">
        <v>1891</v>
      </c>
      <c r="AA153" s="122">
        <v>412</v>
      </c>
      <c r="AB153" s="115">
        <v>-24</v>
      </c>
      <c r="AC153" s="144">
        <v>13</v>
      </c>
      <c r="AD153" s="144">
        <v>-11</v>
      </c>
    </row>
    <row r="154" spans="1:30">
      <c r="A154" s="15" t="s">
        <v>159</v>
      </c>
      <c r="B154" s="34">
        <v>26001</v>
      </c>
      <c r="C154" s="34">
        <v>17573</v>
      </c>
      <c r="D154" s="34">
        <v>8221</v>
      </c>
      <c r="E154" s="34">
        <v>142</v>
      </c>
      <c r="F154" s="34">
        <v>65</v>
      </c>
      <c r="G154" s="72">
        <v>8440</v>
      </c>
      <c r="H154" s="72">
        <v>3086</v>
      </c>
      <c r="I154" s="72">
        <v>5354</v>
      </c>
      <c r="J154" s="72">
        <v>52</v>
      </c>
      <c r="K154" s="72">
        <v>712</v>
      </c>
      <c r="L154" s="72">
        <v>0</v>
      </c>
      <c r="M154" s="72">
        <v>0</v>
      </c>
      <c r="N154" s="9">
        <v>0.8</v>
      </c>
      <c r="O154" s="9">
        <v>0.2</v>
      </c>
      <c r="P154" s="10" t="s">
        <v>44</v>
      </c>
      <c r="Q154" s="37">
        <v>0.8</v>
      </c>
      <c r="R154" s="37">
        <v>0</v>
      </c>
      <c r="S154" s="37">
        <v>0.2</v>
      </c>
      <c r="T154" s="38">
        <v>2511</v>
      </c>
      <c r="U154" s="39">
        <v>1965</v>
      </c>
      <c r="V154" s="39">
        <v>432</v>
      </c>
      <c r="W154" s="39">
        <v>0</v>
      </c>
      <c r="X154" s="39">
        <v>114</v>
      </c>
      <c r="Y154" s="123">
        <v>2443</v>
      </c>
      <c r="Z154" s="123">
        <v>1965</v>
      </c>
      <c r="AA154" s="122">
        <v>478</v>
      </c>
      <c r="AB154" s="115">
        <v>-46</v>
      </c>
      <c r="AC154" s="144">
        <v>26</v>
      </c>
      <c r="AD154" s="144">
        <v>-20</v>
      </c>
    </row>
    <row r="155" spans="1:30" s="31" customFormat="1" ht="24" customHeight="1">
      <c r="A155" s="5" t="s">
        <v>160</v>
      </c>
      <c r="B155" s="6">
        <v>340236</v>
      </c>
      <c r="C155" s="6">
        <v>229212</v>
      </c>
      <c r="D155" s="6">
        <v>108025</v>
      </c>
      <c r="E155" s="6">
        <v>1966</v>
      </c>
      <c r="F155" s="6">
        <v>1033</v>
      </c>
      <c r="G155" s="6">
        <v>92737</v>
      </c>
      <c r="H155" s="6">
        <v>29669</v>
      </c>
      <c r="I155" s="6">
        <v>63068</v>
      </c>
      <c r="J155" s="6">
        <v>348</v>
      </c>
      <c r="K155" s="6">
        <v>7847</v>
      </c>
      <c r="L155" s="6">
        <v>1</v>
      </c>
      <c r="M155" s="6">
        <v>51</v>
      </c>
      <c r="N155" s="6"/>
      <c r="O155" s="6"/>
      <c r="P155" s="6"/>
      <c r="Q155" s="12"/>
      <c r="R155" s="12"/>
      <c r="S155" s="12"/>
      <c r="T155" s="13">
        <v>30417</v>
      </c>
      <c r="U155" s="13">
        <v>23882</v>
      </c>
      <c r="V155" s="13">
        <v>5170</v>
      </c>
      <c r="W155" s="13">
        <v>0</v>
      </c>
      <c r="X155" s="13">
        <v>1365</v>
      </c>
      <c r="Y155" s="13">
        <v>29704</v>
      </c>
      <c r="Z155" s="13">
        <v>23882</v>
      </c>
      <c r="AA155" s="13">
        <v>5822</v>
      </c>
      <c r="AB155" s="114">
        <v>-652</v>
      </c>
      <c r="AC155" s="114">
        <v>405</v>
      </c>
      <c r="AD155" s="114">
        <v>-247</v>
      </c>
    </row>
    <row r="156" spans="1:30">
      <c r="A156" s="8" t="s">
        <v>161</v>
      </c>
      <c r="B156" s="34">
        <v>57327</v>
      </c>
      <c r="C156" s="34">
        <v>39859</v>
      </c>
      <c r="D156" s="34">
        <v>17058</v>
      </c>
      <c r="E156" s="34">
        <v>278</v>
      </c>
      <c r="F156" s="34">
        <v>132</v>
      </c>
      <c r="G156" s="72">
        <v>8985</v>
      </c>
      <c r="H156" s="72">
        <v>2403</v>
      </c>
      <c r="I156" s="72">
        <v>6582</v>
      </c>
      <c r="J156" s="72">
        <v>15</v>
      </c>
      <c r="K156" s="72">
        <v>311</v>
      </c>
      <c r="L156" s="72">
        <v>0</v>
      </c>
      <c r="M156" s="72">
        <v>0</v>
      </c>
      <c r="N156" s="9">
        <v>0.8</v>
      </c>
      <c r="O156" s="9">
        <v>0.2</v>
      </c>
      <c r="P156" s="10" t="s">
        <v>44</v>
      </c>
      <c r="Q156" s="37">
        <v>0.8</v>
      </c>
      <c r="R156" s="37">
        <v>0</v>
      </c>
      <c r="S156" s="37">
        <v>0.2</v>
      </c>
      <c r="T156" s="38">
        <v>4634</v>
      </c>
      <c r="U156" s="39">
        <v>3679</v>
      </c>
      <c r="V156" s="39">
        <v>755</v>
      </c>
      <c r="W156" s="39">
        <v>0</v>
      </c>
      <c r="X156" s="39">
        <v>200</v>
      </c>
      <c r="Y156" s="123">
        <v>4460</v>
      </c>
      <c r="Z156" s="123">
        <v>3679</v>
      </c>
      <c r="AA156" s="122">
        <v>781</v>
      </c>
      <c r="AB156" s="115">
        <v>-26</v>
      </c>
      <c r="AC156" s="144">
        <v>35</v>
      </c>
      <c r="AD156" s="144">
        <v>9</v>
      </c>
    </row>
    <row r="157" spans="1:30">
      <c r="A157" s="14" t="s">
        <v>162</v>
      </c>
      <c r="B157" s="34">
        <v>31875</v>
      </c>
      <c r="C157" s="34">
        <v>21140</v>
      </c>
      <c r="D157" s="34">
        <v>10337</v>
      </c>
      <c r="E157" s="34">
        <v>284</v>
      </c>
      <c r="F157" s="34">
        <v>114</v>
      </c>
      <c r="G157" s="72">
        <v>8028</v>
      </c>
      <c r="H157" s="72">
        <v>3498</v>
      </c>
      <c r="I157" s="72">
        <v>4530</v>
      </c>
      <c r="J157" s="72">
        <v>72</v>
      </c>
      <c r="K157" s="72">
        <v>977</v>
      </c>
      <c r="L157" s="72">
        <v>0</v>
      </c>
      <c r="M157" s="72">
        <v>0</v>
      </c>
      <c r="N157" s="9">
        <v>0.8</v>
      </c>
      <c r="O157" s="9">
        <v>0.2</v>
      </c>
      <c r="P157" s="10" t="s">
        <v>44</v>
      </c>
      <c r="Q157" s="37">
        <v>0.8</v>
      </c>
      <c r="R157" s="37">
        <v>0</v>
      </c>
      <c r="S157" s="37">
        <v>0.2</v>
      </c>
      <c r="T157" s="38">
        <v>3136</v>
      </c>
      <c r="U157" s="39">
        <v>2474</v>
      </c>
      <c r="V157" s="39">
        <v>524</v>
      </c>
      <c r="W157" s="39">
        <v>0</v>
      </c>
      <c r="X157" s="39">
        <v>138</v>
      </c>
      <c r="Y157" s="123">
        <v>3085</v>
      </c>
      <c r="Z157" s="123">
        <v>2474</v>
      </c>
      <c r="AA157" s="122">
        <v>611</v>
      </c>
      <c r="AB157" s="115">
        <v>-87</v>
      </c>
      <c r="AC157" s="144">
        <v>60</v>
      </c>
      <c r="AD157" s="144">
        <v>-27</v>
      </c>
    </row>
    <row r="158" spans="1:30">
      <c r="A158" s="14" t="s">
        <v>163</v>
      </c>
      <c r="B158" s="34">
        <v>48132</v>
      </c>
      <c r="C158" s="34">
        <v>32448</v>
      </c>
      <c r="D158" s="34">
        <v>15188</v>
      </c>
      <c r="E158" s="34">
        <v>323</v>
      </c>
      <c r="F158" s="34">
        <v>173</v>
      </c>
      <c r="G158" s="72">
        <v>22938</v>
      </c>
      <c r="H158" s="72">
        <v>8858</v>
      </c>
      <c r="I158" s="72">
        <v>14080</v>
      </c>
      <c r="J158" s="72">
        <v>45</v>
      </c>
      <c r="K158" s="72">
        <v>1549</v>
      </c>
      <c r="L158" s="72">
        <v>1</v>
      </c>
      <c r="M158" s="72">
        <v>51</v>
      </c>
      <c r="N158" s="9">
        <v>0.8</v>
      </c>
      <c r="O158" s="9">
        <v>0.2</v>
      </c>
      <c r="P158" s="10" t="s">
        <v>44</v>
      </c>
      <c r="Q158" s="37">
        <v>0.8</v>
      </c>
      <c r="R158" s="37">
        <v>0</v>
      </c>
      <c r="S158" s="37">
        <v>0.2</v>
      </c>
      <c r="T158" s="38">
        <v>4582</v>
      </c>
      <c r="U158" s="39">
        <v>3528</v>
      </c>
      <c r="V158" s="39">
        <v>834</v>
      </c>
      <c r="W158" s="39">
        <v>0</v>
      </c>
      <c r="X158" s="39">
        <v>220</v>
      </c>
      <c r="Y158" s="123">
        <v>4414</v>
      </c>
      <c r="Z158" s="123">
        <v>3528</v>
      </c>
      <c r="AA158" s="122">
        <v>886</v>
      </c>
      <c r="AB158" s="115">
        <v>-52</v>
      </c>
      <c r="AC158" s="144">
        <v>59</v>
      </c>
      <c r="AD158" s="144">
        <v>7</v>
      </c>
    </row>
    <row r="159" spans="1:30">
      <c r="A159" s="8" t="s">
        <v>164</v>
      </c>
      <c r="B159" s="34">
        <v>39007</v>
      </c>
      <c r="C159" s="34">
        <v>25825</v>
      </c>
      <c r="D159" s="34">
        <v>12849</v>
      </c>
      <c r="E159" s="34">
        <v>202</v>
      </c>
      <c r="F159" s="34">
        <v>131</v>
      </c>
      <c r="G159" s="72">
        <v>15236</v>
      </c>
      <c r="H159" s="72">
        <v>4026</v>
      </c>
      <c r="I159" s="72">
        <v>11210</v>
      </c>
      <c r="J159" s="72">
        <v>51</v>
      </c>
      <c r="K159" s="72">
        <v>1806</v>
      </c>
      <c r="L159" s="72">
        <v>0</v>
      </c>
      <c r="M159" s="72">
        <v>0</v>
      </c>
      <c r="N159" s="9">
        <v>0.8</v>
      </c>
      <c r="O159" s="9">
        <v>0.2</v>
      </c>
      <c r="P159" s="10" t="s">
        <v>44</v>
      </c>
      <c r="Q159" s="37">
        <v>0.8</v>
      </c>
      <c r="R159" s="37">
        <v>0</v>
      </c>
      <c r="S159" s="37">
        <v>0.2</v>
      </c>
      <c r="T159" s="38">
        <v>3642</v>
      </c>
      <c r="U159" s="39">
        <v>2828</v>
      </c>
      <c r="V159" s="39">
        <v>644</v>
      </c>
      <c r="W159" s="39">
        <v>0</v>
      </c>
      <c r="X159" s="39">
        <v>170</v>
      </c>
      <c r="Y159" s="123">
        <v>3538</v>
      </c>
      <c r="Z159" s="123">
        <v>2828</v>
      </c>
      <c r="AA159" s="122">
        <v>710</v>
      </c>
      <c r="AB159" s="115">
        <v>-66</v>
      </c>
      <c r="AC159" s="144">
        <v>64</v>
      </c>
      <c r="AD159" s="144">
        <v>-2</v>
      </c>
    </row>
    <row r="160" spans="1:30">
      <c r="A160" s="8" t="s">
        <v>165</v>
      </c>
      <c r="B160" s="34">
        <v>26247</v>
      </c>
      <c r="C160" s="34">
        <v>16986</v>
      </c>
      <c r="D160" s="34">
        <v>8998</v>
      </c>
      <c r="E160" s="34">
        <v>157</v>
      </c>
      <c r="F160" s="34">
        <v>106</v>
      </c>
      <c r="G160" s="72">
        <v>9922</v>
      </c>
      <c r="H160" s="72">
        <v>2650</v>
      </c>
      <c r="I160" s="72">
        <v>7272</v>
      </c>
      <c r="J160" s="72">
        <v>41</v>
      </c>
      <c r="K160" s="72">
        <v>846</v>
      </c>
      <c r="L160" s="72">
        <v>0</v>
      </c>
      <c r="M160" s="72">
        <v>0</v>
      </c>
      <c r="N160" s="9">
        <v>0.8</v>
      </c>
      <c r="O160" s="9">
        <v>0.2</v>
      </c>
      <c r="P160" s="10" t="s">
        <v>44</v>
      </c>
      <c r="Q160" s="37">
        <v>0.8</v>
      </c>
      <c r="R160" s="37">
        <v>0</v>
      </c>
      <c r="S160" s="37">
        <v>0.2</v>
      </c>
      <c r="T160" s="38">
        <v>2535</v>
      </c>
      <c r="U160" s="39">
        <v>1974</v>
      </c>
      <c r="V160" s="39">
        <v>444</v>
      </c>
      <c r="W160" s="39">
        <v>0</v>
      </c>
      <c r="X160" s="39">
        <v>117</v>
      </c>
      <c r="Y160" s="123">
        <v>2504</v>
      </c>
      <c r="Z160" s="123">
        <v>1974</v>
      </c>
      <c r="AA160" s="122">
        <v>530</v>
      </c>
      <c r="AB160" s="115">
        <v>-86</v>
      </c>
      <c r="AC160" s="144">
        <v>55</v>
      </c>
      <c r="AD160" s="144">
        <v>-31</v>
      </c>
    </row>
    <row r="161" spans="1:30">
      <c r="A161" s="14" t="s">
        <v>166</v>
      </c>
      <c r="B161" s="34">
        <v>11360</v>
      </c>
      <c r="C161" s="34">
        <v>7569</v>
      </c>
      <c r="D161" s="34">
        <v>3656</v>
      </c>
      <c r="E161" s="34">
        <v>77</v>
      </c>
      <c r="F161" s="34">
        <v>58</v>
      </c>
      <c r="G161" s="72">
        <v>4932</v>
      </c>
      <c r="H161" s="72">
        <v>1289</v>
      </c>
      <c r="I161" s="72">
        <v>3643</v>
      </c>
      <c r="J161" s="72">
        <v>31</v>
      </c>
      <c r="K161" s="72">
        <v>196</v>
      </c>
      <c r="L161" s="72">
        <v>0</v>
      </c>
      <c r="M161" s="72">
        <v>0</v>
      </c>
      <c r="N161" s="9">
        <v>0.8</v>
      </c>
      <c r="O161" s="9">
        <v>0.2</v>
      </c>
      <c r="P161" s="10" t="s">
        <v>44</v>
      </c>
      <c r="Q161" s="37">
        <v>0.8</v>
      </c>
      <c r="R161" s="37">
        <v>0</v>
      </c>
      <c r="S161" s="37">
        <v>0.2</v>
      </c>
      <c r="T161" s="38">
        <v>1220</v>
      </c>
      <c r="U161" s="39">
        <v>949</v>
      </c>
      <c r="V161" s="39">
        <v>214</v>
      </c>
      <c r="W161" s="39">
        <v>0</v>
      </c>
      <c r="X161" s="39">
        <v>57</v>
      </c>
      <c r="Y161" s="123">
        <v>1195</v>
      </c>
      <c r="Z161" s="123">
        <v>949</v>
      </c>
      <c r="AA161" s="122">
        <v>246</v>
      </c>
      <c r="AB161" s="115">
        <v>-32</v>
      </c>
      <c r="AC161" s="144">
        <v>21</v>
      </c>
      <c r="AD161" s="144">
        <v>-11</v>
      </c>
    </row>
    <row r="162" spans="1:30">
      <c r="A162" s="14" t="s">
        <v>167</v>
      </c>
      <c r="B162" s="34">
        <v>57040</v>
      </c>
      <c r="C162" s="34">
        <v>38422</v>
      </c>
      <c r="D162" s="34">
        <v>18185</v>
      </c>
      <c r="E162" s="34">
        <v>292</v>
      </c>
      <c r="F162" s="34">
        <v>141</v>
      </c>
      <c r="G162" s="72">
        <v>15663</v>
      </c>
      <c r="H162" s="72">
        <v>5329</v>
      </c>
      <c r="I162" s="72">
        <v>10334</v>
      </c>
      <c r="J162" s="72">
        <v>60</v>
      </c>
      <c r="K162" s="72">
        <v>867</v>
      </c>
      <c r="L162" s="72">
        <v>0</v>
      </c>
      <c r="M162" s="72">
        <v>0</v>
      </c>
      <c r="N162" s="9">
        <v>0.8</v>
      </c>
      <c r="O162" s="9">
        <v>0.2</v>
      </c>
      <c r="P162" s="10" t="s">
        <v>44</v>
      </c>
      <c r="Q162" s="37">
        <v>0.8</v>
      </c>
      <c r="R162" s="37">
        <v>0</v>
      </c>
      <c r="S162" s="37">
        <v>0.2</v>
      </c>
      <c r="T162" s="38">
        <v>5106</v>
      </c>
      <c r="U162" s="39">
        <v>4008</v>
      </c>
      <c r="V162" s="39">
        <v>869</v>
      </c>
      <c r="W162" s="39">
        <v>0</v>
      </c>
      <c r="X162" s="39">
        <v>229</v>
      </c>
      <c r="Y162" s="123">
        <v>4968</v>
      </c>
      <c r="Z162" s="123">
        <v>4008</v>
      </c>
      <c r="AA162" s="122">
        <v>960</v>
      </c>
      <c r="AB162" s="115">
        <v>-91</v>
      </c>
      <c r="AC162" s="144">
        <v>64</v>
      </c>
      <c r="AD162" s="144">
        <v>-27</v>
      </c>
    </row>
    <row r="163" spans="1:30" ht="409.6">
      <c r="A163" s="14" t="s">
        <v>168</v>
      </c>
      <c r="B163" s="34">
        <v>69248</v>
      </c>
      <c r="C163" s="34">
        <v>46963</v>
      </c>
      <c r="D163" s="34">
        <v>21754</v>
      </c>
      <c r="E163" s="34">
        <v>353</v>
      </c>
      <c r="F163" s="34">
        <v>178</v>
      </c>
      <c r="G163" s="72">
        <v>7033</v>
      </c>
      <c r="H163" s="72">
        <v>1616</v>
      </c>
      <c r="I163" s="72">
        <v>5417</v>
      </c>
      <c r="J163" s="72">
        <v>33</v>
      </c>
      <c r="K163" s="72">
        <v>1295</v>
      </c>
      <c r="L163" s="72">
        <v>0</v>
      </c>
      <c r="M163" s="72">
        <v>0</v>
      </c>
      <c r="N163" s="9">
        <v>0.8</v>
      </c>
      <c r="O163" s="9">
        <v>0.2</v>
      </c>
      <c r="P163" s="10" t="s">
        <v>44</v>
      </c>
      <c r="Q163" s="37">
        <v>0.8</v>
      </c>
      <c r="R163" s="37">
        <v>0</v>
      </c>
      <c r="S163" s="37">
        <v>0.2</v>
      </c>
      <c r="T163" s="38">
        <v>5562</v>
      </c>
      <c r="U163" s="39">
        <v>4442</v>
      </c>
      <c r="V163" s="39">
        <v>886</v>
      </c>
      <c r="W163" s="39">
        <v>0</v>
      </c>
      <c r="X163" s="39">
        <v>234</v>
      </c>
      <c r="Y163" s="123">
        <v>5540</v>
      </c>
      <c r="Z163" s="123">
        <v>4442</v>
      </c>
      <c r="AA163" s="122">
        <v>1098</v>
      </c>
      <c r="AB163" s="115">
        <v>-212</v>
      </c>
      <c r="AC163" s="144">
        <v>47</v>
      </c>
      <c r="AD163" s="144">
        <v>-165</v>
      </c>
    </row>
    <row r="165" spans="1:30" hidden="1"/>
  </sheetData>
  <mergeCells count="26">
    <mergeCell ref="AE92:AE93"/>
    <mergeCell ref="A2:AB2"/>
    <mergeCell ref="A4:A6"/>
    <mergeCell ref="B4:F4"/>
    <mergeCell ref="G4:I4"/>
    <mergeCell ref="J4:M4"/>
    <mergeCell ref="N4:S4"/>
    <mergeCell ref="T4:X5"/>
    <mergeCell ref="Y4:AA5"/>
    <mergeCell ref="B5:B6"/>
    <mergeCell ref="C5:C6"/>
    <mergeCell ref="D5:D6"/>
    <mergeCell ref="E5:E6"/>
    <mergeCell ref="F5:F6"/>
    <mergeCell ref="G5:G6"/>
    <mergeCell ref="AD4:AD6"/>
    <mergeCell ref="AC4:AC6"/>
    <mergeCell ref="H5:H6"/>
    <mergeCell ref="I5:I6"/>
    <mergeCell ref="J5:J6"/>
    <mergeCell ref="AB4:AB5"/>
    <mergeCell ref="P5:S5"/>
    <mergeCell ref="K5:K6"/>
    <mergeCell ref="L5:L6"/>
    <mergeCell ref="M5:M6"/>
    <mergeCell ref="N5:O5"/>
  </mergeCells>
  <phoneticPr fontId="5" type="noConversion"/>
  <printOptions horizontalCentered="1"/>
  <pageMargins left="0.35433070866141736" right="0.35433070866141736" top="0.59055118110236227" bottom="0.59055118110236227" header="0.51181102362204722" footer="0.51181102362204722"/>
  <pageSetup paperSize="8" scale="85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O167"/>
  <sheetViews>
    <sheetView workbookViewId="0">
      <pane xSplit="2" ySplit="7" topLeftCell="G8" activePane="bottomRight" state="frozen"/>
      <selection pane="topRight" activeCell="C1" sqref="C1"/>
      <selection pane="bottomLeft" activeCell="A7" sqref="A7"/>
      <selection pane="bottomRight" activeCell="AG9" sqref="AG9"/>
    </sheetView>
  </sheetViews>
  <sheetFormatPr defaultColWidth="9" defaultRowHeight="14.25"/>
  <cols>
    <col min="1" max="1" width="11.25" style="21" customWidth="1"/>
    <col min="2" max="2" width="5.5" style="21" hidden="1" customWidth="1"/>
    <col min="3" max="3" width="9.25" style="51" customWidth="1"/>
    <col min="4" max="4" width="7.625" style="51" customWidth="1"/>
    <col min="5" max="5" width="7.5" style="51" customWidth="1"/>
    <col min="6" max="7" width="5.5" style="51" customWidth="1"/>
    <col min="8" max="8" width="6.625" style="21" customWidth="1"/>
    <col min="9" max="9" width="6.375" style="21" customWidth="1"/>
    <col min="10" max="10" width="6.875" style="21" customWidth="1"/>
    <col min="11" max="11" width="5.125" style="21" customWidth="1"/>
    <col min="12" max="12" width="4.875" style="21" customWidth="1"/>
    <col min="13" max="13" width="6" style="21" customWidth="1"/>
    <col min="14" max="14" width="6.75" style="21" customWidth="1"/>
    <col min="15" max="16" width="6.5" style="21" customWidth="1"/>
    <col min="17" max="17" width="7.75" style="21" customWidth="1"/>
    <col min="18" max="18" width="7.125" style="21" customWidth="1"/>
    <col min="19" max="19" width="7.375" style="21" customWidth="1"/>
    <col min="20" max="21" width="5.625" style="21" customWidth="1"/>
    <col min="22" max="22" width="5.25" style="51" customWidth="1"/>
    <col min="23" max="23" width="6.875" style="21" customWidth="1"/>
    <col min="24" max="24" width="6.5" style="21" customWidth="1"/>
    <col min="25" max="25" width="6.375" style="21" customWidth="1"/>
    <col min="26" max="28" width="4.375" style="52" customWidth="1"/>
    <col min="29" max="29" width="4.5" style="52" customWidth="1"/>
    <col min="30" max="30" width="4" style="52" customWidth="1"/>
    <col min="31" max="31" width="4.5" style="52" customWidth="1"/>
    <col min="32" max="32" width="8.375" style="21" customWidth="1"/>
    <col min="33" max="33" width="7.375" style="21" customWidth="1"/>
    <col min="34" max="34" width="7.125" style="21" customWidth="1"/>
    <col min="35" max="35" width="6.875" style="21" customWidth="1"/>
    <col min="36" max="36" width="7.625" style="21" customWidth="1"/>
    <col min="37" max="37" width="6.375" style="21" customWidth="1"/>
    <col min="38" max="38" width="7" style="21" customWidth="1"/>
    <col min="39" max="39" width="6.375" style="21" customWidth="1"/>
    <col min="40" max="40" width="7.25" style="21" customWidth="1"/>
    <col min="41" max="41" width="8.125" style="21" customWidth="1"/>
    <col min="42" max="248" width="9" style="21"/>
    <col min="249" max="249" width="11.25" style="21" customWidth="1"/>
    <col min="250" max="250" width="0" style="21" hidden="1" customWidth="1"/>
    <col min="251" max="251" width="9.25" style="21" customWidth="1"/>
    <col min="252" max="252" width="7.625" style="21" customWidth="1"/>
    <col min="253" max="253" width="7.5" style="21" customWidth="1"/>
    <col min="254" max="255" width="5.5" style="21" customWidth="1"/>
    <col min="256" max="256" width="6.625" style="21" customWidth="1"/>
    <col min="257" max="257" width="6.375" style="21" customWidth="1"/>
    <col min="258" max="258" width="6.875" style="21" customWidth="1"/>
    <col min="259" max="259" width="5.125" style="21" customWidth="1"/>
    <col min="260" max="260" width="4.875" style="21" customWidth="1"/>
    <col min="261" max="261" width="4.5" style="21" customWidth="1"/>
    <col min="262" max="262" width="6.75" style="21" customWidth="1"/>
    <col min="263" max="264" width="6.5" style="21" customWidth="1"/>
    <col min="265" max="265" width="7.75" style="21" customWidth="1"/>
    <col min="266" max="266" width="7.125" style="21" customWidth="1"/>
    <col min="267" max="267" width="7.375" style="21" customWidth="1"/>
    <col min="268" max="269" width="5.625" style="21" customWidth="1"/>
    <col min="270" max="270" width="5.25" style="21" customWidth="1"/>
    <col min="271" max="271" width="6.875" style="21" customWidth="1"/>
    <col min="272" max="272" width="6.5" style="21" customWidth="1"/>
    <col min="273" max="273" width="6.375" style="21" customWidth="1"/>
    <col min="274" max="276" width="4.375" style="21" customWidth="1"/>
    <col min="277" max="277" width="4.5" style="21" customWidth="1"/>
    <col min="278" max="278" width="4" style="21" customWidth="1"/>
    <col min="279" max="279" width="4.5" style="21" customWidth="1"/>
    <col min="280" max="280" width="7.375" style="21" customWidth="1"/>
    <col min="281" max="281" width="7.25" style="21" customWidth="1"/>
    <col min="282" max="282" width="7.5" style="21" customWidth="1"/>
    <col min="283" max="283" width="5.875" style="21" customWidth="1"/>
    <col min="284" max="285" width="5.375" style="21" customWidth="1"/>
    <col min="286" max="286" width="5.5" style="21" customWidth="1"/>
    <col min="287" max="287" width="7.375" style="21" customWidth="1"/>
    <col min="288" max="288" width="5.125" style="21" customWidth="1"/>
    <col min="289" max="289" width="4.5" style="21" customWidth="1"/>
    <col min="290" max="290" width="4.375" style="21" customWidth="1"/>
    <col min="291" max="291" width="6.375" style="21" customWidth="1"/>
    <col min="292" max="292" width="6.25" style="21" customWidth="1"/>
    <col min="293" max="293" width="5.75" style="21" customWidth="1"/>
    <col min="294" max="295" width="6.5" style="21" customWidth="1"/>
    <col min="296" max="296" width="0" style="21" hidden="1" customWidth="1"/>
    <col min="297" max="504" width="9" style="21"/>
    <col min="505" max="505" width="11.25" style="21" customWidth="1"/>
    <col min="506" max="506" width="0" style="21" hidden="1" customWidth="1"/>
    <col min="507" max="507" width="9.25" style="21" customWidth="1"/>
    <col min="508" max="508" width="7.625" style="21" customWidth="1"/>
    <col min="509" max="509" width="7.5" style="21" customWidth="1"/>
    <col min="510" max="511" width="5.5" style="21" customWidth="1"/>
    <col min="512" max="512" width="6.625" style="21" customWidth="1"/>
    <col min="513" max="513" width="6.375" style="21" customWidth="1"/>
    <col min="514" max="514" width="6.875" style="21" customWidth="1"/>
    <col min="515" max="515" width="5.125" style="21" customWidth="1"/>
    <col min="516" max="516" width="4.875" style="21" customWidth="1"/>
    <col min="517" max="517" width="4.5" style="21" customWidth="1"/>
    <col min="518" max="518" width="6.75" style="21" customWidth="1"/>
    <col min="519" max="520" width="6.5" style="21" customWidth="1"/>
    <col min="521" max="521" width="7.75" style="21" customWidth="1"/>
    <col min="522" max="522" width="7.125" style="21" customWidth="1"/>
    <col min="523" max="523" width="7.375" style="21" customWidth="1"/>
    <col min="524" max="525" width="5.625" style="21" customWidth="1"/>
    <col min="526" max="526" width="5.25" style="21" customWidth="1"/>
    <col min="527" max="527" width="6.875" style="21" customWidth="1"/>
    <col min="528" max="528" width="6.5" style="21" customWidth="1"/>
    <col min="529" max="529" width="6.375" style="21" customWidth="1"/>
    <col min="530" max="532" width="4.375" style="21" customWidth="1"/>
    <col min="533" max="533" width="4.5" style="21" customWidth="1"/>
    <col min="534" max="534" width="4" style="21" customWidth="1"/>
    <col min="535" max="535" width="4.5" style="21" customWidth="1"/>
    <col min="536" max="536" width="7.375" style="21" customWidth="1"/>
    <col min="537" max="537" width="7.25" style="21" customWidth="1"/>
    <col min="538" max="538" width="7.5" style="21" customWidth="1"/>
    <col min="539" max="539" width="5.875" style="21" customWidth="1"/>
    <col min="540" max="541" width="5.375" style="21" customWidth="1"/>
    <col min="542" max="542" width="5.5" style="21" customWidth="1"/>
    <col min="543" max="543" width="7.375" style="21" customWidth="1"/>
    <col min="544" max="544" width="5.125" style="21" customWidth="1"/>
    <col min="545" max="545" width="4.5" style="21" customWidth="1"/>
    <col min="546" max="546" width="4.375" style="21" customWidth="1"/>
    <col min="547" max="547" width="6.375" style="21" customWidth="1"/>
    <col min="548" max="548" width="6.25" style="21" customWidth="1"/>
    <col min="549" max="549" width="5.75" style="21" customWidth="1"/>
    <col min="550" max="551" width="6.5" style="21" customWidth="1"/>
    <col min="552" max="552" width="0" style="21" hidden="1" customWidth="1"/>
    <col min="553" max="760" width="9" style="21"/>
    <col min="761" max="761" width="11.25" style="21" customWidth="1"/>
    <col min="762" max="762" width="0" style="21" hidden="1" customWidth="1"/>
    <col min="763" max="763" width="9.25" style="21" customWidth="1"/>
    <col min="764" max="764" width="7.625" style="21" customWidth="1"/>
    <col min="765" max="765" width="7.5" style="21" customWidth="1"/>
    <col min="766" max="767" width="5.5" style="21" customWidth="1"/>
    <col min="768" max="768" width="6.625" style="21" customWidth="1"/>
    <col min="769" max="769" width="6.375" style="21" customWidth="1"/>
    <col min="770" max="770" width="6.875" style="21" customWidth="1"/>
    <col min="771" max="771" width="5.125" style="21" customWidth="1"/>
    <col min="772" max="772" width="4.875" style="21" customWidth="1"/>
    <col min="773" max="773" width="4.5" style="21" customWidth="1"/>
    <col min="774" max="774" width="6.75" style="21" customWidth="1"/>
    <col min="775" max="776" width="6.5" style="21" customWidth="1"/>
    <col min="777" max="777" width="7.75" style="21" customWidth="1"/>
    <col min="778" max="778" width="7.125" style="21" customWidth="1"/>
    <col min="779" max="779" width="7.375" style="21" customWidth="1"/>
    <col min="780" max="781" width="5.625" style="21" customWidth="1"/>
    <col min="782" max="782" width="5.25" style="21" customWidth="1"/>
    <col min="783" max="783" width="6.875" style="21" customWidth="1"/>
    <col min="784" max="784" width="6.5" style="21" customWidth="1"/>
    <col min="785" max="785" width="6.375" style="21" customWidth="1"/>
    <col min="786" max="788" width="4.375" style="21" customWidth="1"/>
    <col min="789" max="789" width="4.5" style="21" customWidth="1"/>
    <col min="790" max="790" width="4" style="21" customWidth="1"/>
    <col min="791" max="791" width="4.5" style="21" customWidth="1"/>
    <col min="792" max="792" width="7.375" style="21" customWidth="1"/>
    <col min="793" max="793" width="7.25" style="21" customWidth="1"/>
    <col min="794" max="794" width="7.5" style="21" customWidth="1"/>
    <col min="795" max="795" width="5.875" style="21" customWidth="1"/>
    <col min="796" max="797" width="5.375" style="21" customWidth="1"/>
    <col min="798" max="798" width="5.5" style="21" customWidth="1"/>
    <col min="799" max="799" width="7.375" style="21" customWidth="1"/>
    <col min="800" max="800" width="5.125" style="21" customWidth="1"/>
    <col min="801" max="801" width="4.5" style="21" customWidth="1"/>
    <col min="802" max="802" width="4.375" style="21" customWidth="1"/>
    <col min="803" max="803" width="6.375" style="21" customWidth="1"/>
    <col min="804" max="804" width="6.25" style="21" customWidth="1"/>
    <col min="805" max="805" width="5.75" style="21" customWidth="1"/>
    <col min="806" max="807" width="6.5" style="21" customWidth="1"/>
    <col min="808" max="808" width="0" style="21" hidden="1" customWidth="1"/>
    <col min="809" max="1016" width="9" style="21"/>
    <col min="1017" max="1017" width="11.25" style="21" customWidth="1"/>
    <col min="1018" max="1018" width="0" style="21" hidden="1" customWidth="1"/>
    <col min="1019" max="1019" width="9.25" style="21" customWidth="1"/>
    <col min="1020" max="1020" width="7.625" style="21" customWidth="1"/>
    <col min="1021" max="1021" width="7.5" style="21" customWidth="1"/>
    <col min="1022" max="1023" width="5.5" style="21" customWidth="1"/>
    <col min="1024" max="1024" width="6.625" style="21" customWidth="1"/>
    <col min="1025" max="1025" width="6.375" style="21" customWidth="1"/>
    <col min="1026" max="1026" width="6.875" style="21" customWidth="1"/>
    <col min="1027" max="1027" width="5.125" style="21" customWidth="1"/>
    <col min="1028" max="1028" width="4.875" style="21" customWidth="1"/>
    <col min="1029" max="1029" width="4.5" style="21" customWidth="1"/>
    <col min="1030" max="1030" width="6.75" style="21" customWidth="1"/>
    <col min="1031" max="1032" width="6.5" style="21" customWidth="1"/>
    <col min="1033" max="1033" width="7.75" style="21" customWidth="1"/>
    <col min="1034" max="1034" width="7.125" style="21" customWidth="1"/>
    <col min="1035" max="1035" width="7.375" style="21" customWidth="1"/>
    <col min="1036" max="1037" width="5.625" style="21" customWidth="1"/>
    <col min="1038" max="1038" width="5.25" style="21" customWidth="1"/>
    <col min="1039" max="1039" width="6.875" style="21" customWidth="1"/>
    <col min="1040" max="1040" width="6.5" style="21" customWidth="1"/>
    <col min="1041" max="1041" width="6.375" style="21" customWidth="1"/>
    <col min="1042" max="1044" width="4.375" style="21" customWidth="1"/>
    <col min="1045" max="1045" width="4.5" style="21" customWidth="1"/>
    <col min="1046" max="1046" width="4" style="21" customWidth="1"/>
    <col min="1047" max="1047" width="4.5" style="21" customWidth="1"/>
    <col min="1048" max="1048" width="7.375" style="21" customWidth="1"/>
    <col min="1049" max="1049" width="7.25" style="21" customWidth="1"/>
    <col min="1050" max="1050" width="7.5" style="21" customWidth="1"/>
    <col min="1051" max="1051" width="5.875" style="21" customWidth="1"/>
    <col min="1052" max="1053" width="5.375" style="21" customWidth="1"/>
    <col min="1054" max="1054" width="5.5" style="21" customWidth="1"/>
    <col min="1055" max="1055" width="7.375" style="21" customWidth="1"/>
    <col min="1056" max="1056" width="5.125" style="21" customWidth="1"/>
    <col min="1057" max="1057" width="4.5" style="21" customWidth="1"/>
    <col min="1058" max="1058" width="4.375" style="21" customWidth="1"/>
    <col min="1059" max="1059" width="6.375" style="21" customWidth="1"/>
    <col min="1060" max="1060" width="6.25" style="21" customWidth="1"/>
    <col min="1061" max="1061" width="5.75" style="21" customWidth="1"/>
    <col min="1062" max="1063" width="6.5" style="21" customWidth="1"/>
    <col min="1064" max="1064" width="0" style="21" hidden="1" customWidth="1"/>
    <col min="1065" max="1272" width="9" style="21"/>
    <col min="1273" max="1273" width="11.25" style="21" customWidth="1"/>
    <col min="1274" max="1274" width="0" style="21" hidden="1" customWidth="1"/>
    <col min="1275" max="1275" width="9.25" style="21" customWidth="1"/>
    <col min="1276" max="1276" width="7.625" style="21" customWidth="1"/>
    <col min="1277" max="1277" width="7.5" style="21" customWidth="1"/>
    <col min="1278" max="1279" width="5.5" style="21" customWidth="1"/>
    <col min="1280" max="1280" width="6.625" style="21" customWidth="1"/>
    <col min="1281" max="1281" width="6.375" style="21" customWidth="1"/>
    <col min="1282" max="1282" width="6.875" style="21" customWidth="1"/>
    <col min="1283" max="1283" width="5.125" style="21" customWidth="1"/>
    <col min="1284" max="1284" width="4.875" style="21" customWidth="1"/>
    <col min="1285" max="1285" width="4.5" style="21" customWidth="1"/>
    <col min="1286" max="1286" width="6.75" style="21" customWidth="1"/>
    <col min="1287" max="1288" width="6.5" style="21" customWidth="1"/>
    <col min="1289" max="1289" width="7.75" style="21" customWidth="1"/>
    <col min="1290" max="1290" width="7.125" style="21" customWidth="1"/>
    <col min="1291" max="1291" width="7.375" style="21" customWidth="1"/>
    <col min="1292" max="1293" width="5.625" style="21" customWidth="1"/>
    <col min="1294" max="1294" width="5.25" style="21" customWidth="1"/>
    <col min="1295" max="1295" width="6.875" style="21" customWidth="1"/>
    <col min="1296" max="1296" width="6.5" style="21" customWidth="1"/>
    <col min="1297" max="1297" width="6.375" style="21" customWidth="1"/>
    <col min="1298" max="1300" width="4.375" style="21" customWidth="1"/>
    <col min="1301" max="1301" width="4.5" style="21" customWidth="1"/>
    <col min="1302" max="1302" width="4" style="21" customWidth="1"/>
    <col min="1303" max="1303" width="4.5" style="21" customWidth="1"/>
    <col min="1304" max="1304" width="7.375" style="21" customWidth="1"/>
    <col min="1305" max="1305" width="7.25" style="21" customWidth="1"/>
    <col min="1306" max="1306" width="7.5" style="21" customWidth="1"/>
    <col min="1307" max="1307" width="5.875" style="21" customWidth="1"/>
    <col min="1308" max="1309" width="5.375" style="21" customWidth="1"/>
    <col min="1310" max="1310" width="5.5" style="21" customWidth="1"/>
    <col min="1311" max="1311" width="7.375" style="21" customWidth="1"/>
    <col min="1312" max="1312" width="5.125" style="21" customWidth="1"/>
    <col min="1313" max="1313" width="4.5" style="21" customWidth="1"/>
    <col min="1314" max="1314" width="4.375" style="21" customWidth="1"/>
    <col min="1315" max="1315" width="6.375" style="21" customWidth="1"/>
    <col min="1316" max="1316" width="6.25" style="21" customWidth="1"/>
    <col min="1317" max="1317" width="5.75" style="21" customWidth="1"/>
    <col min="1318" max="1319" width="6.5" style="21" customWidth="1"/>
    <col min="1320" max="1320" width="0" style="21" hidden="1" customWidth="1"/>
    <col min="1321" max="1528" width="9" style="21"/>
    <col min="1529" max="1529" width="11.25" style="21" customWidth="1"/>
    <col min="1530" max="1530" width="0" style="21" hidden="1" customWidth="1"/>
    <col min="1531" max="1531" width="9.25" style="21" customWidth="1"/>
    <col min="1532" max="1532" width="7.625" style="21" customWidth="1"/>
    <col min="1533" max="1533" width="7.5" style="21" customWidth="1"/>
    <col min="1534" max="1535" width="5.5" style="21" customWidth="1"/>
    <col min="1536" max="1536" width="6.625" style="21" customWidth="1"/>
    <col min="1537" max="1537" width="6.375" style="21" customWidth="1"/>
    <col min="1538" max="1538" width="6.875" style="21" customWidth="1"/>
    <col min="1539" max="1539" width="5.125" style="21" customWidth="1"/>
    <col min="1540" max="1540" width="4.875" style="21" customWidth="1"/>
    <col min="1541" max="1541" width="4.5" style="21" customWidth="1"/>
    <col min="1542" max="1542" width="6.75" style="21" customWidth="1"/>
    <col min="1543" max="1544" width="6.5" style="21" customWidth="1"/>
    <col min="1545" max="1545" width="7.75" style="21" customWidth="1"/>
    <col min="1546" max="1546" width="7.125" style="21" customWidth="1"/>
    <col min="1547" max="1547" width="7.375" style="21" customWidth="1"/>
    <col min="1548" max="1549" width="5.625" style="21" customWidth="1"/>
    <col min="1550" max="1550" width="5.25" style="21" customWidth="1"/>
    <col min="1551" max="1551" width="6.875" style="21" customWidth="1"/>
    <col min="1552" max="1552" width="6.5" style="21" customWidth="1"/>
    <col min="1553" max="1553" width="6.375" style="21" customWidth="1"/>
    <col min="1554" max="1556" width="4.375" style="21" customWidth="1"/>
    <col min="1557" max="1557" width="4.5" style="21" customWidth="1"/>
    <col min="1558" max="1558" width="4" style="21" customWidth="1"/>
    <col min="1559" max="1559" width="4.5" style="21" customWidth="1"/>
    <col min="1560" max="1560" width="7.375" style="21" customWidth="1"/>
    <col min="1561" max="1561" width="7.25" style="21" customWidth="1"/>
    <col min="1562" max="1562" width="7.5" style="21" customWidth="1"/>
    <col min="1563" max="1563" width="5.875" style="21" customWidth="1"/>
    <col min="1564" max="1565" width="5.375" style="21" customWidth="1"/>
    <col min="1566" max="1566" width="5.5" style="21" customWidth="1"/>
    <col min="1567" max="1567" width="7.375" style="21" customWidth="1"/>
    <col min="1568" max="1568" width="5.125" style="21" customWidth="1"/>
    <col min="1569" max="1569" width="4.5" style="21" customWidth="1"/>
    <col min="1570" max="1570" width="4.375" style="21" customWidth="1"/>
    <col min="1571" max="1571" width="6.375" style="21" customWidth="1"/>
    <col min="1572" max="1572" width="6.25" style="21" customWidth="1"/>
    <col min="1573" max="1573" width="5.75" style="21" customWidth="1"/>
    <col min="1574" max="1575" width="6.5" style="21" customWidth="1"/>
    <col min="1576" max="1576" width="0" style="21" hidden="1" customWidth="1"/>
    <col min="1577" max="1784" width="9" style="21"/>
    <col min="1785" max="1785" width="11.25" style="21" customWidth="1"/>
    <col min="1786" max="1786" width="0" style="21" hidden="1" customWidth="1"/>
    <col min="1787" max="1787" width="9.25" style="21" customWidth="1"/>
    <col min="1788" max="1788" width="7.625" style="21" customWidth="1"/>
    <col min="1789" max="1789" width="7.5" style="21" customWidth="1"/>
    <col min="1790" max="1791" width="5.5" style="21" customWidth="1"/>
    <col min="1792" max="1792" width="6.625" style="21" customWidth="1"/>
    <col min="1793" max="1793" width="6.375" style="21" customWidth="1"/>
    <col min="1794" max="1794" width="6.875" style="21" customWidth="1"/>
    <col min="1795" max="1795" width="5.125" style="21" customWidth="1"/>
    <col min="1796" max="1796" width="4.875" style="21" customWidth="1"/>
    <col min="1797" max="1797" width="4.5" style="21" customWidth="1"/>
    <col min="1798" max="1798" width="6.75" style="21" customWidth="1"/>
    <col min="1799" max="1800" width="6.5" style="21" customWidth="1"/>
    <col min="1801" max="1801" width="7.75" style="21" customWidth="1"/>
    <col min="1802" max="1802" width="7.125" style="21" customWidth="1"/>
    <col min="1803" max="1803" width="7.375" style="21" customWidth="1"/>
    <col min="1804" max="1805" width="5.625" style="21" customWidth="1"/>
    <col min="1806" max="1806" width="5.25" style="21" customWidth="1"/>
    <col min="1807" max="1807" width="6.875" style="21" customWidth="1"/>
    <col min="1808" max="1808" width="6.5" style="21" customWidth="1"/>
    <col min="1809" max="1809" width="6.375" style="21" customWidth="1"/>
    <col min="1810" max="1812" width="4.375" style="21" customWidth="1"/>
    <col min="1813" max="1813" width="4.5" style="21" customWidth="1"/>
    <col min="1814" max="1814" width="4" style="21" customWidth="1"/>
    <col min="1815" max="1815" width="4.5" style="21" customWidth="1"/>
    <col min="1816" max="1816" width="7.375" style="21" customWidth="1"/>
    <col min="1817" max="1817" width="7.25" style="21" customWidth="1"/>
    <col min="1818" max="1818" width="7.5" style="21" customWidth="1"/>
    <col min="1819" max="1819" width="5.875" style="21" customWidth="1"/>
    <col min="1820" max="1821" width="5.375" style="21" customWidth="1"/>
    <col min="1822" max="1822" width="5.5" style="21" customWidth="1"/>
    <col min="1823" max="1823" width="7.375" style="21" customWidth="1"/>
    <col min="1824" max="1824" width="5.125" style="21" customWidth="1"/>
    <col min="1825" max="1825" width="4.5" style="21" customWidth="1"/>
    <col min="1826" max="1826" width="4.375" style="21" customWidth="1"/>
    <col min="1827" max="1827" width="6.375" style="21" customWidth="1"/>
    <col min="1828" max="1828" width="6.25" style="21" customWidth="1"/>
    <col min="1829" max="1829" width="5.75" style="21" customWidth="1"/>
    <col min="1830" max="1831" width="6.5" style="21" customWidth="1"/>
    <col min="1832" max="1832" width="0" style="21" hidden="1" customWidth="1"/>
    <col min="1833" max="2040" width="9" style="21"/>
    <col min="2041" max="2041" width="11.25" style="21" customWidth="1"/>
    <col min="2042" max="2042" width="0" style="21" hidden="1" customWidth="1"/>
    <col min="2043" max="2043" width="9.25" style="21" customWidth="1"/>
    <col min="2044" max="2044" width="7.625" style="21" customWidth="1"/>
    <col min="2045" max="2045" width="7.5" style="21" customWidth="1"/>
    <col min="2046" max="2047" width="5.5" style="21" customWidth="1"/>
    <col min="2048" max="2048" width="6.625" style="21" customWidth="1"/>
    <col min="2049" max="2049" width="6.375" style="21" customWidth="1"/>
    <col min="2050" max="2050" width="6.875" style="21" customWidth="1"/>
    <col min="2051" max="2051" width="5.125" style="21" customWidth="1"/>
    <col min="2052" max="2052" width="4.875" style="21" customWidth="1"/>
    <col min="2053" max="2053" width="4.5" style="21" customWidth="1"/>
    <col min="2054" max="2054" width="6.75" style="21" customWidth="1"/>
    <col min="2055" max="2056" width="6.5" style="21" customWidth="1"/>
    <col min="2057" max="2057" width="7.75" style="21" customWidth="1"/>
    <col min="2058" max="2058" width="7.125" style="21" customWidth="1"/>
    <col min="2059" max="2059" width="7.375" style="21" customWidth="1"/>
    <col min="2060" max="2061" width="5.625" style="21" customWidth="1"/>
    <col min="2062" max="2062" width="5.25" style="21" customWidth="1"/>
    <col min="2063" max="2063" width="6.875" style="21" customWidth="1"/>
    <col min="2064" max="2064" width="6.5" style="21" customWidth="1"/>
    <col min="2065" max="2065" width="6.375" style="21" customWidth="1"/>
    <col min="2066" max="2068" width="4.375" style="21" customWidth="1"/>
    <col min="2069" max="2069" width="4.5" style="21" customWidth="1"/>
    <col min="2070" max="2070" width="4" style="21" customWidth="1"/>
    <col min="2071" max="2071" width="4.5" style="21" customWidth="1"/>
    <col min="2072" max="2072" width="7.375" style="21" customWidth="1"/>
    <col min="2073" max="2073" width="7.25" style="21" customWidth="1"/>
    <col min="2074" max="2074" width="7.5" style="21" customWidth="1"/>
    <col min="2075" max="2075" width="5.875" style="21" customWidth="1"/>
    <col min="2076" max="2077" width="5.375" style="21" customWidth="1"/>
    <col min="2078" max="2078" width="5.5" style="21" customWidth="1"/>
    <col min="2079" max="2079" width="7.375" style="21" customWidth="1"/>
    <col min="2080" max="2080" width="5.125" style="21" customWidth="1"/>
    <col min="2081" max="2081" width="4.5" style="21" customWidth="1"/>
    <col min="2082" max="2082" width="4.375" style="21" customWidth="1"/>
    <col min="2083" max="2083" width="6.375" style="21" customWidth="1"/>
    <col min="2084" max="2084" width="6.25" style="21" customWidth="1"/>
    <col min="2085" max="2085" width="5.75" style="21" customWidth="1"/>
    <col min="2086" max="2087" width="6.5" style="21" customWidth="1"/>
    <col min="2088" max="2088" width="0" style="21" hidden="1" customWidth="1"/>
    <col min="2089" max="2296" width="9" style="21"/>
    <col min="2297" max="2297" width="11.25" style="21" customWidth="1"/>
    <col min="2298" max="2298" width="0" style="21" hidden="1" customWidth="1"/>
    <col min="2299" max="2299" width="9.25" style="21" customWidth="1"/>
    <col min="2300" max="2300" width="7.625" style="21" customWidth="1"/>
    <col min="2301" max="2301" width="7.5" style="21" customWidth="1"/>
    <col min="2302" max="2303" width="5.5" style="21" customWidth="1"/>
    <col min="2304" max="2304" width="6.625" style="21" customWidth="1"/>
    <col min="2305" max="2305" width="6.375" style="21" customWidth="1"/>
    <col min="2306" max="2306" width="6.875" style="21" customWidth="1"/>
    <col min="2307" max="2307" width="5.125" style="21" customWidth="1"/>
    <col min="2308" max="2308" width="4.875" style="21" customWidth="1"/>
    <col min="2309" max="2309" width="4.5" style="21" customWidth="1"/>
    <col min="2310" max="2310" width="6.75" style="21" customWidth="1"/>
    <col min="2311" max="2312" width="6.5" style="21" customWidth="1"/>
    <col min="2313" max="2313" width="7.75" style="21" customWidth="1"/>
    <col min="2314" max="2314" width="7.125" style="21" customWidth="1"/>
    <col min="2315" max="2315" width="7.375" style="21" customWidth="1"/>
    <col min="2316" max="2317" width="5.625" style="21" customWidth="1"/>
    <col min="2318" max="2318" width="5.25" style="21" customWidth="1"/>
    <col min="2319" max="2319" width="6.875" style="21" customWidth="1"/>
    <col min="2320" max="2320" width="6.5" style="21" customWidth="1"/>
    <col min="2321" max="2321" width="6.375" style="21" customWidth="1"/>
    <col min="2322" max="2324" width="4.375" style="21" customWidth="1"/>
    <col min="2325" max="2325" width="4.5" style="21" customWidth="1"/>
    <col min="2326" max="2326" width="4" style="21" customWidth="1"/>
    <col min="2327" max="2327" width="4.5" style="21" customWidth="1"/>
    <col min="2328" max="2328" width="7.375" style="21" customWidth="1"/>
    <col min="2329" max="2329" width="7.25" style="21" customWidth="1"/>
    <col min="2330" max="2330" width="7.5" style="21" customWidth="1"/>
    <col min="2331" max="2331" width="5.875" style="21" customWidth="1"/>
    <col min="2332" max="2333" width="5.375" style="21" customWidth="1"/>
    <col min="2334" max="2334" width="5.5" style="21" customWidth="1"/>
    <col min="2335" max="2335" width="7.375" style="21" customWidth="1"/>
    <col min="2336" max="2336" width="5.125" style="21" customWidth="1"/>
    <col min="2337" max="2337" width="4.5" style="21" customWidth="1"/>
    <col min="2338" max="2338" width="4.375" style="21" customWidth="1"/>
    <col min="2339" max="2339" width="6.375" style="21" customWidth="1"/>
    <col min="2340" max="2340" width="6.25" style="21" customWidth="1"/>
    <col min="2341" max="2341" width="5.75" style="21" customWidth="1"/>
    <col min="2342" max="2343" width="6.5" style="21" customWidth="1"/>
    <col min="2344" max="2344" width="0" style="21" hidden="1" customWidth="1"/>
    <col min="2345" max="2552" width="9" style="21"/>
    <col min="2553" max="2553" width="11.25" style="21" customWidth="1"/>
    <col min="2554" max="2554" width="0" style="21" hidden="1" customWidth="1"/>
    <col min="2555" max="2555" width="9.25" style="21" customWidth="1"/>
    <col min="2556" max="2556" width="7.625" style="21" customWidth="1"/>
    <col min="2557" max="2557" width="7.5" style="21" customWidth="1"/>
    <col min="2558" max="2559" width="5.5" style="21" customWidth="1"/>
    <col min="2560" max="2560" width="6.625" style="21" customWidth="1"/>
    <col min="2561" max="2561" width="6.375" style="21" customWidth="1"/>
    <col min="2562" max="2562" width="6.875" style="21" customWidth="1"/>
    <col min="2563" max="2563" width="5.125" style="21" customWidth="1"/>
    <col min="2564" max="2564" width="4.875" style="21" customWidth="1"/>
    <col min="2565" max="2565" width="4.5" style="21" customWidth="1"/>
    <col min="2566" max="2566" width="6.75" style="21" customWidth="1"/>
    <col min="2567" max="2568" width="6.5" style="21" customWidth="1"/>
    <col min="2569" max="2569" width="7.75" style="21" customWidth="1"/>
    <col min="2570" max="2570" width="7.125" style="21" customWidth="1"/>
    <col min="2571" max="2571" width="7.375" style="21" customWidth="1"/>
    <col min="2572" max="2573" width="5.625" style="21" customWidth="1"/>
    <col min="2574" max="2574" width="5.25" style="21" customWidth="1"/>
    <col min="2575" max="2575" width="6.875" style="21" customWidth="1"/>
    <col min="2576" max="2576" width="6.5" style="21" customWidth="1"/>
    <col min="2577" max="2577" width="6.375" style="21" customWidth="1"/>
    <col min="2578" max="2580" width="4.375" style="21" customWidth="1"/>
    <col min="2581" max="2581" width="4.5" style="21" customWidth="1"/>
    <col min="2582" max="2582" width="4" style="21" customWidth="1"/>
    <col min="2583" max="2583" width="4.5" style="21" customWidth="1"/>
    <col min="2584" max="2584" width="7.375" style="21" customWidth="1"/>
    <col min="2585" max="2585" width="7.25" style="21" customWidth="1"/>
    <col min="2586" max="2586" width="7.5" style="21" customWidth="1"/>
    <col min="2587" max="2587" width="5.875" style="21" customWidth="1"/>
    <col min="2588" max="2589" width="5.375" style="21" customWidth="1"/>
    <col min="2590" max="2590" width="5.5" style="21" customWidth="1"/>
    <col min="2591" max="2591" width="7.375" style="21" customWidth="1"/>
    <col min="2592" max="2592" width="5.125" style="21" customWidth="1"/>
    <col min="2593" max="2593" width="4.5" style="21" customWidth="1"/>
    <col min="2594" max="2594" width="4.375" style="21" customWidth="1"/>
    <col min="2595" max="2595" width="6.375" style="21" customWidth="1"/>
    <col min="2596" max="2596" width="6.25" style="21" customWidth="1"/>
    <col min="2597" max="2597" width="5.75" style="21" customWidth="1"/>
    <col min="2598" max="2599" width="6.5" style="21" customWidth="1"/>
    <col min="2600" max="2600" width="0" style="21" hidden="1" customWidth="1"/>
    <col min="2601" max="2808" width="9" style="21"/>
    <col min="2809" max="2809" width="11.25" style="21" customWidth="1"/>
    <col min="2810" max="2810" width="0" style="21" hidden="1" customWidth="1"/>
    <col min="2811" max="2811" width="9.25" style="21" customWidth="1"/>
    <col min="2812" max="2812" width="7.625" style="21" customWidth="1"/>
    <col min="2813" max="2813" width="7.5" style="21" customWidth="1"/>
    <col min="2814" max="2815" width="5.5" style="21" customWidth="1"/>
    <col min="2816" max="2816" width="6.625" style="21" customWidth="1"/>
    <col min="2817" max="2817" width="6.375" style="21" customWidth="1"/>
    <col min="2818" max="2818" width="6.875" style="21" customWidth="1"/>
    <col min="2819" max="2819" width="5.125" style="21" customWidth="1"/>
    <col min="2820" max="2820" width="4.875" style="21" customWidth="1"/>
    <col min="2821" max="2821" width="4.5" style="21" customWidth="1"/>
    <col min="2822" max="2822" width="6.75" style="21" customWidth="1"/>
    <col min="2823" max="2824" width="6.5" style="21" customWidth="1"/>
    <col min="2825" max="2825" width="7.75" style="21" customWidth="1"/>
    <col min="2826" max="2826" width="7.125" style="21" customWidth="1"/>
    <col min="2827" max="2827" width="7.375" style="21" customWidth="1"/>
    <col min="2828" max="2829" width="5.625" style="21" customWidth="1"/>
    <col min="2830" max="2830" width="5.25" style="21" customWidth="1"/>
    <col min="2831" max="2831" width="6.875" style="21" customWidth="1"/>
    <col min="2832" max="2832" width="6.5" style="21" customWidth="1"/>
    <col min="2833" max="2833" width="6.375" style="21" customWidth="1"/>
    <col min="2834" max="2836" width="4.375" style="21" customWidth="1"/>
    <col min="2837" max="2837" width="4.5" style="21" customWidth="1"/>
    <col min="2838" max="2838" width="4" style="21" customWidth="1"/>
    <col min="2839" max="2839" width="4.5" style="21" customWidth="1"/>
    <col min="2840" max="2840" width="7.375" style="21" customWidth="1"/>
    <col min="2841" max="2841" width="7.25" style="21" customWidth="1"/>
    <col min="2842" max="2842" width="7.5" style="21" customWidth="1"/>
    <col min="2843" max="2843" width="5.875" style="21" customWidth="1"/>
    <col min="2844" max="2845" width="5.375" style="21" customWidth="1"/>
    <col min="2846" max="2846" width="5.5" style="21" customWidth="1"/>
    <col min="2847" max="2847" width="7.375" style="21" customWidth="1"/>
    <col min="2848" max="2848" width="5.125" style="21" customWidth="1"/>
    <col min="2849" max="2849" width="4.5" style="21" customWidth="1"/>
    <col min="2850" max="2850" width="4.375" style="21" customWidth="1"/>
    <col min="2851" max="2851" width="6.375" style="21" customWidth="1"/>
    <col min="2852" max="2852" width="6.25" style="21" customWidth="1"/>
    <col min="2853" max="2853" width="5.75" style="21" customWidth="1"/>
    <col min="2854" max="2855" width="6.5" style="21" customWidth="1"/>
    <col min="2856" max="2856" width="0" style="21" hidden="1" customWidth="1"/>
    <col min="2857" max="3064" width="9" style="21"/>
    <col min="3065" max="3065" width="11.25" style="21" customWidth="1"/>
    <col min="3066" max="3066" width="0" style="21" hidden="1" customWidth="1"/>
    <col min="3067" max="3067" width="9.25" style="21" customWidth="1"/>
    <col min="3068" max="3068" width="7.625" style="21" customWidth="1"/>
    <col min="3069" max="3069" width="7.5" style="21" customWidth="1"/>
    <col min="3070" max="3071" width="5.5" style="21" customWidth="1"/>
    <col min="3072" max="3072" width="6.625" style="21" customWidth="1"/>
    <col min="3073" max="3073" width="6.375" style="21" customWidth="1"/>
    <col min="3074" max="3074" width="6.875" style="21" customWidth="1"/>
    <col min="3075" max="3075" width="5.125" style="21" customWidth="1"/>
    <col min="3076" max="3076" width="4.875" style="21" customWidth="1"/>
    <col min="3077" max="3077" width="4.5" style="21" customWidth="1"/>
    <col min="3078" max="3078" width="6.75" style="21" customWidth="1"/>
    <col min="3079" max="3080" width="6.5" style="21" customWidth="1"/>
    <col min="3081" max="3081" width="7.75" style="21" customWidth="1"/>
    <col min="3082" max="3082" width="7.125" style="21" customWidth="1"/>
    <col min="3083" max="3083" width="7.375" style="21" customWidth="1"/>
    <col min="3084" max="3085" width="5.625" style="21" customWidth="1"/>
    <col min="3086" max="3086" width="5.25" style="21" customWidth="1"/>
    <col min="3087" max="3087" width="6.875" style="21" customWidth="1"/>
    <col min="3088" max="3088" width="6.5" style="21" customWidth="1"/>
    <col min="3089" max="3089" width="6.375" style="21" customWidth="1"/>
    <col min="3090" max="3092" width="4.375" style="21" customWidth="1"/>
    <col min="3093" max="3093" width="4.5" style="21" customWidth="1"/>
    <col min="3094" max="3094" width="4" style="21" customWidth="1"/>
    <col min="3095" max="3095" width="4.5" style="21" customWidth="1"/>
    <col min="3096" max="3096" width="7.375" style="21" customWidth="1"/>
    <col min="3097" max="3097" width="7.25" style="21" customWidth="1"/>
    <col min="3098" max="3098" width="7.5" style="21" customWidth="1"/>
    <col min="3099" max="3099" width="5.875" style="21" customWidth="1"/>
    <col min="3100" max="3101" width="5.375" style="21" customWidth="1"/>
    <col min="3102" max="3102" width="5.5" style="21" customWidth="1"/>
    <col min="3103" max="3103" width="7.375" style="21" customWidth="1"/>
    <col min="3104" max="3104" width="5.125" style="21" customWidth="1"/>
    <col min="3105" max="3105" width="4.5" style="21" customWidth="1"/>
    <col min="3106" max="3106" width="4.375" style="21" customWidth="1"/>
    <col min="3107" max="3107" width="6.375" style="21" customWidth="1"/>
    <col min="3108" max="3108" width="6.25" style="21" customWidth="1"/>
    <col min="3109" max="3109" width="5.75" style="21" customWidth="1"/>
    <col min="3110" max="3111" width="6.5" style="21" customWidth="1"/>
    <col min="3112" max="3112" width="0" style="21" hidden="1" customWidth="1"/>
    <col min="3113" max="3320" width="9" style="21"/>
    <col min="3321" max="3321" width="11.25" style="21" customWidth="1"/>
    <col min="3322" max="3322" width="0" style="21" hidden="1" customWidth="1"/>
    <col min="3323" max="3323" width="9.25" style="21" customWidth="1"/>
    <col min="3324" max="3324" width="7.625" style="21" customWidth="1"/>
    <col min="3325" max="3325" width="7.5" style="21" customWidth="1"/>
    <col min="3326" max="3327" width="5.5" style="21" customWidth="1"/>
    <col min="3328" max="3328" width="6.625" style="21" customWidth="1"/>
    <col min="3329" max="3329" width="6.375" style="21" customWidth="1"/>
    <col min="3330" max="3330" width="6.875" style="21" customWidth="1"/>
    <col min="3331" max="3331" width="5.125" style="21" customWidth="1"/>
    <col min="3332" max="3332" width="4.875" style="21" customWidth="1"/>
    <col min="3333" max="3333" width="4.5" style="21" customWidth="1"/>
    <col min="3334" max="3334" width="6.75" style="21" customWidth="1"/>
    <col min="3335" max="3336" width="6.5" style="21" customWidth="1"/>
    <col min="3337" max="3337" width="7.75" style="21" customWidth="1"/>
    <col min="3338" max="3338" width="7.125" style="21" customWidth="1"/>
    <col min="3339" max="3339" width="7.375" style="21" customWidth="1"/>
    <col min="3340" max="3341" width="5.625" style="21" customWidth="1"/>
    <col min="3342" max="3342" width="5.25" style="21" customWidth="1"/>
    <col min="3343" max="3343" width="6.875" style="21" customWidth="1"/>
    <col min="3344" max="3344" width="6.5" style="21" customWidth="1"/>
    <col min="3345" max="3345" width="6.375" style="21" customWidth="1"/>
    <col min="3346" max="3348" width="4.375" style="21" customWidth="1"/>
    <col min="3349" max="3349" width="4.5" style="21" customWidth="1"/>
    <col min="3350" max="3350" width="4" style="21" customWidth="1"/>
    <col min="3351" max="3351" width="4.5" style="21" customWidth="1"/>
    <col min="3352" max="3352" width="7.375" style="21" customWidth="1"/>
    <col min="3353" max="3353" width="7.25" style="21" customWidth="1"/>
    <col min="3354" max="3354" width="7.5" style="21" customWidth="1"/>
    <col min="3355" max="3355" width="5.875" style="21" customWidth="1"/>
    <col min="3356" max="3357" width="5.375" style="21" customWidth="1"/>
    <col min="3358" max="3358" width="5.5" style="21" customWidth="1"/>
    <col min="3359" max="3359" width="7.375" style="21" customWidth="1"/>
    <col min="3360" max="3360" width="5.125" style="21" customWidth="1"/>
    <col min="3361" max="3361" width="4.5" style="21" customWidth="1"/>
    <col min="3362" max="3362" width="4.375" style="21" customWidth="1"/>
    <col min="3363" max="3363" width="6.375" style="21" customWidth="1"/>
    <col min="3364" max="3364" width="6.25" style="21" customWidth="1"/>
    <col min="3365" max="3365" width="5.75" style="21" customWidth="1"/>
    <col min="3366" max="3367" width="6.5" style="21" customWidth="1"/>
    <col min="3368" max="3368" width="0" style="21" hidden="1" customWidth="1"/>
    <col min="3369" max="3576" width="9" style="21"/>
    <col min="3577" max="3577" width="11.25" style="21" customWidth="1"/>
    <col min="3578" max="3578" width="0" style="21" hidden="1" customWidth="1"/>
    <col min="3579" max="3579" width="9.25" style="21" customWidth="1"/>
    <col min="3580" max="3580" width="7.625" style="21" customWidth="1"/>
    <col min="3581" max="3581" width="7.5" style="21" customWidth="1"/>
    <col min="3582" max="3583" width="5.5" style="21" customWidth="1"/>
    <col min="3584" max="3584" width="6.625" style="21" customWidth="1"/>
    <col min="3585" max="3585" width="6.375" style="21" customWidth="1"/>
    <col min="3586" max="3586" width="6.875" style="21" customWidth="1"/>
    <col min="3587" max="3587" width="5.125" style="21" customWidth="1"/>
    <col min="3588" max="3588" width="4.875" style="21" customWidth="1"/>
    <col min="3589" max="3589" width="4.5" style="21" customWidth="1"/>
    <col min="3590" max="3590" width="6.75" style="21" customWidth="1"/>
    <col min="3591" max="3592" width="6.5" style="21" customWidth="1"/>
    <col min="3593" max="3593" width="7.75" style="21" customWidth="1"/>
    <col min="3594" max="3594" width="7.125" style="21" customWidth="1"/>
    <col min="3595" max="3595" width="7.375" style="21" customWidth="1"/>
    <col min="3596" max="3597" width="5.625" style="21" customWidth="1"/>
    <col min="3598" max="3598" width="5.25" style="21" customWidth="1"/>
    <col min="3599" max="3599" width="6.875" style="21" customWidth="1"/>
    <col min="3600" max="3600" width="6.5" style="21" customWidth="1"/>
    <col min="3601" max="3601" width="6.375" style="21" customWidth="1"/>
    <col min="3602" max="3604" width="4.375" style="21" customWidth="1"/>
    <col min="3605" max="3605" width="4.5" style="21" customWidth="1"/>
    <col min="3606" max="3606" width="4" style="21" customWidth="1"/>
    <col min="3607" max="3607" width="4.5" style="21" customWidth="1"/>
    <col min="3608" max="3608" width="7.375" style="21" customWidth="1"/>
    <col min="3609" max="3609" width="7.25" style="21" customWidth="1"/>
    <col min="3610" max="3610" width="7.5" style="21" customWidth="1"/>
    <col min="3611" max="3611" width="5.875" style="21" customWidth="1"/>
    <col min="3612" max="3613" width="5.375" style="21" customWidth="1"/>
    <col min="3614" max="3614" width="5.5" style="21" customWidth="1"/>
    <col min="3615" max="3615" width="7.375" style="21" customWidth="1"/>
    <col min="3616" max="3616" width="5.125" style="21" customWidth="1"/>
    <col min="3617" max="3617" width="4.5" style="21" customWidth="1"/>
    <col min="3618" max="3618" width="4.375" style="21" customWidth="1"/>
    <col min="3619" max="3619" width="6.375" style="21" customWidth="1"/>
    <col min="3620" max="3620" width="6.25" style="21" customWidth="1"/>
    <col min="3621" max="3621" width="5.75" style="21" customWidth="1"/>
    <col min="3622" max="3623" width="6.5" style="21" customWidth="1"/>
    <col min="3624" max="3624" width="0" style="21" hidden="1" customWidth="1"/>
    <col min="3625" max="3832" width="9" style="21"/>
    <col min="3833" max="3833" width="11.25" style="21" customWidth="1"/>
    <col min="3834" max="3834" width="0" style="21" hidden="1" customWidth="1"/>
    <col min="3835" max="3835" width="9.25" style="21" customWidth="1"/>
    <col min="3836" max="3836" width="7.625" style="21" customWidth="1"/>
    <col min="3837" max="3837" width="7.5" style="21" customWidth="1"/>
    <col min="3838" max="3839" width="5.5" style="21" customWidth="1"/>
    <col min="3840" max="3840" width="6.625" style="21" customWidth="1"/>
    <col min="3841" max="3841" width="6.375" style="21" customWidth="1"/>
    <col min="3842" max="3842" width="6.875" style="21" customWidth="1"/>
    <col min="3843" max="3843" width="5.125" style="21" customWidth="1"/>
    <col min="3844" max="3844" width="4.875" style="21" customWidth="1"/>
    <col min="3845" max="3845" width="4.5" style="21" customWidth="1"/>
    <col min="3846" max="3846" width="6.75" style="21" customWidth="1"/>
    <col min="3847" max="3848" width="6.5" style="21" customWidth="1"/>
    <col min="3849" max="3849" width="7.75" style="21" customWidth="1"/>
    <col min="3850" max="3850" width="7.125" style="21" customWidth="1"/>
    <col min="3851" max="3851" width="7.375" style="21" customWidth="1"/>
    <col min="3852" max="3853" width="5.625" style="21" customWidth="1"/>
    <col min="3854" max="3854" width="5.25" style="21" customWidth="1"/>
    <col min="3855" max="3855" width="6.875" style="21" customWidth="1"/>
    <col min="3856" max="3856" width="6.5" style="21" customWidth="1"/>
    <col min="3857" max="3857" width="6.375" style="21" customWidth="1"/>
    <col min="3858" max="3860" width="4.375" style="21" customWidth="1"/>
    <col min="3861" max="3861" width="4.5" style="21" customWidth="1"/>
    <col min="3862" max="3862" width="4" style="21" customWidth="1"/>
    <col min="3863" max="3863" width="4.5" style="21" customWidth="1"/>
    <col min="3864" max="3864" width="7.375" style="21" customWidth="1"/>
    <col min="3865" max="3865" width="7.25" style="21" customWidth="1"/>
    <col min="3866" max="3866" width="7.5" style="21" customWidth="1"/>
    <col min="3867" max="3867" width="5.875" style="21" customWidth="1"/>
    <col min="3868" max="3869" width="5.375" style="21" customWidth="1"/>
    <col min="3870" max="3870" width="5.5" style="21" customWidth="1"/>
    <col min="3871" max="3871" width="7.375" style="21" customWidth="1"/>
    <col min="3872" max="3872" width="5.125" style="21" customWidth="1"/>
    <col min="3873" max="3873" width="4.5" style="21" customWidth="1"/>
    <col min="3874" max="3874" width="4.375" style="21" customWidth="1"/>
    <col min="3875" max="3875" width="6.375" style="21" customWidth="1"/>
    <col min="3876" max="3876" width="6.25" style="21" customWidth="1"/>
    <col min="3877" max="3877" width="5.75" style="21" customWidth="1"/>
    <col min="3878" max="3879" width="6.5" style="21" customWidth="1"/>
    <col min="3880" max="3880" width="0" style="21" hidden="1" customWidth="1"/>
    <col min="3881" max="4088" width="9" style="21"/>
    <col min="4089" max="4089" width="11.25" style="21" customWidth="1"/>
    <col min="4090" max="4090" width="0" style="21" hidden="1" customWidth="1"/>
    <col min="4091" max="4091" width="9.25" style="21" customWidth="1"/>
    <col min="4092" max="4092" width="7.625" style="21" customWidth="1"/>
    <col min="4093" max="4093" width="7.5" style="21" customWidth="1"/>
    <col min="4094" max="4095" width="5.5" style="21" customWidth="1"/>
    <col min="4096" max="4096" width="6.625" style="21" customWidth="1"/>
    <col min="4097" max="4097" width="6.375" style="21" customWidth="1"/>
    <col min="4098" max="4098" width="6.875" style="21" customWidth="1"/>
    <col min="4099" max="4099" width="5.125" style="21" customWidth="1"/>
    <col min="4100" max="4100" width="4.875" style="21" customWidth="1"/>
    <col min="4101" max="4101" width="4.5" style="21" customWidth="1"/>
    <col min="4102" max="4102" width="6.75" style="21" customWidth="1"/>
    <col min="4103" max="4104" width="6.5" style="21" customWidth="1"/>
    <col min="4105" max="4105" width="7.75" style="21" customWidth="1"/>
    <col min="4106" max="4106" width="7.125" style="21" customWidth="1"/>
    <col min="4107" max="4107" width="7.375" style="21" customWidth="1"/>
    <col min="4108" max="4109" width="5.625" style="21" customWidth="1"/>
    <col min="4110" max="4110" width="5.25" style="21" customWidth="1"/>
    <col min="4111" max="4111" width="6.875" style="21" customWidth="1"/>
    <col min="4112" max="4112" width="6.5" style="21" customWidth="1"/>
    <col min="4113" max="4113" width="6.375" style="21" customWidth="1"/>
    <col min="4114" max="4116" width="4.375" style="21" customWidth="1"/>
    <col min="4117" max="4117" width="4.5" style="21" customWidth="1"/>
    <col min="4118" max="4118" width="4" style="21" customWidth="1"/>
    <col min="4119" max="4119" width="4.5" style="21" customWidth="1"/>
    <col min="4120" max="4120" width="7.375" style="21" customWidth="1"/>
    <col min="4121" max="4121" width="7.25" style="21" customWidth="1"/>
    <col min="4122" max="4122" width="7.5" style="21" customWidth="1"/>
    <col min="4123" max="4123" width="5.875" style="21" customWidth="1"/>
    <col min="4124" max="4125" width="5.375" style="21" customWidth="1"/>
    <col min="4126" max="4126" width="5.5" style="21" customWidth="1"/>
    <col min="4127" max="4127" width="7.375" style="21" customWidth="1"/>
    <col min="4128" max="4128" width="5.125" style="21" customWidth="1"/>
    <col min="4129" max="4129" width="4.5" style="21" customWidth="1"/>
    <col min="4130" max="4130" width="4.375" style="21" customWidth="1"/>
    <col min="4131" max="4131" width="6.375" style="21" customWidth="1"/>
    <col min="4132" max="4132" width="6.25" style="21" customWidth="1"/>
    <col min="4133" max="4133" width="5.75" style="21" customWidth="1"/>
    <col min="4134" max="4135" width="6.5" style="21" customWidth="1"/>
    <col min="4136" max="4136" width="0" style="21" hidden="1" customWidth="1"/>
    <col min="4137" max="4344" width="9" style="21"/>
    <col min="4345" max="4345" width="11.25" style="21" customWidth="1"/>
    <col min="4346" max="4346" width="0" style="21" hidden="1" customWidth="1"/>
    <col min="4347" max="4347" width="9.25" style="21" customWidth="1"/>
    <col min="4348" max="4348" width="7.625" style="21" customWidth="1"/>
    <col min="4349" max="4349" width="7.5" style="21" customWidth="1"/>
    <col min="4350" max="4351" width="5.5" style="21" customWidth="1"/>
    <col min="4352" max="4352" width="6.625" style="21" customWidth="1"/>
    <col min="4353" max="4353" width="6.375" style="21" customWidth="1"/>
    <col min="4354" max="4354" width="6.875" style="21" customWidth="1"/>
    <col min="4355" max="4355" width="5.125" style="21" customWidth="1"/>
    <col min="4356" max="4356" width="4.875" style="21" customWidth="1"/>
    <col min="4357" max="4357" width="4.5" style="21" customWidth="1"/>
    <col min="4358" max="4358" width="6.75" style="21" customWidth="1"/>
    <col min="4359" max="4360" width="6.5" style="21" customWidth="1"/>
    <col min="4361" max="4361" width="7.75" style="21" customWidth="1"/>
    <col min="4362" max="4362" width="7.125" style="21" customWidth="1"/>
    <col min="4363" max="4363" width="7.375" style="21" customWidth="1"/>
    <col min="4364" max="4365" width="5.625" style="21" customWidth="1"/>
    <col min="4366" max="4366" width="5.25" style="21" customWidth="1"/>
    <col min="4367" max="4367" width="6.875" style="21" customWidth="1"/>
    <col min="4368" max="4368" width="6.5" style="21" customWidth="1"/>
    <col min="4369" max="4369" width="6.375" style="21" customWidth="1"/>
    <col min="4370" max="4372" width="4.375" style="21" customWidth="1"/>
    <col min="4373" max="4373" width="4.5" style="21" customWidth="1"/>
    <col min="4374" max="4374" width="4" style="21" customWidth="1"/>
    <col min="4375" max="4375" width="4.5" style="21" customWidth="1"/>
    <col min="4376" max="4376" width="7.375" style="21" customWidth="1"/>
    <col min="4377" max="4377" width="7.25" style="21" customWidth="1"/>
    <col min="4378" max="4378" width="7.5" style="21" customWidth="1"/>
    <col min="4379" max="4379" width="5.875" style="21" customWidth="1"/>
    <col min="4380" max="4381" width="5.375" style="21" customWidth="1"/>
    <col min="4382" max="4382" width="5.5" style="21" customWidth="1"/>
    <col min="4383" max="4383" width="7.375" style="21" customWidth="1"/>
    <col min="4384" max="4384" width="5.125" style="21" customWidth="1"/>
    <col min="4385" max="4385" width="4.5" style="21" customWidth="1"/>
    <col min="4386" max="4386" width="4.375" style="21" customWidth="1"/>
    <col min="4387" max="4387" width="6.375" style="21" customWidth="1"/>
    <col min="4388" max="4388" width="6.25" style="21" customWidth="1"/>
    <col min="4389" max="4389" width="5.75" style="21" customWidth="1"/>
    <col min="4390" max="4391" width="6.5" style="21" customWidth="1"/>
    <col min="4392" max="4392" width="0" style="21" hidden="1" customWidth="1"/>
    <col min="4393" max="4600" width="9" style="21"/>
    <col min="4601" max="4601" width="11.25" style="21" customWidth="1"/>
    <col min="4602" max="4602" width="0" style="21" hidden="1" customWidth="1"/>
    <col min="4603" max="4603" width="9.25" style="21" customWidth="1"/>
    <col min="4604" max="4604" width="7.625" style="21" customWidth="1"/>
    <col min="4605" max="4605" width="7.5" style="21" customWidth="1"/>
    <col min="4606" max="4607" width="5.5" style="21" customWidth="1"/>
    <col min="4608" max="4608" width="6.625" style="21" customWidth="1"/>
    <col min="4609" max="4609" width="6.375" style="21" customWidth="1"/>
    <col min="4610" max="4610" width="6.875" style="21" customWidth="1"/>
    <col min="4611" max="4611" width="5.125" style="21" customWidth="1"/>
    <col min="4612" max="4612" width="4.875" style="21" customWidth="1"/>
    <col min="4613" max="4613" width="4.5" style="21" customWidth="1"/>
    <col min="4614" max="4614" width="6.75" style="21" customWidth="1"/>
    <col min="4615" max="4616" width="6.5" style="21" customWidth="1"/>
    <col min="4617" max="4617" width="7.75" style="21" customWidth="1"/>
    <col min="4618" max="4618" width="7.125" style="21" customWidth="1"/>
    <col min="4619" max="4619" width="7.375" style="21" customWidth="1"/>
    <col min="4620" max="4621" width="5.625" style="21" customWidth="1"/>
    <col min="4622" max="4622" width="5.25" style="21" customWidth="1"/>
    <col min="4623" max="4623" width="6.875" style="21" customWidth="1"/>
    <col min="4624" max="4624" width="6.5" style="21" customWidth="1"/>
    <col min="4625" max="4625" width="6.375" style="21" customWidth="1"/>
    <col min="4626" max="4628" width="4.375" style="21" customWidth="1"/>
    <col min="4629" max="4629" width="4.5" style="21" customWidth="1"/>
    <col min="4630" max="4630" width="4" style="21" customWidth="1"/>
    <col min="4631" max="4631" width="4.5" style="21" customWidth="1"/>
    <col min="4632" max="4632" width="7.375" style="21" customWidth="1"/>
    <col min="4633" max="4633" width="7.25" style="21" customWidth="1"/>
    <col min="4634" max="4634" width="7.5" style="21" customWidth="1"/>
    <col min="4635" max="4635" width="5.875" style="21" customWidth="1"/>
    <col min="4636" max="4637" width="5.375" style="21" customWidth="1"/>
    <col min="4638" max="4638" width="5.5" style="21" customWidth="1"/>
    <col min="4639" max="4639" width="7.375" style="21" customWidth="1"/>
    <col min="4640" max="4640" width="5.125" style="21" customWidth="1"/>
    <col min="4641" max="4641" width="4.5" style="21" customWidth="1"/>
    <col min="4642" max="4642" width="4.375" style="21" customWidth="1"/>
    <col min="4643" max="4643" width="6.375" style="21" customWidth="1"/>
    <col min="4644" max="4644" width="6.25" style="21" customWidth="1"/>
    <col min="4645" max="4645" width="5.75" style="21" customWidth="1"/>
    <col min="4646" max="4647" width="6.5" style="21" customWidth="1"/>
    <col min="4648" max="4648" width="0" style="21" hidden="1" customWidth="1"/>
    <col min="4649" max="4856" width="9" style="21"/>
    <col min="4857" max="4857" width="11.25" style="21" customWidth="1"/>
    <col min="4858" max="4858" width="0" style="21" hidden="1" customWidth="1"/>
    <col min="4859" max="4859" width="9.25" style="21" customWidth="1"/>
    <col min="4860" max="4860" width="7.625" style="21" customWidth="1"/>
    <col min="4861" max="4861" width="7.5" style="21" customWidth="1"/>
    <col min="4862" max="4863" width="5.5" style="21" customWidth="1"/>
    <col min="4864" max="4864" width="6.625" style="21" customWidth="1"/>
    <col min="4865" max="4865" width="6.375" style="21" customWidth="1"/>
    <col min="4866" max="4866" width="6.875" style="21" customWidth="1"/>
    <col min="4867" max="4867" width="5.125" style="21" customWidth="1"/>
    <col min="4868" max="4868" width="4.875" style="21" customWidth="1"/>
    <col min="4869" max="4869" width="4.5" style="21" customWidth="1"/>
    <col min="4870" max="4870" width="6.75" style="21" customWidth="1"/>
    <col min="4871" max="4872" width="6.5" style="21" customWidth="1"/>
    <col min="4873" max="4873" width="7.75" style="21" customWidth="1"/>
    <col min="4874" max="4874" width="7.125" style="21" customWidth="1"/>
    <col min="4875" max="4875" width="7.375" style="21" customWidth="1"/>
    <col min="4876" max="4877" width="5.625" style="21" customWidth="1"/>
    <col min="4878" max="4878" width="5.25" style="21" customWidth="1"/>
    <col min="4879" max="4879" width="6.875" style="21" customWidth="1"/>
    <col min="4880" max="4880" width="6.5" style="21" customWidth="1"/>
    <col min="4881" max="4881" width="6.375" style="21" customWidth="1"/>
    <col min="4882" max="4884" width="4.375" style="21" customWidth="1"/>
    <col min="4885" max="4885" width="4.5" style="21" customWidth="1"/>
    <col min="4886" max="4886" width="4" style="21" customWidth="1"/>
    <col min="4887" max="4887" width="4.5" style="21" customWidth="1"/>
    <col min="4888" max="4888" width="7.375" style="21" customWidth="1"/>
    <col min="4889" max="4889" width="7.25" style="21" customWidth="1"/>
    <col min="4890" max="4890" width="7.5" style="21" customWidth="1"/>
    <col min="4891" max="4891" width="5.875" style="21" customWidth="1"/>
    <col min="4892" max="4893" width="5.375" style="21" customWidth="1"/>
    <col min="4894" max="4894" width="5.5" style="21" customWidth="1"/>
    <col min="4895" max="4895" width="7.375" style="21" customWidth="1"/>
    <col min="4896" max="4896" width="5.125" style="21" customWidth="1"/>
    <col min="4897" max="4897" width="4.5" style="21" customWidth="1"/>
    <col min="4898" max="4898" width="4.375" style="21" customWidth="1"/>
    <col min="4899" max="4899" width="6.375" style="21" customWidth="1"/>
    <col min="4900" max="4900" width="6.25" style="21" customWidth="1"/>
    <col min="4901" max="4901" width="5.75" style="21" customWidth="1"/>
    <col min="4902" max="4903" width="6.5" style="21" customWidth="1"/>
    <col min="4904" max="4904" width="0" style="21" hidden="1" customWidth="1"/>
    <col min="4905" max="5112" width="9" style="21"/>
    <col min="5113" max="5113" width="11.25" style="21" customWidth="1"/>
    <col min="5114" max="5114" width="0" style="21" hidden="1" customWidth="1"/>
    <col min="5115" max="5115" width="9.25" style="21" customWidth="1"/>
    <col min="5116" max="5116" width="7.625" style="21" customWidth="1"/>
    <col min="5117" max="5117" width="7.5" style="21" customWidth="1"/>
    <col min="5118" max="5119" width="5.5" style="21" customWidth="1"/>
    <col min="5120" max="5120" width="6.625" style="21" customWidth="1"/>
    <col min="5121" max="5121" width="6.375" style="21" customWidth="1"/>
    <col min="5122" max="5122" width="6.875" style="21" customWidth="1"/>
    <col min="5123" max="5123" width="5.125" style="21" customWidth="1"/>
    <col min="5124" max="5124" width="4.875" style="21" customWidth="1"/>
    <col min="5125" max="5125" width="4.5" style="21" customWidth="1"/>
    <col min="5126" max="5126" width="6.75" style="21" customWidth="1"/>
    <col min="5127" max="5128" width="6.5" style="21" customWidth="1"/>
    <col min="5129" max="5129" width="7.75" style="21" customWidth="1"/>
    <col min="5130" max="5130" width="7.125" style="21" customWidth="1"/>
    <col min="5131" max="5131" width="7.375" style="21" customWidth="1"/>
    <col min="5132" max="5133" width="5.625" style="21" customWidth="1"/>
    <col min="5134" max="5134" width="5.25" style="21" customWidth="1"/>
    <col min="5135" max="5135" width="6.875" style="21" customWidth="1"/>
    <col min="5136" max="5136" width="6.5" style="21" customWidth="1"/>
    <col min="5137" max="5137" width="6.375" style="21" customWidth="1"/>
    <col min="5138" max="5140" width="4.375" style="21" customWidth="1"/>
    <col min="5141" max="5141" width="4.5" style="21" customWidth="1"/>
    <col min="5142" max="5142" width="4" style="21" customWidth="1"/>
    <col min="5143" max="5143" width="4.5" style="21" customWidth="1"/>
    <col min="5144" max="5144" width="7.375" style="21" customWidth="1"/>
    <col min="5145" max="5145" width="7.25" style="21" customWidth="1"/>
    <col min="5146" max="5146" width="7.5" style="21" customWidth="1"/>
    <col min="5147" max="5147" width="5.875" style="21" customWidth="1"/>
    <col min="5148" max="5149" width="5.375" style="21" customWidth="1"/>
    <col min="5150" max="5150" width="5.5" style="21" customWidth="1"/>
    <col min="5151" max="5151" width="7.375" style="21" customWidth="1"/>
    <col min="5152" max="5152" width="5.125" style="21" customWidth="1"/>
    <col min="5153" max="5153" width="4.5" style="21" customWidth="1"/>
    <col min="5154" max="5154" width="4.375" style="21" customWidth="1"/>
    <col min="5155" max="5155" width="6.375" style="21" customWidth="1"/>
    <col min="5156" max="5156" width="6.25" style="21" customWidth="1"/>
    <col min="5157" max="5157" width="5.75" style="21" customWidth="1"/>
    <col min="5158" max="5159" width="6.5" style="21" customWidth="1"/>
    <col min="5160" max="5160" width="0" style="21" hidden="1" customWidth="1"/>
    <col min="5161" max="5368" width="9" style="21"/>
    <col min="5369" max="5369" width="11.25" style="21" customWidth="1"/>
    <col min="5370" max="5370" width="0" style="21" hidden="1" customWidth="1"/>
    <col min="5371" max="5371" width="9.25" style="21" customWidth="1"/>
    <col min="5372" max="5372" width="7.625" style="21" customWidth="1"/>
    <col min="5373" max="5373" width="7.5" style="21" customWidth="1"/>
    <col min="5374" max="5375" width="5.5" style="21" customWidth="1"/>
    <col min="5376" max="5376" width="6.625" style="21" customWidth="1"/>
    <col min="5377" max="5377" width="6.375" style="21" customWidth="1"/>
    <col min="5378" max="5378" width="6.875" style="21" customWidth="1"/>
    <col min="5379" max="5379" width="5.125" style="21" customWidth="1"/>
    <col min="5380" max="5380" width="4.875" style="21" customWidth="1"/>
    <col min="5381" max="5381" width="4.5" style="21" customWidth="1"/>
    <col min="5382" max="5382" width="6.75" style="21" customWidth="1"/>
    <col min="5383" max="5384" width="6.5" style="21" customWidth="1"/>
    <col min="5385" max="5385" width="7.75" style="21" customWidth="1"/>
    <col min="5386" max="5386" width="7.125" style="21" customWidth="1"/>
    <col min="5387" max="5387" width="7.375" style="21" customWidth="1"/>
    <col min="5388" max="5389" width="5.625" style="21" customWidth="1"/>
    <col min="5390" max="5390" width="5.25" style="21" customWidth="1"/>
    <col min="5391" max="5391" width="6.875" style="21" customWidth="1"/>
    <col min="5392" max="5392" width="6.5" style="21" customWidth="1"/>
    <col min="5393" max="5393" width="6.375" style="21" customWidth="1"/>
    <col min="5394" max="5396" width="4.375" style="21" customWidth="1"/>
    <col min="5397" max="5397" width="4.5" style="21" customWidth="1"/>
    <col min="5398" max="5398" width="4" style="21" customWidth="1"/>
    <col min="5399" max="5399" width="4.5" style="21" customWidth="1"/>
    <col min="5400" max="5400" width="7.375" style="21" customWidth="1"/>
    <col min="5401" max="5401" width="7.25" style="21" customWidth="1"/>
    <col min="5402" max="5402" width="7.5" style="21" customWidth="1"/>
    <col min="5403" max="5403" width="5.875" style="21" customWidth="1"/>
    <col min="5404" max="5405" width="5.375" style="21" customWidth="1"/>
    <col min="5406" max="5406" width="5.5" style="21" customWidth="1"/>
    <col min="5407" max="5407" width="7.375" style="21" customWidth="1"/>
    <col min="5408" max="5408" width="5.125" style="21" customWidth="1"/>
    <col min="5409" max="5409" width="4.5" style="21" customWidth="1"/>
    <col min="5410" max="5410" width="4.375" style="21" customWidth="1"/>
    <col min="5411" max="5411" width="6.375" style="21" customWidth="1"/>
    <col min="5412" max="5412" width="6.25" style="21" customWidth="1"/>
    <col min="5413" max="5413" width="5.75" style="21" customWidth="1"/>
    <col min="5414" max="5415" width="6.5" style="21" customWidth="1"/>
    <col min="5416" max="5416" width="0" style="21" hidden="1" customWidth="1"/>
    <col min="5417" max="5624" width="9" style="21"/>
    <col min="5625" max="5625" width="11.25" style="21" customWidth="1"/>
    <col min="5626" max="5626" width="0" style="21" hidden="1" customWidth="1"/>
    <col min="5627" max="5627" width="9.25" style="21" customWidth="1"/>
    <col min="5628" max="5628" width="7.625" style="21" customWidth="1"/>
    <col min="5629" max="5629" width="7.5" style="21" customWidth="1"/>
    <col min="5630" max="5631" width="5.5" style="21" customWidth="1"/>
    <col min="5632" max="5632" width="6.625" style="21" customWidth="1"/>
    <col min="5633" max="5633" width="6.375" style="21" customWidth="1"/>
    <col min="5634" max="5634" width="6.875" style="21" customWidth="1"/>
    <col min="5635" max="5635" width="5.125" style="21" customWidth="1"/>
    <col min="5636" max="5636" width="4.875" style="21" customWidth="1"/>
    <col min="5637" max="5637" width="4.5" style="21" customWidth="1"/>
    <col min="5638" max="5638" width="6.75" style="21" customWidth="1"/>
    <col min="5639" max="5640" width="6.5" style="21" customWidth="1"/>
    <col min="5641" max="5641" width="7.75" style="21" customWidth="1"/>
    <col min="5642" max="5642" width="7.125" style="21" customWidth="1"/>
    <col min="5643" max="5643" width="7.375" style="21" customWidth="1"/>
    <col min="5644" max="5645" width="5.625" style="21" customWidth="1"/>
    <col min="5646" max="5646" width="5.25" style="21" customWidth="1"/>
    <col min="5647" max="5647" width="6.875" style="21" customWidth="1"/>
    <col min="5648" max="5648" width="6.5" style="21" customWidth="1"/>
    <col min="5649" max="5649" width="6.375" style="21" customWidth="1"/>
    <col min="5650" max="5652" width="4.375" style="21" customWidth="1"/>
    <col min="5653" max="5653" width="4.5" style="21" customWidth="1"/>
    <col min="5654" max="5654" width="4" style="21" customWidth="1"/>
    <col min="5655" max="5655" width="4.5" style="21" customWidth="1"/>
    <col min="5656" max="5656" width="7.375" style="21" customWidth="1"/>
    <col min="5657" max="5657" width="7.25" style="21" customWidth="1"/>
    <col min="5658" max="5658" width="7.5" style="21" customWidth="1"/>
    <col min="5659" max="5659" width="5.875" style="21" customWidth="1"/>
    <col min="5660" max="5661" width="5.375" style="21" customWidth="1"/>
    <col min="5662" max="5662" width="5.5" style="21" customWidth="1"/>
    <col min="5663" max="5663" width="7.375" style="21" customWidth="1"/>
    <col min="5664" max="5664" width="5.125" style="21" customWidth="1"/>
    <col min="5665" max="5665" width="4.5" style="21" customWidth="1"/>
    <col min="5666" max="5666" width="4.375" style="21" customWidth="1"/>
    <col min="5667" max="5667" width="6.375" style="21" customWidth="1"/>
    <col min="5668" max="5668" width="6.25" style="21" customWidth="1"/>
    <col min="5669" max="5669" width="5.75" style="21" customWidth="1"/>
    <col min="5670" max="5671" width="6.5" style="21" customWidth="1"/>
    <col min="5672" max="5672" width="0" style="21" hidden="1" customWidth="1"/>
    <col min="5673" max="5880" width="9" style="21"/>
    <col min="5881" max="5881" width="11.25" style="21" customWidth="1"/>
    <col min="5882" max="5882" width="0" style="21" hidden="1" customWidth="1"/>
    <col min="5883" max="5883" width="9.25" style="21" customWidth="1"/>
    <col min="5884" max="5884" width="7.625" style="21" customWidth="1"/>
    <col min="5885" max="5885" width="7.5" style="21" customWidth="1"/>
    <col min="5886" max="5887" width="5.5" style="21" customWidth="1"/>
    <col min="5888" max="5888" width="6.625" style="21" customWidth="1"/>
    <col min="5889" max="5889" width="6.375" style="21" customWidth="1"/>
    <col min="5890" max="5890" width="6.875" style="21" customWidth="1"/>
    <col min="5891" max="5891" width="5.125" style="21" customWidth="1"/>
    <col min="5892" max="5892" width="4.875" style="21" customWidth="1"/>
    <col min="5893" max="5893" width="4.5" style="21" customWidth="1"/>
    <col min="5894" max="5894" width="6.75" style="21" customWidth="1"/>
    <col min="5895" max="5896" width="6.5" style="21" customWidth="1"/>
    <col min="5897" max="5897" width="7.75" style="21" customWidth="1"/>
    <col min="5898" max="5898" width="7.125" style="21" customWidth="1"/>
    <col min="5899" max="5899" width="7.375" style="21" customWidth="1"/>
    <col min="5900" max="5901" width="5.625" style="21" customWidth="1"/>
    <col min="5902" max="5902" width="5.25" style="21" customWidth="1"/>
    <col min="5903" max="5903" width="6.875" style="21" customWidth="1"/>
    <col min="5904" max="5904" width="6.5" style="21" customWidth="1"/>
    <col min="5905" max="5905" width="6.375" style="21" customWidth="1"/>
    <col min="5906" max="5908" width="4.375" style="21" customWidth="1"/>
    <col min="5909" max="5909" width="4.5" style="21" customWidth="1"/>
    <col min="5910" max="5910" width="4" style="21" customWidth="1"/>
    <col min="5911" max="5911" width="4.5" style="21" customWidth="1"/>
    <col min="5912" max="5912" width="7.375" style="21" customWidth="1"/>
    <col min="5913" max="5913" width="7.25" style="21" customWidth="1"/>
    <col min="5914" max="5914" width="7.5" style="21" customWidth="1"/>
    <col min="5915" max="5915" width="5.875" style="21" customWidth="1"/>
    <col min="5916" max="5917" width="5.375" style="21" customWidth="1"/>
    <col min="5918" max="5918" width="5.5" style="21" customWidth="1"/>
    <col min="5919" max="5919" width="7.375" style="21" customWidth="1"/>
    <col min="5920" max="5920" width="5.125" style="21" customWidth="1"/>
    <col min="5921" max="5921" width="4.5" style="21" customWidth="1"/>
    <col min="5922" max="5922" width="4.375" style="21" customWidth="1"/>
    <col min="5923" max="5923" width="6.375" style="21" customWidth="1"/>
    <col min="5924" max="5924" width="6.25" style="21" customWidth="1"/>
    <col min="5925" max="5925" width="5.75" style="21" customWidth="1"/>
    <col min="5926" max="5927" width="6.5" style="21" customWidth="1"/>
    <col min="5928" max="5928" width="0" style="21" hidden="1" customWidth="1"/>
    <col min="5929" max="6136" width="9" style="21"/>
    <col min="6137" max="6137" width="11.25" style="21" customWidth="1"/>
    <col min="6138" max="6138" width="0" style="21" hidden="1" customWidth="1"/>
    <col min="6139" max="6139" width="9.25" style="21" customWidth="1"/>
    <col min="6140" max="6140" width="7.625" style="21" customWidth="1"/>
    <col min="6141" max="6141" width="7.5" style="21" customWidth="1"/>
    <col min="6142" max="6143" width="5.5" style="21" customWidth="1"/>
    <col min="6144" max="6144" width="6.625" style="21" customWidth="1"/>
    <col min="6145" max="6145" width="6.375" style="21" customWidth="1"/>
    <col min="6146" max="6146" width="6.875" style="21" customWidth="1"/>
    <col min="6147" max="6147" width="5.125" style="21" customWidth="1"/>
    <col min="6148" max="6148" width="4.875" style="21" customWidth="1"/>
    <col min="6149" max="6149" width="4.5" style="21" customWidth="1"/>
    <col min="6150" max="6150" width="6.75" style="21" customWidth="1"/>
    <col min="6151" max="6152" width="6.5" style="21" customWidth="1"/>
    <col min="6153" max="6153" width="7.75" style="21" customWidth="1"/>
    <col min="6154" max="6154" width="7.125" style="21" customWidth="1"/>
    <col min="6155" max="6155" width="7.375" style="21" customWidth="1"/>
    <col min="6156" max="6157" width="5.625" style="21" customWidth="1"/>
    <col min="6158" max="6158" width="5.25" style="21" customWidth="1"/>
    <col min="6159" max="6159" width="6.875" style="21" customWidth="1"/>
    <col min="6160" max="6160" width="6.5" style="21" customWidth="1"/>
    <col min="6161" max="6161" width="6.375" style="21" customWidth="1"/>
    <col min="6162" max="6164" width="4.375" style="21" customWidth="1"/>
    <col min="6165" max="6165" width="4.5" style="21" customWidth="1"/>
    <col min="6166" max="6166" width="4" style="21" customWidth="1"/>
    <col min="6167" max="6167" width="4.5" style="21" customWidth="1"/>
    <col min="6168" max="6168" width="7.375" style="21" customWidth="1"/>
    <col min="6169" max="6169" width="7.25" style="21" customWidth="1"/>
    <col min="6170" max="6170" width="7.5" style="21" customWidth="1"/>
    <col min="6171" max="6171" width="5.875" style="21" customWidth="1"/>
    <col min="6172" max="6173" width="5.375" style="21" customWidth="1"/>
    <col min="6174" max="6174" width="5.5" style="21" customWidth="1"/>
    <col min="6175" max="6175" width="7.375" style="21" customWidth="1"/>
    <col min="6176" max="6176" width="5.125" style="21" customWidth="1"/>
    <col min="6177" max="6177" width="4.5" style="21" customWidth="1"/>
    <col min="6178" max="6178" width="4.375" style="21" customWidth="1"/>
    <col min="6179" max="6179" width="6.375" style="21" customWidth="1"/>
    <col min="6180" max="6180" width="6.25" style="21" customWidth="1"/>
    <col min="6181" max="6181" width="5.75" style="21" customWidth="1"/>
    <col min="6182" max="6183" width="6.5" style="21" customWidth="1"/>
    <col min="6184" max="6184" width="0" style="21" hidden="1" customWidth="1"/>
    <col min="6185" max="6392" width="9" style="21"/>
    <col min="6393" max="6393" width="11.25" style="21" customWidth="1"/>
    <col min="6394" max="6394" width="0" style="21" hidden="1" customWidth="1"/>
    <col min="6395" max="6395" width="9.25" style="21" customWidth="1"/>
    <col min="6396" max="6396" width="7.625" style="21" customWidth="1"/>
    <col min="6397" max="6397" width="7.5" style="21" customWidth="1"/>
    <col min="6398" max="6399" width="5.5" style="21" customWidth="1"/>
    <col min="6400" max="6400" width="6.625" style="21" customWidth="1"/>
    <col min="6401" max="6401" width="6.375" style="21" customWidth="1"/>
    <col min="6402" max="6402" width="6.875" style="21" customWidth="1"/>
    <col min="6403" max="6403" width="5.125" style="21" customWidth="1"/>
    <col min="6404" max="6404" width="4.875" style="21" customWidth="1"/>
    <col min="6405" max="6405" width="4.5" style="21" customWidth="1"/>
    <col min="6406" max="6406" width="6.75" style="21" customWidth="1"/>
    <col min="6407" max="6408" width="6.5" style="21" customWidth="1"/>
    <col min="6409" max="6409" width="7.75" style="21" customWidth="1"/>
    <col min="6410" max="6410" width="7.125" style="21" customWidth="1"/>
    <col min="6411" max="6411" width="7.375" style="21" customWidth="1"/>
    <col min="6412" max="6413" width="5.625" style="21" customWidth="1"/>
    <col min="6414" max="6414" width="5.25" style="21" customWidth="1"/>
    <col min="6415" max="6415" width="6.875" style="21" customWidth="1"/>
    <col min="6416" max="6416" width="6.5" style="21" customWidth="1"/>
    <col min="6417" max="6417" width="6.375" style="21" customWidth="1"/>
    <col min="6418" max="6420" width="4.375" style="21" customWidth="1"/>
    <col min="6421" max="6421" width="4.5" style="21" customWidth="1"/>
    <col min="6422" max="6422" width="4" style="21" customWidth="1"/>
    <col min="6423" max="6423" width="4.5" style="21" customWidth="1"/>
    <col min="6424" max="6424" width="7.375" style="21" customWidth="1"/>
    <col min="6425" max="6425" width="7.25" style="21" customWidth="1"/>
    <col min="6426" max="6426" width="7.5" style="21" customWidth="1"/>
    <col min="6427" max="6427" width="5.875" style="21" customWidth="1"/>
    <col min="6428" max="6429" width="5.375" style="21" customWidth="1"/>
    <col min="6430" max="6430" width="5.5" style="21" customWidth="1"/>
    <col min="6431" max="6431" width="7.375" style="21" customWidth="1"/>
    <col min="6432" max="6432" width="5.125" style="21" customWidth="1"/>
    <col min="6433" max="6433" width="4.5" style="21" customWidth="1"/>
    <col min="6434" max="6434" width="4.375" style="21" customWidth="1"/>
    <col min="6435" max="6435" width="6.375" style="21" customWidth="1"/>
    <col min="6436" max="6436" width="6.25" style="21" customWidth="1"/>
    <col min="6437" max="6437" width="5.75" style="21" customWidth="1"/>
    <col min="6438" max="6439" width="6.5" style="21" customWidth="1"/>
    <col min="6440" max="6440" width="0" style="21" hidden="1" customWidth="1"/>
    <col min="6441" max="6648" width="9" style="21"/>
    <col min="6649" max="6649" width="11.25" style="21" customWidth="1"/>
    <col min="6650" max="6650" width="0" style="21" hidden="1" customWidth="1"/>
    <col min="6651" max="6651" width="9.25" style="21" customWidth="1"/>
    <col min="6652" max="6652" width="7.625" style="21" customWidth="1"/>
    <col min="6653" max="6653" width="7.5" style="21" customWidth="1"/>
    <col min="6654" max="6655" width="5.5" style="21" customWidth="1"/>
    <col min="6656" max="6656" width="6.625" style="21" customWidth="1"/>
    <col min="6657" max="6657" width="6.375" style="21" customWidth="1"/>
    <col min="6658" max="6658" width="6.875" style="21" customWidth="1"/>
    <col min="6659" max="6659" width="5.125" style="21" customWidth="1"/>
    <col min="6660" max="6660" width="4.875" style="21" customWidth="1"/>
    <col min="6661" max="6661" width="4.5" style="21" customWidth="1"/>
    <col min="6662" max="6662" width="6.75" style="21" customWidth="1"/>
    <col min="6663" max="6664" width="6.5" style="21" customWidth="1"/>
    <col min="6665" max="6665" width="7.75" style="21" customWidth="1"/>
    <col min="6666" max="6666" width="7.125" style="21" customWidth="1"/>
    <col min="6667" max="6667" width="7.375" style="21" customWidth="1"/>
    <col min="6668" max="6669" width="5.625" style="21" customWidth="1"/>
    <col min="6670" max="6670" width="5.25" style="21" customWidth="1"/>
    <col min="6671" max="6671" width="6.875" style="21" customWidth="1"/>
    <col min="6672" max="6672" width="6.5" style="21" customWidth="1"/>
    <col min="6673" max="6673" width="6.375" style="21" customWidth="1"/>
    <col min="6674" max="6676" width="4.375" style="21" customWidth="1"/>
    <col min="6677" max="6677" width="4.5" style="21" customWidth="1"/>
    <col min="6678" max="6678" width="4" style="21" customWidth="1"/>
    <col min="6679" max="6679" width="4.5" style="21" customWidth="1"/>
    <col min="6680" max="6680" width="7.375" style="21" customWidth="1"/>
    <col min="6681" max="6681" width="7.25" style="21" customWidth="1"/>
    <col min="6682" max="6682" width="7.5" style="21" customWidth="1"/>
    <col min="6683" max="6683" width="5.875" style="21" customWidth="1"/>
    <col min="6684" max="6685" width="5.375" style="21" customWidth="1"/>
    <col min="6686" max="6686" width="5.5" style="21" customWidth="1"/>
    <col min="6687" max="6687" width="7.375" style="21" customWidth="1"/>
    <col min="6688" max="6688" width="5.125" style="21" customWidth="1"/>
    <col min="6689" max="6689" width="4.5" style="21" customWidth="1"/>
    <col min="6690" max="6690" width="4.375" style="21" customWidth="1"/>
    <col min="6691" max="6691" width="6.375" style="21" customWidth="1"/>
    <col min="6692" max="6692" width="6.25" style="21" customWidth="1"/>
    <col min="6693" max="6693" width="5.75" style="21" customWidth="1"/>
    <col min="6694" max="6695" width="6.5" style="21" customWidth="1"/>
    <col min="6696" max="6696" width="0" style="21" hidden="1" customWidth="1"/>
    <col min="6697" max="6904" width="9" style="21"/>
    <col min="6905" max="6905" width="11.25" style="21" customWidth="1"/>
    <col min="6906" max="6906" width="0" style="21" hidden="1" customWidth="1"/>
    <col min="6907" max="6907" width="9.25" style="21" customWidth="1"/>
    <col min="6908" max="6908" width="7.625" style="21" customWidth="1"/>
    <col min="6909" max="6909" width="7.5" style="21" customWidth="1"/>
    <col min="6910" max="6911" width="5.5" style="21" customWidth="1"/>
    <col min="6912" max="6912" width="6.625" style="21" customWidth="1"/>
    <col min="6913" max="6913" width="6.375" style="21" customWidth="1"/>
    <col min="6914" max="6914" width="6.875" style="21" customWidth="1"/>
    <col min="6915" max="6915" width="5.125" style="21" customWidth="1"/>
    <col min="6916" max="6916" width="4.875" style="21" customWidth="1"/>
    <col min="6917" max="6917" width="4.5" style="21" customWidth="1"/>
    <col min="6918" max="6918" width="6.75" style="21" customWidth="1"/>
    <col min="6919" max="6920" width="6.5" style="21" customWidth="1"/>
    <col min="6921" max="6921" width="7.75" style="21" customWidth="1"/>
    <col min="6922" max="6922" width="7.125" style="21" customWidth="1"/>
    <col min="6923" max="6923" width="7.375" style="21" customWidth="1"/>
    <col min="6924" max="6925" width="5.625" style="21" customWidth="1"/>
    <col min="6926" max="6926" width="5.25" style="21" customWidth="1"/>
    <col min="6927" max="6927" width="6.875" style="21" customWidth="1"/>
    <col min="6928" max="6928" width="6.5" style="21" customWidth="1"/>
    <col min="6929" max="6929" width="6.375" style="21" customWidth="1"/>
    <col min="6930" max="6932" width="4.375" style="21" customWidth="1"/>
    <col min="6933" max="6933" width="4.5" style="21" customWidth="1"/>
    <col min="6934" max="6934" width="4" style="21" customWidth="1"/>
    <col min="6935" max="6935" width="4.5" style="21" customWidth="1"/>
    <col min="6936" max="6936" width="7.375" style="21" customWidth="1"/>
    <col min="6937" max="6937" width="7.25" style="21" customWidth="1"/>
    <col min="6938" max="6938" width="7.5" style="21" customWidth="1"/>
    <col min="6939" max="6939" width="5.875" style="21" customWidth="1"/>
    <col min="6940" max="6941" width="5.375" style="21" customWidth="1"/>
    <col min="6942" max="6942" width="5.5" style="21" customWidth="1"/>
    <col min="6943" max="6943" width="7.375" style="21" customWidth="1"/>
    <col min="6944" max="6944" width="5.125" style="21" customWidth="1"/>
    <col min="6945" max="6945" width="4.5" style="21" customWidth="1"/>
    <col min="6946" max="6946" width="4.375" style="21" customWidth="1"/>
    <col min="6947" max="6947" width="6.375" style="21" customWidth="1"/>
    <col min="6948" max="6948" width="6.25" style="21" customWidth="1"/>
    <col min="6949" max="6949" width="5.75" style="21" customWidth="1"/>
    <col min="6950" max="6951" width="6.5" style="21" customWidth="1"/>
    <col min="6952" max="6952" width="0" style="21" hidden="1" customWidth="1"/>
    <col min="6953" max="7160" width="9" style="21"/>
    <col min="7161" max="7161" width="11.25" style="21" customWidth="1"/>
    <col min="7162" max="7162" width="0" style="21" hidden="1" customWidth="1"/>
    <col min="7163" max="7163" width="9.25" style="21" customWidth="1"/>
    <col min="7164" max="7164" width="7.625" style="21" customWidth="1"/>
    <col min="7165" max="7165" width="7.5" style="21" customWidth="1"/>
    <col min="7166" max="7167" width="5.5" style="21" customWidth="1"/>
    <col min="7168" max="7168" width="6.625" style="21" customWidth="1"/>
    <col min="7169" max="7169" width="6.375" style="21" customWidth="1"/>
    <col min="7170" max="7170" width="6.875" style="21" customWidth="1"/>
    <col min="7171" max="7171" width="5.125" style="21" customWidth="1"/>
    <col min="7172" max="7172" width="4.875" style="21" customWidth="1"/>
    <col min="7173" max="7173" width="4.5" style="21" customWidth="1"/>
    <col min="7174" max="7174" width="6.75" style="21" customWidth="1"/>
    <col min="7175" max="7176" width="6.5" style="21" customWidth="1"/>
    <col min="7177" max="7177" width="7.75" style="21" customWidth="1"/>
    <col min="7178" max="7178" width="7.125" style="21" customWidth="1"/>
    <col min="7179" max="7179" width="7.375" style="21" customWidth="1"/>
    <col min="7180" max="7181" width="5.625" style="21" customWidth="1"/>
    <col min="7182" max="7182" width="5.25" style="21" customWidth="1"/>
    <col min="7183" max="7183" width="6.875" style="21" customWidth="1"/>
    <col min="7184" max="7184" width="6.5" style="21" customWidth="1"/>
    <col min="7185" max="7185" width="6.375" style="21" customWidth="1"/>
    <col min="7186" max="7188" width="4.375" style="21" customWidth="1"/>
    <col min="7189" max="7189" width="4.5" style="21" customWidth="1"/>
    <col min="7190" max="7190" width="4" style="21" customWidth="1"/>
    <col min="7191" max="7191" width="4.5" style="21" customWidth="1"/>
    <col min="7192" max="7192" width="7.375" style="21" customWidth="1"/>
    <col min="7193" max="7193" width="7.25" style="21" customWidth="1"/>
    <col min="7194" max="7194" width="7.5" style="21" customWidth="1"/>
    <col min="7195" max="7195" width="5.875" style="21" customWidth="1"/>
    <col min="7196" max="7197" width="5.375" style="21" customWidth="1"/>
    <col min="7198" max="7198" width="5.5" style="21" customWidth="1"/>
    <col min="7199" max="7199" width="7.375" style="21" customWidth="1"/>
    <col min="7200" max="7200" width="5.125" style="21" customWidth="1"/>
    <col min="7201" max="7201" width="4.5" style="21" customWidth="1"/>
    <col min="7202" max="7202" width="4.375" style="21" customWidth="1"/>
    <col min="7203" max="7203" width="6.375" style="21" customWidth="1"/>
    <col min="7204" max="7204" width="6.25" style="21" customWidth="1"/>
    <col min="7205" max="7205" width="5.75" style="21" customWidth="1"/>
    <col min="7206" max="7207" width="6.5" style="21" customWidth="1"/>
    <col min="7208" max="7208" width="0" style="21" hidden="1" customWidth="1"/>
    <col min="7209" max="7416" width="9" style="21"/>
    <col min="7417" max="7417" width="11.25" style="21" customWidth="1"/>
    <col min="7418" max="7418" width="0" style="21" hidden="1" customWidth="1"/>
    <col min="7419" max="7419" width="9.25" style="21" customWidth="1"/>
    <col min="7420" max="7420" width="7.625" style="21" customWidth="1"/>
    <col min="7421" max="7421" width="7.5" style="21" customWidth="1"/>
    <col min="7422" max="7423" width="5.5" style="21" customWidth="1"/>
    <col min="7424" max="7424" width="6.625" style="21" customWidth="1"/>
    <col min="7425" max="7425" width="6.375" style="21" customWidth="1"/>
    <col min="7426" max="7426" width="6.875" style="21" customWidth="1"/>
    <col min="7427" max="7427" width="5.125" style="21" customWidth="1"/>
    <col min="7428" max="7428" width="4.875" style="21" customWidth="1"/>
    <col min="7429" max="7429" width="4.5" style="21" customWidth="1"/>
    <col min="7430" max="7430" width="6.75" style="21" customWidth="1"/>
    <col min="7431" max="7432" width="6.5" style="21" customWidth="1"/>
    <col min="7433" max="7433" width="7.75" style="21" customWidth="1"/>
    <col min="7434" max="7434" width="7.125" style="21" customWidth="1"/>
    <col min="7435" max="7435" width="7.375" style="21" customWidth="1"/>
    <col min="7436" max="7437" width="5.625" style="21" customWidth="1"/>
    <col min="7438" max="7438" width="5.25" style="21" customWidth="1"/>
    <col min="7439" max="7439" width="6.875" style="21" customWidth="1"/>
    <col min="7440" max="7440" width="6.5" style="21" customWidth="1"/>
    <col min="7441" max="7441" width="6.375" style="21" customWidth="1"/>
    <col min="7442" max="7444" width="4.375" style="21" customWidth="1"/>
    <col min="7445" max="7445" width="4.5" style="21" customWidth="1"/>
    <col min="7446" max="7446" width="4" style="21" customWidth="1"/>
    <col min="7447" max="7447" width="4.5" style="21" customWidth="1"/>
    <col min="7448" max="7448" width="7.375" style="21" customWidth="1"/>
    <col min="7449" max="7449" width="7.25" style="21" customWidth="1"/>
    <col min="7450" max="7450" width="7.5" style="21" customWidth="1"/>
    <col min="7451" max="7451" width="5.875" style="21" customWidth="1"/>
    <col min="7452" max="7453" width="5.375" style="21" customWidth="1"/>
    <col min="7454" max="7454" width="5.5" style="21" customWidth="1"/>
    <col min="7455" max="7455" width="7.375" style="21" customWidth="1"/>
    <col min="7456" max="7456" width="5.125" style="21" customWidth="1"/>
    <col min="7457" max="7457" width="4.5" style="21" customWidth="1"/>
    <col min="7458" max="7458" width="4.375" style="21" customWidth="1"/>
    <col min="7459" max="7459" width="6.375" style="21" customWidth="1"/>
    <col min="7460" max="7460" width="6.25" style="21" customWidth="1"/>
    <col min="7461" max="7461" width="5.75" style="21" customWidth="1"/>
    <col min="7462" max="7463" width="6.5" style="21" customWidth="1"/>
    <col min="7464" max="7464" width="0" style="21" hidden="1" customWidth="1"/>
    <col min="7465" max="7672" width="9" style="21"/>
    <col min="7673" max="7673" width="11.25" style="21" customWidth="1"/>
    <col min="7674" max="7674" width="0" style="21" hidden="1" customWidth="1"/>
    <col min="7675" max="7675" width="9.25" style="21" customWidth="1"/>
    <col min="7676" max="7676" width="7.625" style="21" customWidth="1"/>
    <col min="7677" max="7677" width="7.5" style="21" customWidth="1"/>
    <col min="7678" max="7679" width="5.5" style="21" customWidth="1"/>
    <col min="7680" max="7680" width="6.625" style="21" customWidth="1"/>
    <col min="7681" max="7681" width="6.375" style="21" customWidth="1"/>
    <col min="7682" max="7682" width="6.875" style="21" customWidth="1"/>
    <col min="7683" max="7683" width="5.125" style="21" customWidth="1"/>
    <col min="7684" max="7684" width="4.875" style="21" customWidth="1"/>
    <col min="7685" max="7685" width="4.5" style="21" customWidth="1"/>
    <col min="7686" max="7686" width="6.75" style="21" customWidth="1"/>
    <col min="7687" max="7688" width="6.5" style="21" customWidth="1"/>
    <col min="7689" max="7689" width="7.75" style="21" customWidth="1"/>
    <col min="7690" max="7690" width="7.125" style="21" customWidth="1"/>
    <col min="7691" max="7691" width="7.375" style="21" customWidth="1"/>
    <col min="7692" max="7693" width="5.625" style="21" customWidth="1"/>
    <col min="7694" max="7694" width="5.25" style="21" customWidth="1"/>
    <col min="7695" max="7695" width="6.875" style="21" customWidth="1"/>
    <col min="7696" max="7696" width="6.5" style="21" customWidth="1"/>
    <col min="7697" max="7697" width="6.375" style="21" customWidth="1"/>
    <col min="7698" max="7700" width="4.375" style="21" customWidth="1"/>
    <col min="7701" max="7701" width="4.5" style="21" customWidth="1"/>
    <col min="7702" max="7702" width="4" style="21" customWidth="1"/>
    <col min="7703" max="7703" width="4.5" style="21" customWidth="1"/>
    <col min="7704" max="7704" width="7.375" style="21" customWidth="1"/>
    <col min="7705" max="7705" width="7.25" style="21" customWidth="1"/>
    <col min="7706" max="7706" width="7.5" style="21" customWidth="1"/>
    <col min="7707" max="7707" width="5.875" style="21" customWidth="1"/>
    <col min="7708" max="7709" width="5.375" style="21" customWidth="1"/>
    <col min="7710" max="7710" width="5.5" style="21" customWidth="1"/>
    <col min="7711" max="7711" width="7.375" style="21" customWidth="1"/>
    <col min="7712" max="7712" width="5.125" style="21" customWidth="1"/>
    <col min="7713" max="7713" width="4.5" style="21" customWidth="1"/>
    <col min="7714" max="7714" width="4.375" style="21" customWidth="1"/>
    <col min="7715" max="7715" width="6.375" style="21" customWidth="1"/>
    <col min="7716" max="7716" width="6.25" style="21" customWidth="1"/>
    <col min="7717" max="7717" width="5.75" style="21" customWidth="1"/>
    <col min="7718" max="7719" width="6.5" style="21" customWidth="1"/>
    <col min="7720" max="7720" width="0" style="21" hidden="1" customWidth="1"/>
    <col min="7721" max="7928" width="9" style="21"/>
    <col min="7929" max="7929" width="11.25" style="21" customWidth="1"/>
    <col min="7930" max="7930" width="0" style="21" hidden="1" customWidth="1"/>
    <col min="7931" max="7931" width="9.25" style="21" customWidth="1"/>
    <col min="7932" max="7932" width="7.625" style="21" customWidth="1"/>
    <col min="7933" max="7933" width="7.5" style="21" customWidth="1"/>
    <col min="7934" max="7935" width="5.5" style="21" customWidth="1"/>
    <col min="7936" max="7936" width="6.625" style="21" customWidth="1"/>
    <col min="7937" max="7937" width="6.375" style="21" customWidth="1"/>
    <col min="7938" max="7938" width="6.875" style="21" customWidth="1"/>
    <col min="7939" max="7939" width="5.125" style="21" customWidth="1"/>
    <col min="7940" max="7940" width="4.875" style="21" customWidth="1"/>
    <col min="7941" max="7941" width="4.5" style="21" customWidth="1"/>
    <col min="7942" max="7942" width="6.75" style="21" customWidth="1"/>
    <col min="7943" max="7944" width="6.5" style="21" customWidth="1"/>
    <col min="7945" max="7945" width="7.75" style="21" customWidth="1"/>
    <col min="7946" max="7946" width="7.125" style="21" customWidth="1"/>
    <col min="7947" max="7947" width="7.375" style="21" customWidth="1"/>
    <col min="7948" max="7949" width="5.625" style="21" customWidth="1"/>
    <col min="7950" max="7950" width="5.25" style="21" customWidth="1"/>
    <col min="7951" max="7951" width="6.875" style="21" customWidth="1"/>
    <col min="7952" max="7952" width="6.5" style="21" customWidth="1"/>
    <col min="7953" max="7953" width="6.375" style="21" customWidth="1"/>
    <col min="7954" max="7956" width="4.375" style="21" customWidth="1"/>
    <col min="7957" max="7957" width="4.5" style="21" customWidth="1"/>
    <col min="7958" max="7958" width="4" style="21" customWidth="1"/>
    <col min="7959" max="7959" width="4.5" style="21" customWidth="1"/>
    <col min="7960" max="7960" width="7.375" style="21" customWidth="1"/>
    <col min="7961" max="7961" width="7.25" style="21" customWidth="1"/>
    <col min="7962" max="7962" width="7.5" style="21" customWidth="1"/>
    <col min="7963" max="7963" width="5.875" style="21" customWidth="1"/>
    <col min="7964" max="7965" width="5.375" style="21" customWidth="1"/>
    <col min="7966" max="7966" width="5.5" style="21" customWidth="1"/>
    <col min="7967" max="7967" width="7.375" style="21" customWidth="1"/>
    <col min="7968" max="7968" width="5.125" style="21" customWidth="1"/>
    <col min="7969" max="7969" width="4.5" style="21" customWidth="1"/>
    <col min="7970" max="7970" width="4.375" style="21" customWidth="1"/>
    <col min="7971" max="7971" width="6.375" style="21" customWidth="1"/>
    <col min="7972" max="7972" width="6.25" style="21" customWidth="1"/>
    <col min="7973" max="7973" width="5.75" style="21" customWidth="1"/>
    <col min="7974" max="7975" width="6.5" style="21" customWidth="1"/>
    <col min="7976" max="7976" width="0" style="21" hidden="1" customWidth="1"/>
    <col min="7977" max="8184" width="9" style="21"/>
    <col min="8185" max="8185" width="11.25" style="21" customWidth="1"/>
    <col min="8186" max="8186" width="0" style="21" hidden="1" customWidth="1"/>
    <col min="8187" max="8187" width="9.25" style="21" customWidth="1"/>
    <col min="8188" max="8188" width="7.625" style="21" customWidth="1"/>
    <col min="8189" max="8189" width="7.5" style="21" customWidth="1"/>
    <col min="8190" max="8191" width="5.5" style="21" customWidth="1"/>
    <col min="8192" max="8192" width="6.625" style="21" customWidth="1"/>
    <col min="8193" max="8193" width="6.375" style="21" customWidth="1"/>
    <col min="8194" max="8194" width="6.875" style="21" customWidth="1"/>
    <col min="8195" max="8195" width="5.125" style="21" customWidth="1"/>
    <col min="8196" max="8196" width="4.875" style="21" customWidth="1"/>
    <col min="8197" max="8197" width="4.5" style="21" customWidth="1"/>
    <col min="8198" max="8198" width="6.75" style="21" customWidth="1"/>
    <col min="8199" max="8200" width="6.5" style="21" customWidth="1"/>
    <col min="8201" max="8201" width="7.75" style="21" customWidth="1"/>
    <col min="8202" max="8202" width="7.125" style="21" customWidth="1"/>
    <col min="8203" max="8203" width="7.375" style="21" customWidth="1"/>
    <col min="8204" max="8205" width="5.625" style="21" customWidth="1"/>
    <col min="8206" max="8206" width="5.25" style="21" customWidth="1"/>
    <col min="8207" max="8207" width="6.875" style="21" customWidth="1"/>
    <col min="8208" max="8208" width="6.5" style="21" customWidth="1"/>
    <col min="8209" max="8209" width="6.375" style="21" customWidth="1"/>
    <col min="8210" max="8212" width="4.375" style="21" customWidth="1"/>
    <col min="8213" max="8213" width="4.5" style="21" customWidth="1"/>
    <col min="8214" max="8214" width="4" style="21" customWidth="1"/>
    <col min="8215" max="8215" width="4.5" style="21" customWidth="1"/>
    <col min="8216" max="8216" width="7.375" style="21" customWidth="1"/>
    <col min="8217" max="8217" width="7.25" style="21" customWidth="1"/>
    <col min="8218" max="8218" width="7.5" style="21" customWidth="1"/>
    <col min="8219" max="8219" width="5.875" style="21" customWidth="1"/>
    <col min="8220" max="8221" width="5.375" style="21" customWidth="1"/>
    <col min="8222" max="8222" width="5.5" style="21" customWidth="1"/>
    <col min="8223" max="8223" width="7.375" style="21" customWidth="1"/>
    <col min="8224" max="8224" width="5.125" style="21" customWidth="1"/>
    <col min="8225" max="8225" width="4.5" style="21" customWidth="1"/>
    <col min="8226" max="8226" width="4.375" style="21" customWidth="1"/>
    <col min="8227" max="8227" width="6.375" style="21" customWidth="1"/>
    <col min="8228" max="8228" width="6.25" style="21" customWidth="1"/>
    <col min="8229" max="8229" width="5.75" style="21" customWidth="1"/>
    <col min="8230" max="8231" width="6.5" style="21" customWidth="1"/>
    <col min="8232" max="8232" width="0" style="21" hidden="1" customWidth="1"/>
    <col min="8233" max="8440" width="9" style="21"/>
    <col min="8441" max="8441" width="11.25" style="21" customWidth="1"/>
    <col min="8442" max="8442" width="0" style="21" hidden="1" customWidth="1"/>
    <col min="8443" max="8443" width="9.25" style="21" customWidth="1"/>
    <col min="8444" max="8444" width="7.625" style="21" customWidth="1"/>
    <col min="8445" max="8445" width="7.5" style="21" customWidth="1"/>
    <col min="8446" max="8447" width="5.5" style="21" customWidth="1"/>
    <col min="8448" max="8448" width="6.625" style="21" customWidth="1"/>
    <col min="8449" max="8449" width="6.375" style="21" customWidth="1"/>
    <col min="8450" max="8450" width="6.875" style="21" customWidth="1"/>
    <col min="8451" max="8451" width="5.125" style="21" customWidth="1"/>
    <col min="8452" max="8452" width="4.875" style="21" customWidth="1"/>
    <col min="8453" max="8453" width="4.5" style="21" customWidth="1"/>
    <col min="8454" max="8454" width="6.75" style="21" customWidth="1"/>
    <col min="8455" max="8456" width="6.5" style="21" customWidth="1"/>
    <col min="8457" max="8457" width="7.75" style="21" customWidth="1"/>
    <col min="8458" max="8458" width="7.125" style="21" customWidth="1"/>
    <col min="8459" max="8459" width="7.375" style="21" customWidth="1"/>
    <col min="8460" max="8461" width="5.625" style="21" customWidth="1"/>
    <col min="8462" max="8462" width="5.25" style="21" customWidth="1"/>
    <col min="8463" max="8463" width="6.875" style="21" customWidth="1"/>
    <col min="8464" max="8464" width="6.5" style="21" customWidth="1"/>
    <col min="8465" max="8465" width="6.375" style="21" customWidth="1"/>
    <col min="8466" max="8468" width="4.375" style="21" customWidth="1"/>
    <col min="8469" max="8469" width="4.5" style="21" customWidth="1"/>
    <col min="8470" max="8470" width="4" style="21" customWidth="1"/>
    <col min="8471" max="8471" width="4.5" style="21" customWidth="1"/>
    <col min="8472" max="8472" width="7.375" style="21" customWidth="1"/>
    <col min="8473" max="8473" width="7.25" style="21" customWidth="1"/>
    <col min="8474" max="8474" width="7.5" style="21" customWidth="1"/>
    <col min="8475" max="8475" width="5.875" style="21" customWidth="1"/>
    <col min="8476" max="8477" width="5.375" style="21" customWidth="1"/>
    <col min="8478" max="8478" width="5.5" style="21" customWidth="1"/>
    <col min="8479" max="8479" width="7.375" style="21" customWidth="1"/>
    <col min="8480" max="8480" width="5.125" style="21" customWidth="1"/>
    <col min="8481" max="8481" width="4.5" style="21" customWidth="1"/>
    <col min="8482" max="8482" width="4.375" style="21" customWidth="1"/>
    <col min="8483" max="8483" width="6.375" style="21" customWidth="1"/>
    <col min="8484" max="8484" width="6.25" style="21" customWidth="1"/>
    <col min="8485" max="8485" width="5.75" style="21" customWidth="1"/>
    <col min="8486" max="8487" width="6.5" style="21" customWidth="1"/>
    <col min="8488" max="8488" width="0" style="21" hidden="1" customWidth="1"/>
    <col min="8489" max="8696" width="9" style="21"/>
    <col min="8697" max="8697" width="11.25" style="21" customWidth="1"/>
    <col min="8698" max="8698" width="0" style="21" hidden="1" customWidth="1"/>
    <col min="8699" max="8699" width="9.25" style="21" customWidth="1"/>
    <col min="8700" max="8700" width="7.625" style="21" customWidth="1"/>
    <col min="8701" max="8701" width="7.5" style="21" customWidth="1"/>
    <col min="8702" max="8703" width="5.5" style="21" customWidth="1"/>
    <col min="8704" max="8704" width="6.625" style="21" customWidth="1"/>
    <col min="8705" max="8705" width="6.375" style="21" customWidth="1"/>
    <col min="8706" max="8706" width="6.875" style="21" customWidth="1"/>
    <col min="8707" max="8707" width="5.125" style="21" customWidth="1"/>
    <col min="8708" max="8708" width="4.875" style="21" customWidth="1"/>
    <col min="8709" max="8709" width="4.5" style="21" customWidth="1"/>
    <col min="8710" max="8710" width="6.75" style="21" customWidth="1"/>
    <col min="8711" max="8712" width="6.5" style="21" customWidth="1"/>
    <col min="8713" max="8713" width="7.75" style="21" customWidth="1"/>
    <col min="8714" max="8714" width="7.125" style="21" customWidth="1"/>
    <col min="8715" max="8715" width="7.375" style="21" customWidth="1"/>
    <col min="8716" max="8717" width="5.625" style="21" customWidth="1"/>
    <col min="8718" max="8718" width="5.25" style="21" customWidth="1"/>
    <col min="8719" max="8719" width="6.875" style="21" customWidth="1"/>
    <col min="8720" max="8720" width="6.5" style="21" customWidth="1"/>
    <col min="8721" max="8721" width="6.375" style="21" customWidth="1"/>
    <col min="8722" max="8724" width="4.375" style="21" customWidth="1"/>
    <col min="8725" max="8725" width="4.5" style="21" customWidth="1"/>
    <col min="8726" max="8726" width="4" style="21" customWidth="1"/>
    <col min="8727" max="8727" width="4.5" style="21" customWidth="1"/>
    <col min="8728" max="8728" width="7.375" style="21" customWidth="1"/>
    <col min="8729" max="8729" width="7.25" style="21" customWidth="1"/>
    <col min="8730" max="8730" width="7.5" style="21" customWidth="1"/>
    <col min="8731" max="8731" width="5.875" style="21" customWidth="1"/>
    <col min="8732" max="8733" width="5.375" style="21" customWidth="1"/>
    <col min="8734" max="8734" width="5.5" style="21" customWidth="1"/>
    <col min="8735" max="8735" width="7.375" style="21" customWidth="1"/>
    <col min="8736" max="8736" width="5.125" style="21" customWidth="1"/>
    <col min="8737" max="8737" width="4.5" style="21" customWidth="1"/>
    <col min="8738" max="8738" width="4.375" style="21" customWidth="1"/>
    <col min="8739" max="8739" width="6.375" style="21" customWidth="1"/>
    <col min="8740" max="8740" width="6.25" style="21" customWidth="1"/>
    <col min="8741" max="8741" width="5.75" style="21" customWidth="1"/>
    <col min="8742" max="8743" width="6.5" style="21" customWidth="1"/>
    <col min="8744" max="8744" width="0" style="21" hidden="1" customWidth="1"/>
    <col min="8745" max="8952" width="9" style="21"/>
    <col min="8953" max="8953" width="11.25" style="21" customWidth="1"/>
    <col min="8954" max="8954" width="0" style="21" hidden="1" customWidth="1"/>
    <col min="8955" max="8955" width="9.25" style="21" customWidth="1"/>
    <col min="8956" max="8956" width="7.625" style="21" customWidth="1"/>
    <col min="8957" max="8957" width="7.5" style="21" customWidth="1"/>
    <col min="8958" max="8959" width="5.5" style="21" customWidth="1"/>
    <col min="8960" max="8960" width="6.625" style="21" customWidth="1"/>
    <col min="8961" max="8961" width="6.375" style="21" customWidth="1"/>
    <col min="8962" max="8962" width="6.875" style="21" customWidth="1"/>
    <col min="8963" max="8963" width="5.125" style="21" customWidth="1"/>
    <col min="8964" max="8964" width="4.875" style="21" customWidth="1"/>
    <col min="8965" max="8965" width="4.5" style="21" customWidth="1"/>
    <col min="8966" max="8966" width="6.75" style="21" customWidth="1"/>
    <col min="8967" max="8968" width="6.5" style="21" customWidth="1"/>
    <col min="8969" max="8969" width="7.75" style="21" customWidth="1"/>
    <col min="8970" max="8970" width="7.125" style="21" customWidth="1"/>
    <col min="8971" max="8971" width="7.375" style="21" customWidth="1"/>
    <col min="8972" max="8973" width="5.625" style="21" customWidth="1"/>
    <col min="8974" max="8974" width="5.25" style="21" customWidth="1"/>
    <col min="8975" max="8975" width="6.875" style="21" customWidth="1"/>
    <col min="8976" max="8976" width="6.5" style="21" customWidth="1"/>
    <col min="8977" max="8977" width="6.375" style="21" customWidth="1"/>
    <col min="8978" max="8980" width="4.375" style="21" customWidth="1"/>
    <col min="8981" max="8981" width="4.5" style="21" customWidth="1"/>
    <col min="8982" max="8982" width="4" style="21" customWidth="1"/>
    <col min="8983" max="8983" width="4.5" style="21" customWidth="1"/>
    <col min="8984" max="8984" width="7.375" style="21" customWidth="1"/>
    <col min="8985" max="8985" width="7.25" style="21" customWidth="1"/>
    <col min="8986" max="8986" width="7.5" style="21" customWidth="1"/>
    <col min="8987" max="8987" width="5.875" style="21" customWidth="1"/>
    <col min="8988" max="8989" width="5.375" style="21" customWidth="1"/>
    <col min="8990" max="8990" width="5.5" style="21" customWidth="1"/>
    <col min="8991" max="8991" width="7.375" style="21" customWidth="1"/>
    <col min="8992" max="8992" width="5.125" style="21" customWidth="1"/>
    <col min="8993" max="8993" width="4.5" style="21" customWidth="1"/>
    <col min="8994" max="8994" width="4.375" style="21" customWidth="1"/>
    <col min="8995" max="8995" width="6.375" style="21" customWidth="1"/>
    <col min="8996" max="8996" width="6.25" style="21" customWidth="1"/>
    <col min="8997" max="8997" width="5.75" style="21" customWidth="1"/>
    <col min="8998" max="8999" width="6.5" style="21" customWidth="1"/>
    <col min="9000" max="9000" width="0" style="21" hidden="1" customWidth="1"/>
    <col min="9001" max="9208" width="9" style="21"/>
    <col min="9209" max="9209" width="11.25" style="21" customWidth="1"/>
    <col min="9210" max="9210" width="0" style="21" hidden="1" customWidth="1"/>
    <col min="9211" max="9211" width="9.25" style="21" customWidth="1"/>
    <col min="9212" max="9212" width="7.625" style="21" customWidth="1"/>
    <col min="9213" max="9213" width="7.5" style="21" customWidth="1"/>
    <col min="9214" max="9215" width="5.5" style="21" customWidth="1"/>
    <col min="9216" max="9216" width="6.625" style="21" customWidth="1"/>
    <col min="9217" max="9217" width="6.375" style="21" customWidth="1"/>
    <col min="9218" max="9218" width="6.875" style="21" customWidth="1"/>
    <col min="9219" max="9219" width="5.125" style="21" customWidth="1"/>
    <col min="9220" max="9220" width="4.875" style="21" customWidth="1"/>
    <col min="9221" max="9221" width="4.5" style="21" customWidth="1"/>
    <col min="9222" max="9222" width="6.75" style="21" customWidth="1"/>
    <col min="9223" max="9224" width="6.5" style="21" customWidth="1"/>
    <col min="9225" max="9225" width="7.75" style="21" customWidth="1"/>
    <col min="9226" max="9226" width="7.125" style="21" customWidth="1"/>
    <col min="9227" max="9227" width="7.375" style="21" customWidth="1"/>
    <col min="9228" max="9229" width="5.625" style="21" customWidth="1"/>
    <col min="9230" max="9230" width="5.25" style="21" customWidth="1"/>
    <col min="9231" max="9231" width="6.875" style="21" customWidth="1"/>
    <col min="9232" max="9232" width="6.5" style="21" customWidth="1"/>
    <col min="9233" max="9233" width="6.375" style="21" customWidth="1"/>
    <col min="9234" max="9236" width="4.375" style="21" customWidth="1"/>
    <col min="9237" max="9237" width="4.5" style="21" customWidth="1"/>
    <col min="9238" max="9238" width="4" style="21" customWidth="1"/>
    <col min="9239" max="9239" width="4.5" style="21" customWidth="1"/>
    <col min="9240" max="9240" width="7.375" style="21" customWidth="1"/>
    <col min="9241" max="9241" width="7.25" style="21" customWidth="1"/>
    <col min="9242" max="9242" width="7.5" style="21" customWidth="1"/>
    <col min="9243" max="9243" width="5.875" style="21" customWidth="1"/>
    <col min="9244" max="9245" width="5.375" style="21" customWidth="1"/>
    <col min="9246" max="9246" width="5.5" style="21" customWidth="1"/>
    <col min="9247" max="9247" width="7.375" style="21" customWidth="1"/>
    <col min="9248" max="9248" width="5.125" style="21" customWidth="1"/>
    <col min="9249" max="9249" width="4.5" style="21" customWidth="1"/>
    <col min="9250" max="9250" width="4.375" style="21" customWidth="1"/>
    <col min="9251" max="9251" width="6.375" style="21" customWidth="1"/>
    <col min="9252" max="9252" width="6.25" style="21" customWidth="1"/>
    <col min="9253" max="9253" width="5.75" style="21" customWidth="1"/>
    <col min="9254" max="9255" width="6.5" style="21" customWidth="1"/>
    <col min="9256" max="9256" width="0" style="21" hidden="1" customWidth="1"/>
    <col min="9257" max="9464" width="9" style="21"/>
    <col min="9465" max="9465" width="11.25" style="21" customWidth="1"/>
    <col min="9466" max="9466" width="0" style="21" hidden="1" customWidth="1"/>
    <col min="9467" max="9467" width="9.25" style="21" customWidth="1"/>
    <col min="9468" max="9468" width="7.625" style="21" customWidth="1"/>
    <col min="9469" max="9469" width="7.5" style="21" customWidth="1"/>
    <col min="9470" max="9471" width="5.5" style="21" customWidth="1"/>
    <col min="9472" max="9472" width="6.625" style="21" customWidth="1"/>
    <col min="9473" max="9473" width="6.375" style="21" customWidth="1"/>
    <col min="9474" max="9474" width="6.875" style="21" customWidth="1"/>
    <col min="9475" max="9475" width="5.125" style="21" customWidth="1"/>
    <col min="9476" max="9476" width="4.875" style="21" customWidth="1"/>
    <col min="9477" max="9477" width="4.5" style="21" customWidth="1"/>
    <col min="9478" max="9478" width="6.75" style="21" customWidth="1"/>
    <col min="9479" max="9480" width="6.5" style="21" customWidth="1"/>
    <col min="9481" max="9481" width="7.75" style="21" customWidth="1"/>
    <col min="9482" max="9482" width="7.125" style="21" customWidth="1"/>
    <col min="9483" max="9483" width="7.375" style="21" customWidth="1"/>
    <col min="9484" max="9485" width="5.625" style="21" customWidth="1"/>
    <col min="9486" max="9486" width="5.25" style="21" customWidth="1"/>
    <col min="9487" max="9487" width="6.875" style="21" customWidth="1"/>
    <col min="9488" max="9488" width="6.5" style="21" customWidth="1"/>
    <col min="9489" max="9489" width="6.375" style="21" customWidth="1"/>
    <col min="9490" max="9492" width="4.375" style="21" customWidth="1"/>
    <col min="9493" max="9493" width="4.5" style="21" customWidth="1"/>
    <col min="9494" max="9494" width="4" style="21" customWidth="1"/>
    <col min="9495" max="9495" width="4.5" style="21" customWidth="1"/>
    <col min="9496" max="9496" width="7.375" style="21" customWidth="1"/>
    <col min="9497" max="9497" width="7.25" style="21" customWidth="1"/>
    <col min="9498" max="9498" width="7.5" style="21" customWidth="1"/>
    <col min="9499" max="9499" width="5.875" style="21" customWidth="1"/>
    <col min="9500" max="9501" width="5.375" style="21" customWidth="1"/>
    <col min="9502" max="9502" width="5.5" style="21" customWidth="1"/>
    <col min="9503" max="9503" width="7.375" style="21" customWidth="1"/>
    <col min="9504" max="9504" width="5.125" style="21" customWidth="1"/>
    <col min="9505" max="9505" width="4.5" style="21" customWidth="1"/>
    <col min="9506" max="9506" width="4.375" style="21" customWidth="1"/>
    <col min="9507" max="9507" width="6.375" style="21" customWidth="1"/>
    <col min="9508" max="9508" width="6.25" style="21" customWidth="1"/>
    <col min="9509" max="9509" width="5.75" style="21" customWidth="1"/>
    <col min="9510" max="9511" width="6.5" style="21" customWidth="1"/>
    <col min="9512" max="9512" width="0" style="21" hidden="1" customWidth="1"/>
    <col min="9513" max="9720" width="9" style="21"/>
    <col min="9721" max="9721" width="11.25" style="21" customWidth="1"/>
    <col min="9722" max="9722" width="0" style="21" hidden="1" customWidth="1"/>
    <col min="9723" max="9723" width="9.25" style="21" customWidth="1"/>
    <col min="9724" max="9724" width="7.625" style="21" customWidth="1"/>
    <col min="9725" max="9725" width="7.5" style="21" customWidth="1"/>
    <col min="9726" max="9727" width="5.5" style="21" customWidth="1"/>
    <col min="9728" max="9728" width="6.625" style="21" customWidth="1"/>
    <col min="9729" max="9729" width="6.375" style="21" customWidth="1"/>
    <col min="9730" max="9730" width="6.875" style="21" customWidth="1"/>
    <col min="9731" max="9731" width="5.125" style="21" customWidth="1"/>
    <col min="9732" max="9732" width="4.875" style="21" customWidth="1"/>
    <col min="9733" max="9733" width="4.5" style="21" customWidth="1"/>
    <col min="9734" max="9734" width="6.75" style="21" customWidth="1"/>
    <col min="9735" max="9736" width="6.5" style="21" customWidth="1"/>
    <col min="9737" max="9737" width="7.75" style="21" customWidth="1"/>
    <col min="9738" max="9738" width="7.125" style="21" customWidth="1"/>
    <col min="9739" max="9739" width="7.375" style="21" customWidth="1"/>
    <col min="9740" max="9741" width="5.625" style="21" customWidth="1"/>
    <col min="9742" max="9742" width="5.25" style="21" customWidth="1"/>
    <col min="9743" max="9743" width="6.875" style="21" customWidth="1"/>
    <col min="9744" max="9744" width="6.5" style="21" customWidth="1"/>
    <col min="9745" max="9745" width="6.375" style="21" customWidth="1"/>
    <col min="9746" max="9748" width="4.375" style="21" customWidth="1"/>
    <col min="9749" max="9749" width="4.5" style="21" customWidth="1"/>
    <col min="9750" max="9750" width="4" style="21" customWidth="1"/>
    <col min="9751" max="9751" width="4.5" style="21" customWidth="1"/>
    <col min="9752" max="9752" width="7.375" style="21" customWidth="1"/>
    <col min="9753" max="9753" width="7.25" style="21" customWidth="1"/>
    <col min="9754" max="9754" width="7.5" style="21" customWidth="1"/>
    <col min="9755" max="9755" width="5.875" style="21" customWidth="1"/>
    <col min="9756" max="9757" width="5.375" style="21" customWidth="1"/>
    <col min="9758" max="9758" width="5.5" style="21" customWidth="1"/>
    <col min="9759" max="9759" width="7.375" style="21" customWidth="1"/>
    <col min="9760" max="9760" width="5.125" style="21" customWidth="1"/>
    <col min="9761" max="9761" width="4.5" style="21" customWidth="1"/>
    <col min="9762" max="9762" width="4.375" style="21" customWidth="1"/>
    <col min="9763" max="9763" width="6.375" style="21" customWidth="1"/>
    <col min="9764" max="9764" width="6.25" style="21" customWidth="1"/>
    <col min="9765" max="9765" width="5.75" style="21" customWidth="1"/>
    <col min="9766" max="9767" width="6.5" style="21" customWidth="1"/>
    <col min="9768" max="9768" width="0" style="21" hidden="1" customWidth="1"/>
    <col min="9769" max="9976" width="9" style="21"/>
    <col min="9977" max="9977" width="11.25" style="21" customWidth="1"/>
    <col min="9978" max="9978" width="0" style="21" hidden="1" customWidth="1"/>
    <col min="9979" max="9979" width="9.25" style="21" customWidth="1"/>
    <col min="9980" max="9980" width="7.625" style="21" customWidth="1"/>
    <col min="9981" max="9981" width="7.5" style="21" customWidth="1"/>
    <col min="9982" max="9983" width="5.5" style="21" customWidth="1"/>
    <col min="9984" max="9984" width="6.625" style="21" customWidth="1"/>
    <col min="9985" max="9985" width="6.375" style="21" customWidth="1"/>
    <col min="9986" max="9986" width="6.875" style="21" customWidth="1"/>
    <col min="9987" max="9987" width="5.125" style="21" customWidth="1"/>
    <col min="9988" max="9988" width="4.875" style="21" customWidth="1"/>
    <col min="9989" max="9989" width="4.5" style="21" customWidth="1"/>
    <col min="9990" max="9990" width="6.75" style="21" customWidth="1"/>
    <col min="9991" max="9992" width="6.5" style="21" customWidth="1"/>
    <col min="9993" max="9993" width="7.75" style="21" customWidth="1"/>
    <col min="9994" max="9994" width="7.125" style="21" customWidth="1"/>
    <col min="9995" max="9995" width="7.375" style="21" customWidth="1"/>
    <col min="9996" max="9997" width="5.625" style="21" customWidth="1"/>
    <col min="9998" max="9998" width="5.25" style="21" customWidth="1"/>
    <col min="9999" max="9999" width="6.875" style="21" customWidth="1"/>
    <col min="10000" max="10000" width="6.5" style="21" customWidth="1"/>
    <col min="10001" max="10001" width="6.375" style="21" customWidth="1"/>
    <col min="10002" max="10004" width="4.375" style="21" customWidth="1"/>
    <col min="10005" max="10005" width="4.5" style="21" customWidth="1"/>
    <col min="10006" max="10006" width="4" style="21" customWidth="1"/>
    <col min="10007" max="10007" width="4.5" style="21" customWidth="1"/>
    <col min="10008" max="10008" width="7.375" style="21" customWidth="1"/>
    <col min="10009" max="10009" width="7.25" style="21" customWidth="1"/>
    <col min="10010" max="10010" width="7.5" style="21" customWidth="1"/>
    <col min="10011" max="10011" width="5.875" style="21" customWidth="1"/>
    <col min="10012" max="10013" width="5.375" style="21" customWidth="1"/>
    <col min="10014" max="10014" width="5.5" style="21" customWidth="1"/>
    <col min="10015" max="10015" width="7.375" style="21" customWidth="1"/>
    <col min="10016" max="10016" width="5.125" style="21" customWidth="1"/>
    <col min="10017" max="10017" width="4.5" style="21" customWidth="1"/>
    <col min="10018" max="10018" width="4.375" style="21" customWidth="1"/>
    <col min="10019" max="10019" width="6.375" style="21" customWidth="1"/>
    <col min="10020" max="10020" width="6.25" style="21" customWidth="1"/>
    <col min="10021" max="10021" width="5.75" style="21" customWidth="1"/>
    <col min="10022" max="10023" width="6.5" style="21" customWidth="1"/>
    <col min="10024" max="10024" width="0" style="21" hidden="1" customWidth="1"/>
    <col min="10025" max="10232" width="9" style="21"/>
    <col min="10233" max="10233" width="11.25" style="21" customWidth="1"/>
    <col min="10234" max="10234" width="0" style="21" hidden="1" customWidth="1"/>
    <col min="10235" max="10235" width="9.25" style="21" customWidth="1"/>
    <col min="10236" max="10236" width="7.625" style="21" customWidth="1"/>
    <col min="10237" max="10237" width="7.5" style="21" customWidth="1"/>
    <col min="10238" max="10239" width="5.5" style="21" customWidth="1"/>
    <col min="10240" max="10240" width="6.625" style="21" customWidth="1"/>
    <col min="10241" max="10241" width="6.375" style="21" customWidth="1"/>
    <col min="10242" max="10242" width="6.875" style="21" customWidth="1"/>
    <col min="10243" max="10243" width="5.125" style="21" customWidth="1"/>
    <col min="10244" max="10244" width="4.875" style="21" customWidth="1"/>
    <col min="10245" max="10245" width="4.5" style="21" customWidth="1"/>
    <col min="10246" max="10246" width="6.75" style="21" customWidth="1"/>
    <col min="10247" max="10248" width="6.5" style="21" customWidth="1"/>
    <col min="10249" max="10249" width="7.75" style="21" customWidth="1"/>
    <col min="10250" max="10250" width="7.125" style="21" customWidth="1"/>
    <col min="10251" max="10251" width="7.375" style="21" customWidth="1"/>
    <col min="10252" max="10253" width="5.625" style="21" customWidth="1"/>
    <col min="10254" max="10254" width="5.25" style="21" customWidth="1"/>
    <col min="10255" max="10255" width="6.875" style="21" customWidth="1"/>
    <col min="10256" max="10256" width="6.5" style="21" customWidth="1"/>
    <col min="10257" max="10257" width="6.375" style="21" customWidth="1"/>
    <col min="10258" max="10260" width="4.375" style="21" customWidth="1"/>
    <col min="10261" max="10261" width="4.5" style="21" customWidth="1"/>
    <col min="10262" max="10262" width="4" style="21" customWidth="1"/>
    <col min="10263" max="10263" width="4.5" style="21" customWidth="1"/>
    <col min="10264" max="10264" width="7.375" style="21" customWidth="1"/>
    <col min="10265" max="10265" width="7.25" style="21" customWidth="1"/>
    <col min="10266" max="10266" width="7.5" style="21" customWidth="1"/>
    <col min="10267" max="10267" width="5.875" style="21" customWidth="1"/>
    <col min="10268" max="10269" width="5.375" style="21" customWidth="1"/>
    <col min="10270" max="10270" width="5.5" style="21" customWidth="1"/>
    <col min="10271" max="10271" width="7.375" style="21" customWidth="1"/>
    <col min="10272" max="10272" width="5.125" style="21" customWidth="1"/>
    <col min="10273" max="10273" width="4.5" style="21" customWidth="1"/>
    <col min="10274" max="10274" width="4.375" style="21" customWidth="1"/>
    <col min="10275" max="10275" width="6.375" style="21" customWidth="1"/>
    <col min="10276" max="10276" width="6.25" style="21" customWidth="1"/>
    <col min="10277" max="10277" width="5.75" style="21" customWidth="1"/>
    <col min="10278" max="10279" width="6.5" style="21" customWidth="1"/>
    <col min="10280" max="10280" width="0" style="21" hidden="1" customWidth="1"/>
    <col min="10281" max="10488" width="9" style="21"/>
    <col min="10489" max="10489" width="11.25" style="21" customWidth="1"/>
    <col min="10490" max="10490" width="0" style="21" hidden="1" customWidth="1"/>
    <col min="10491" max="10491" width="9.25" style="21" customWidth="1"/>
    <col min="10492" max="10492" width="7.625" style="21" customWidth="1"/>
    <col min="10493" max="10493" width="7.5" style="21" customWidth="1"/>
    <col min="10494" max="10495" width="5.5" style="21" customWidth="1"/>
    <col min="10496" max="10496" width="6.625" style="21" customWidth="1"/>
    <col min="10497" max="10497" width="6.375" style="21" customWidth="1"/>
    <col min="10498" max="10498" width="6.875" style="21" customWidth="1"/>
    <col min="10499" max="10499" width="5.125" style="21" customWidth="1"/>
    <col min="10500" max="10500" width="4.875" style="21" customWidth="1"/>
    <col min="10501" max="10501" width="4.5" style="21" customWidth="1"/>
    <col min="10502" max="10502" width="6.75" style="21" customWidth="1"/>
    <col min="10503" max="10504" width="6.5" style="21" customWidth="1"/>
    <col min="10505" max="10505" width="7.75" style="21" customWidth="1"/>
    <col min="10506" max="10506" width="7.125" style="21" customWidth="1"/>
    <col min="10507" max="10507" width="7.375" style="21" customWidth="1"/>
    <col min="10508" max="10509" width="5.625" style="21" customWidth="1"/>
    <col min="10510" max="10510" width="5.25" style="21" customWidth="1"/>
    <col min="10511" max="10511" width="6.875" style="21" customWidth="1"/>
    <col min="10512" max="10512" width="6.5" style="21" customWidth="1"/>
    <col min="10513" max="10513" width="6.375" style="21" customWidth="1"/>
    <col min="10514" max="10516" width="4.375" style="21" customWidth="1"/>
    <col min="10517" max="10517" width="4.5" style="21" customWidth="1"/>
    <col min="10518" max="10518" width="4" style="21" customWidth="1"/>
    <col min="10519" max="10519" width="4.5" style="21" customWidth="1"/>
    <col min="10520" max="10520" width="7.375" style="21" customWidth="1"/>
    <col min="10521" max="10521" width="7.25" style="21" customWidth="1"/>
    <col min="10522" max="10522" width="7.5" style="21" customWidth="1"/>
    <col min="10523" max="10523" width="5.875" style="21" customWidth="1"/>
    <col min="10524" max="10525" width="5.375" style="21" customWidth="1"/>
    <col min="10526" max="10526" width="5.5" style="21" customWidth="1"/>
    <col min="10527" max="10527" width="7.375" style="21" customWidth="1"/>
    <col min="10528" max="10528" width="5.125" style="21" customWidth="1"/>
    <col min="10529" max="10529" width="4.5" style="21" customWidth="1"/>
    <col min="10530" max="10530" width="4.375" style="21" customWidth="1"/>
    <col min="10531" max="10531" width="6.375" style="21" customWidth="1"/>
    <col min="10532" max="10532" width="6.25" style="21" customWidth="1"/>
    <col min="10533" max="10533" width="5.75" style="21" customWidth="1"/>
    <col min="10534" max="10535" width="6.5" style="21" customWidth="1"/>
    <col min="10536" max="10536" width="0" style="21" hidden="1" customWidth="1"/>
    <col min="10537" max="10744" width="9" style="21"/>
    <col min="10745" max="10745" width="11.25" style="21" customWidth="1"/>
    <col min="10746" max="10746" width="0" style="21" hidden="1" customWidth="1"/>
    <col min="10747" max="10747" width="9.25" style="21" customWidth="1"/>
    <col min="10748" max="10748" width="7.625" style="21" customWidth="1"/>
    <col min="10749" max="10749" width="7.5" style="21" customWidth="1"/>
    <col min="10750" max="10751" width="5.5" style="21" customWidth="1"/>
    <col min="10752" max="10752" width="6.625" style="21" customWidth="1"/>
    <col min="10753" max="10753" width="6.375" style="21" customWidth="1"/>
    <col min="10754" max="10754" width="6.875" style="21" customWidth="1"/>
    <col min="10755" max="10755" width="5.125" style="21" customWidth="1"/>
    <col min="10756" max="10756" width="4.875" style="21" customWidth="1"/>
    <col min="10757" max="10757" width="4.5" style="21" customWidth="1"/>
    <col min="10758" max="10758" width="6.75" style="21" customWidth="1"/>
    <col min="10759" max="10760" width="6.5" style="21" customWidth="1"/>
    <col min="10761" max="10761" width="7.75" style="21" customWidth="1"/>
    <col min="10762" max="10762" width="7.125" style="21" customWidth="1"/>
    <col min="10763" max="10763" width="7.375" style="21" customWidth="1"/>
    <col min="10764" max="10765" width="5.625" style="21" customWidth="1"/>
    <col min="10766" max="10766" width="5.25" style="21" customWidth="1"/>
    <col min="10767" max="10767" width="6.875" style="21" customWidth="1"/>
    <col min="10768" max="10768" width="6.5" style="21" customWidth="1"/>
    <col min="10769" max="10769" width="6.375" style="21" customWidth="1"/>
    <col min="10770" max="10772" width="4.375" style="21" customWidth="1"/>
    <col min="10773" max="10773" width="4.5" style="21" customWidth="1"/>
    <col min="10774" max="10774" width="4" style="21" customWidth="1"/>
    <col min="10775" max="10775" width="4.5" style="21" customWidth="1"/>
    <col min="10776" max="10776" width="7.375" style="21" customWidth="1"/>
    <col min="10777" max="10777" width="7.25" style="21" customWidth="1"/>
    <col min="10778" max="10778" width="7.5" style="21" customWidth="1"/>
    <col min="10779" max="10779" width="5.875" style="21" customWidth="1"/>
    <col min="10780" max="10781" width="5.375" style="21" customWidth="1"/>
    <col min="10782" max="10782" width="5.5" style="21" customWidth="1"/>
    <col min="10783" max="10783" width="7.375" style="21" customWidth="1"/>
    <col min="10784" max="10784" width="5.125" style="21" customWidth="1"/>
    <col min="10785" max="10785" width="4.5" style="21" customWidth="1"/>
    <col min="10786" max="10786" width="4.375" style="21" customWidth="1"/>
    <col min="10787" max="10787" width="6.375" style="21" customWidth="1"/>
    <col min="10788" max="10788" width="6.25" style="21" customWidth="1"/>
    <col min="10789" max="10789" width="5.75" style="21" customWidth="1"/>
    <col min="10790" max="10791" width="6.5" style="21" customWidth="1"/>
    <col min="10792" max="10792" width="0" style="21" hidden="1" customWidth="1"/>
    <col min="10793" max="11000" width="9" style="21"/>
    <col min="11001" max="11001" width="11.25" style="21" customWidth="1"/>
    <col min="11002" max="11002" width="0" style="21" hidden="1" customWidth="1"/>
    <col min="11003" max="11003" width="9.25" style="21" customWidth="1"/>
    <col min="11004" max="11004" width="7.625" style="21" customWidth="1"/>
    <col min="11005" max="11005" width="7.5" style="21" customWidth="1"/>
    <col min="11006" max="11007" width="5.5" style="21" customWidth="1"/>
    <col min="11008" max="11008" width="6.625" style="21" customWidth="1"/>
    <col min="11009" max="11009" width="6.375" style="21" customWidth="1"/>
    <col min="11010" max="11010" width="6.875" style="21" customWidth="1"/>
    <col min="11011" max="11011" width="5.125" style="21" customWidth="1"/>
    <col min="11012" max="11012" width="4.875" style="21" customWidth="1"/>
    <col min="11013" max="11013" width="4.5" style="21" customWidth="1"/>
    <col min="11014" max="11014" width="6.75" style="21" customWidth="1"/>
    <col min="11015" max="11016" width="6.5" style="21" customWidth="1"/>
    <col min="11017" max="11017" width="7.75" style="21" customWidth="1"/>
    <col min="11018" max="11018" width="7.125" style="21" customWidth="1"/>
    <col min="11019" max="11019" width="7.375" style="21" customWidth="1"/>
    <col min="11020" max="11021" width="5.625" style="21" customWidth="1"/>
    <col min="11022" max="11022" width="5.25" style="21" customWidth="1"/>
    <col min="11023" max="11023" width="6.875" style="21" customWidth="1"/>
    <col min="11024" max="11024" width="6.5" style="21" customWidth="1"/>
    <col min="11025" max="11025" width="6.375" style="21" customWidth="1"/>
    <col min="11026" max="11028" width="4.375" style="21" customWidth="1"/>
    <col min="11029" max="11029" width="4.5" style="21" customWidth="1"/>
    <col min="11030" max="11030" width="4" style="21" customWidth="1"/>
    <col min="11031" max="11031" width="4.5" style="21" customWidth="1"/>
    <col min="11032" max="11032" width="7.375" style="21" customWidth="1"/>
    <col min="11033" max="11033" width="7.25" style="21" customWidth="1"/>
    <col min="11034" max="11034" width="7.5" style="21" customWidth="1"/>
    <col min="11035" max="11035" width="5.875" style="21" customWidth="1"/>
    <col min="11036" max="11037" width="5.375" style="21" customWidth="1"/>
    <col min="11038" max="11038" width="5.5" style="21" customWidth="1"/>
    <col min="11039" max="11039" width="7.375" style="21" customWidth="1"/>
    <col min="11040" max="11040" width="5.125" style="21" customWidth="1"/>
    <col min="11041" max="11041" width="4.5" style="21" customWidth="1"/>
    <col min="11042" max="11042" width="4.375" style="21" customWidth="1"/>
    <col min="11043" max="11043" width="6.375" style="21" customWidth="1"/>
    <col min="11044" max="11044" width="6.25" style="21" customWidth="1"/>
    <col min="11045" max="11045" width="5.75" style="21" customWidth="1"/>
    <col min="11046" max="11047" width="6.5" style="21" customWidth="1"/>
    <col min="11048" max="11048" width="0" style="21" hidden="1" customWidth="1"/>
    <col min="11049" max="11256" width="9" style="21"/>
    <col min="11257" max="11257" width="11.25" style="21" customWidth="1"/>
    <col min="11258" max="11258" width="0" style="21" hidden="1" customWidth="1"/>
    <col min="11259" max="11259" width="9.25" style="21" customWidth="1"/>
    <col min="11260" max="11260" width="7.625" style="21" customWidth="1"/>
    <col min="11261" max="11261" width="7.5" style="21" customWidth="1"/>
    <col min="11262" max="11263" width="5.5" style="21" customWidth="1"/>
    <col min="11264" max="11264" width="6.625" style="21" customWidth="1"/>
    <col min="11265" max="11265" width="6.375" style="21" customWidth="1"/>
    <col min="11266" max="11266" width="6.875" style="21" customWidth="1"/>
    <col min="11267" max="11267" width="5.125" style="21" customWidth="1"/>
    <col min="11268" max="11268" width="4.875" style="21" customWidth="1"/>
    <col min="11269" max="11269" width="4.5" style="21" customWidth="1"/>
    <col min="11270" max="11270" width="6.75" style="21" customWidth="1"/>
    <col min="11271" max="11272" width="6.5" style="21" customWidth="1"/>
    <col min="11273" max="11273" width="7.75" style="21" customWidth="1"/>
    <col min="11274" max="11274" width="7.125" style="21" customWidth="1"/>
    <col min="11275" max="11275" width="7.375" style="21" customWidth="1"/>
    <col min="11276" max="11277" width="5.625" style="21" customWidth="1"/>
    <col min="11278" max="11278" width="5.25" style="21" customWidth="1"/>
    <col min="11279" max="11279" width="6.875" style="21" customWidth="1"/>
    <col min="11280" max="11280" width="6.5" style="21" customWidth="1"/>
    <col min="11281" max="11281" width="6.375" style="21" customWidth="1"/>
    <col min="11282" max="11284" width="4.375" style="21" customWidth="1"/>
    <col min="11285" max="11285" width="4.5" style="21" customWidth="1"/>
    <col min="11286" max="11286" width="4" style="21" customWidth="1"/>
    <col min="11287" max="11287" width="4.5" style="21" customWidth="1"/>
    <col min="11288" max="11288" width="7.375" style="21" customWidth="1"/>
    <col min="11289" max="11289" width="7.25" style="21" customWidth="1"/>
    <col min="11290" max="11290" width="7.5" style="21" customWidth="1"/>
    <col min="11291" max="11291" width="5.875" style="21" customWidth="1"/>
    <col min="11292" max="11293" width="5.375" style="21" customWidth="1"/>
    <col min="11294" max="11294" width="5.5" style="21" customWidth="1"/>
    <col min="11295" max="11295" width="7.375" style="21" customWidth="1"/>
    <col min="11296" max="11296" width="5.125" style="21" customWidth="1"/>
    <col min="11297" max="11297" width="4.5" style="21" customWidth="1"/>
    <col min="11298" max="11298" width="4.375" style="21" customWidth="1"/>
    <col min="11299" max="11299" width="6.375" style="21" customWidth="1"/>
    <col min="11300" max="11300" width="6.25" style="21" customWidth="1"/>
    <col min="11301" max="11301" width="5.75" style="21" customWidth="1"/>
    <col min="11302" max="11303" width="6.5" style="21" customWidth="1"/>
    <col min="11304" max="11304" width="0" style="21" hidden="1" customWidth="1"/>
    <col min="11305" max="11512" width="9" style="21"/>
    <col min="11513" max="11513" width="11.25" style="21" customWidth="1"/>
    <col min="11514" max="11514" width="0" style="21" hidden="1" customWidth="1"/>
    <col min="11515" max="11515" width="9.25" style="21" customWidth="1"/>
    <col min="11516" max="11516" width="7.625" style="21" customWidth="1"/>
    <col min="11517" max="11517" width="7.5" style="21" customWidth="1"/>
    <col min="11518" max="11519" width="5.5" style="21" customWidth="1"/>
    <col min="11520" max="11520" width="6.625" style="21" customWidth="1"/>
    <col min="11521" max="11521" width="6.375" style="21" customWidth="1"/>
    <col min="11522" max="11522" width="6.875" style="21" customWidth="1"/>
    <col min="11523" max="11523" width="5.125" style="21" customWidth="1"/>
    <col min="11524" max="11524" width="4.875" style="21" customWidth="1"/>
    <col min="11525" max="11525" width="4.5" style="21" customWidth="1"/>
    <col min="11526" max="11526" width="6.75" style="21" customWidth="1"/>
    <col min="11527" max="11528" width="6.5" style="21" customWidth="1"/>
    <col min="11529" max="11529" width="7.75" style="21" customWidth="1"/>
    <col min="11530" max="11530" width="7.125" style="21" customWidth="1"/>
    <col min="11531" max="11531" width="7.375" style="21" customWidth="1"/>
    <col min="11532" max="11533" width="5.625" style="21" customWidth="1"/>
    <col min="11534" max="11534" width="5.25" style="21" customWidth="1"/>
    <col min="11535" max="11535" width="6.875" style="21" customWidth="1"/>
    <col min="11536" max="11536" width="6.5" style="21" customWidth="1"/>
    <col min="11537" max="11537" width="6.375" style="21" customWidth="1"/>
    <col min="11538" max="11540" width="4.375" style="21" customWidth="1"/>
    <col min="11541" max="11541" width="4.5" style="21" customWidth="1"/>
    <col min="11542" max="11542" width="4" style="21" customWidth="1"/>
    <col min="11543" max="11543" width="4.5" style="21" customWidth="1"/>
    <col min="11544" max="11544" width="7.375" style="21" customWidth="1"/>
    <col min="11545" max="11545" width="7.25" style="21" customWidth="1"/>
    <col min="11546" max="11546" width="7.5" style="21" customWidth="1"/>
    <col min="11547" max="11547" width="5.875" style="21" customWidth="1"/>
    <col min="11548" max="11549" width="5.375" style="21" customWidth="1"/>
    <col min="11550" max="11550" width="5.5" style="21" customWidth="1"/>
    <col min="11551" max="11551" width="7.375" style="21" customWidth="1"/>
    <col min="11552" max="11552" width="5.125" style="21" customWidth="1"/>
    <col min="11553" max="11553" width="4.5" style="21" customWidth="1"/>
    <col min="11554" max="11554" width="4.375" style="21" customWidth="1"/>
    <col min="11555" max="11555" width="6.375" style="21" customWidth="1"/>
    <col min="11556" max="11556" width="6.25" style="21" customWidth="1"/>
    <col min="11557" max="11557" width="5.75" style="21" customWidth="1"/>
    <col min="11558" max="11559" width="6.5" style="21" customWidth="1"/>
    <col min="11560" max="11560" width="0" style="21" hidden="1" customWidth="1"/>
    <col min="11561" max="11768" width="9" style="21"/>
    <col min="11769" max="11769" width="11.25" style="21" customWidth="1"/>
    <col min="11770" max="11770" width="0" style="21" hidden="1" customWidth="1"/>
    <col min="11771" max="11771" width="9.25" style="21" customWidth="1"/>
    <col min="11772" max="11772" width="7.625" style="21" customWidth="1"/>
    <col min="11773" max="11773" width="7.5" style="21" customWidth="1"/>
    <col min="11774" max="11775" width="5.5" style="21" customWidth="1"/>
    <col min="11776" max="11776" width="6.625" style="21" customWidth="1"/>
    <col min="11777" max="11777" width="6.375" style="21" customWidth="1"/>
    <col min="11778" max="11778" width="6.875" style="21" customWidth="1"/>
    <col min="11779" max="11779" width="5.125" style="21" customWidth="1"/>
    <col min="11780" max="11780" width="4.875" style="21" customWidth="1"/>
    <col min="11781" max="11781" width="4.5" style="21" customWidth="1"/>
    <col min="11782" max="11782" width="6.75" style="21" customWidth="1"/>
    <col min="11783" max="11784" width="6.5" style="21" customWidth="1"/>
    <col min="11785" max="11785" width="7.75" style="21" customWidth="1"/>
    <col min="11786" max="11786" width="7.125" style="21" customWidth="1"/>
    <col min="11787" max="11787" width="7.375" style="21" customWidth="1"/>
    <col min="11788" max="11789" width="5.625" style="21" customWidth="1"/>
    <col min="11790" max="11790" width="5.25" style="21" customWidth="1"/>
    <col min="11791" max="11791" width="6.875" style="21" customWidth="1"/>
    <col min="11792" max="11792" width="6.5" style="21" customWidth="1"/>
    <col min="11793" max="11793" width="6.375" style="21" customWidth="1"/>
    <col min="11794" max="11796" width="4.375" style="21" customWidth="1"/>
    <col min="11797" max="11797" width="4.5" style="21" customWidth="1"/>
    <col min="11798" max="11798" width="4" style="21" customWidth="1"/>
    <col min="11799" max="11799" width="4.5" style="21" customWidth="1"/>
    <col min="11800" max="11800" width="7.375" style="21" customWidth="1"/>
    <col min="11801" max="11801" width="7.25" style="21" customWidth="1"/>
    <col min="11802" max="11802" width="7.5" style="21" customWidth="1"/>
    <col min="11803" max="11803" width="5.875" style="21" customWidth="1"/>
    <col min="11804" max="11805" width="5.375" style="21" customWidth="1"/>
    <col min="11806" max="11806" width="5.5" style="21" customWidth="1"/>
    <col min="11807" max="11807" width="7.375" style="21" customWidth="1"/>
    <col min="11808" max="11808" width="5.125" style="21" customWidth="1"/>
    <col min="11809" max="11809" width="4.5" style="21" customWidth="1"/>
    <col min="11810" max="11810" width="4.375" style="21" customWidth="1"/>
    <col min="11811" max="11811" width="6.375" style="21" customWidth="1"/>
    <col min="11812" max="11812" width="6.25" style="21" customWidth="1"/>
    <col min="11813" max="11813" width="5.75" style="21" customWidth="1"/>
    <col min="11814" max="11815" width="6.5" style="21" customWidth="1"/>
    <col min="11816" max="11816" width="0" style="21" hidden="1" customWidth="1"/>
    <col min="11817" max="12024" width="9" style="21"/>
    <col min="12025" max="12025" width="11.25" style="21" customWidth="1"/>
    <col min="12026" max="12026" width="0" style="21" hidden="1" customWidth="1"/>
    <col min="12027" max="12027" width="9.25" style="21" customWidth="1"/>
    <col min="12028" max="12028" width="7.625" style="21" customWidth="1"/>
    <col min="12029" max="12029" width="7.5" style="21" customWidth="1"/>
    <col min="12030" max="12031" width="5.5" style="21" customWidth="1"/>
    <col min="12032" max="12032" width="6.625" style="21" customWidth="1"/>
    <col min="12033" max="12033" width="6.375" style="21" customWidth="1"/>
    <col min="12034" max="12034" width="6.875" style="21" customWidth="1"/>
    <col min="12035" max="12035" width="5.125" style="21" customWidth="1"/>
    <col min="12036" max="12036" width="4.875" style="21" customWidth="1"/>
    <col min="12037" max="12037" width="4.5" style="21" customWidth="1"/>
    <col min="12038" max="12038" width="6.75" style="21" customWidth="1"/>
    <col min="12039" max="12040" width="6.5" style="21" customWidth="1"/>
    <col min="12041" max="12041" width="7.75" style="21" customWidth="1"/>
    <col min="12042" max="12042" width="7.125" style="21" customWidth="1"/>
    <col min="12043" max="12043" width="7.375" style="21" customWidth="1"/>
    <col min="12044" max="12045" width="5.625" style="21" customWidth="1"/>
    <col min="12046" max="12046" width="5.25" style="21" customWidth="1"/>
    <col min="12047" max="12047" width="6.875" style="21" customWidth="1"/>
    <col min="12048" max="12048" width="6.5" style="21" customWidth="1"/>
    <col min="12049" max="12049" width="6.375" style="21" customWidth="1"/>
    <col min="12050" max="12052" width="4.375" style="21" customWidth="1"/>
    <col min="12053" max="12053" width="4.5" style="21" customWidth="1"/>
    <col min="12054" max="12054" width="4" style="21" customWidth="1"/>
    <col min="12055" max="12055" width="4.5" style="21" customWidth="1"/>
    <col min="12056" max="12056" width="7.375" style="21" customWidth="1"/>
    <col min="12057" max="12057" width="7.25" style="21" customWidth="1"/>
    <col min="12058" max="12058" width="7.5" style="21" customWidth="1"/>
    <col min="12059" max="12059" width="5.875" style="21" customWidth="1"/>
    <col min="12060" max="12061" width="5.375" style="21" customWidth="1"/>
    <col min="12062" max="12062" width="5.5" style="21" customWidth="1"/>
    <col min="12063" max="12063" width="7.375" style="21" customWidth="1"/>
    <col min="12064" max="12064" width="5.125" style="21" customWidth="1"/>
    <col min="12065" max="12065" width="4.5" style="21" customWidth="1"/>
    <col min="12066" max="12066" width="4.375" style="21" customWidth="1"/>
    <col min="12067" max="12067" width="6.375" style="21" customWidth="1"/>
    <col min="12068" max="12068" width="6.25" style="21" customWidth="1"/>
    <col min="12069" max="12069" width="5.75" style="21" customWidth="1"/>
    <col min="12070" max="12071" width="6.5" style="21" customWidth="1"/>
    <col min="12072" max="12072" width="0" style="21" hidden="1" customWidth="1"/>
    <col min="12073" max="12280" width="9" style="21"/>
    <col min="12281" max="12281" width="11.25" style="21" customWidth="1"/>
    <col min="12282" max="12282" width="0" style="21" hidden="1" customWidth="1"/>
    <col min="12283" max="12283" width="9.25" style="21" customWidth="1"/>
    <col min="12284" max="12284" width="7.625" style="21" customWidth="1"/>
    <col min="12285" max="12285" width="7.5" style="21" customWidth="1"/>
    <col min="12286" max="12287" width="5.5" style="21" customWidth="1"/>
    <col min="12288" max="12288" width="6.625" style="21" customWidth="1"/>
    <col min="12289" max="12289" width="6.375" style="21" customWidth="1"/>
    <col min="12290" max="12290" width="6.875" style="21" customWidth="1"/>
    <col min="12291" max="12291" width="5.125" style="21" customWidth="1"/>
    <col min="12292" max="12292" width="4.875" style="21" customWidth="1"/>
    <col min="12293" max="12293" width="4.5" style="21" customWidth="1"/>
    <col min="12294" max="12294" width="6.75" style="21" customWidth="1"/>
    <col min="12295" max="12296" width="6.5" style="21" customWidth="1"/>
    <col min="12297" max="12297" width="7.75" style="21" customWidth="1"/>
    <col min="12298" max="12298" width="7.125" style="21" customWidth="1"/>
    <col min="12299" max="12299" width="7.375" style="21" customWidth="1"/>
    <col min="12300" max="12301" width="5.625" style="21" customWidth="1"/>
    <col min="12302" max="12302" width="5.25" style="21" customWidth="1"/>
    <col min="12303" max="12303" width="6.875" style="21" customWidth="1"/>
    <col min="12304" max="12304" width="6.5" style="21" customWidth="1"/>
    <col min="12305" max="12305" width="6.375" style="21" customWidth="1"/>
    <col min="12306" max="12308" width="4.375" style="21" customWidth="1"/>
    <col min="12309" max="12309" width="4.5" style="21" customWidth="1"/>
    <col min="12310" max="12310" width="4" style="21" customWidth="1"/>
    <col min="12311" max="12311" width="4.5" style="21" customWidth="1"/>
    <col min="12312" max="12312" width="7.375" style="21" customWidth="1"/>
    <col min="12313" max="12313" width="7.25" style="21" customWidth="1"/>
    <col min="12314" max="12314" width="7.5" style="21" customWidth="1"/>
    <col min="12315" max="12315" width="5.875" style="21" customWidth="1"/>
    <col min="12316" max="12317" width="5.375" style="21" customWidth="1"/>
    <col min="12318" max="12318" width="5.5" style="21" customWidth="1"/>
    <col min="12319" max="12319" width="7.375" style="21" customWidth="1"/>
    <col min="12320" max="12320" width="5.125" style="21" customWidth="1"/>
    <col min="12321" max="12321" width="4.5" style="21" customWidth="1"/>
    <col min="12322" max="12322" width="4.375" style="21" customWidth="1"/>
    <col min="12323" max="12323" width="6.375" style="21" customWidth="1"/>
    <col min="12324" max="12324" width="6.25" style="21" customWidth="1"/>
    <col min="12325" max="12325" width="5.75" style="21" customWidth="1"/>
    <col min="12326" max="12327" width="6.5" style="21" customWidth="1"/>
    <col min="12328" max="12328" width="0" style="21" hidden="1" customWidth="1"/>
    <col min="12329" max="12536" width="9" style="21"/>
    <col min="12537" max="12537" width="11.25" style="21" customWidth="1"/>
    <col min="12538" max="12538" width="0" style="21" hidden="1" customWidth="1"/>
    <col min="12539" max="12539" width="9.25" style="21" customWidth="1"/>
    <col min="12540" max="12540" width="7.625" style="21" customWidth="1"/>
    <col min="12541" max="12541" width="7.5" style="21" customWidth="1"/>
    <col min="12542" max="12543" width="5.5" style="21" customWidth="1"/>
    <col min="12544" max="12544" width="6.625" style="21" customWidth="1"/>
    <col min="12545" max="12545" width="6.375" style="21" customWidth="1"/>
    <col min="12546" max="12546" width="6.875" style="21" customWidth="1"/>
    <col min="12547" max="12547" width="5.125" style="21" customWidth="1"/>
    <col min="12548" max="12548" width="4.875" style="21" customWidth="1"/>
    <col min="12549" max="12549" width="4.5" style="21" customWidth="1"/>
    <col min="12550" max="12550" width="6.75" style="21" customWidth="1"/>
    <col min="12551" max="12552" width="6.5" style="21" customWidth="1"/>
    <col min="12553" max="12553" width="7.75" style="21" customWidth="1"/>
    <col min="12554" max="12554" width="7.125" style="21" customWidth="1"/>
    <col min="12555" max="12555" width="7.375" style="21" customWidth="1"/>
    <col min="12556" max="12557" width="5.625" style="21" customWidth="1"/>
    <col min="12558" max="12558" width="5.25" style="21" customWidth="1"/>
    <col min="12559" max="12559" width="6.875" style="21" customWidth="1"/>
    <col min="12560" max="12560" width="6.5" style="21" customWidth="1"/>
    <col min="12561" max="12561" width="6.375" style="21" customWidth="1"/>
    <col min="12562" max="12564" width="4.375" style="21" customWidth="1"/>
    <col min="12565" max="12565" width="4.5" style="21" customWidth="1"/>
    <col min="12566" max="12566" width="4" style="21" customWidth="1"/>
    <col min="12567" max="12567" width="4.5" style="21" customWidth="1"/>
    <col min="12568" max="12568" width="7.375" style="21" customWidth="1"/>
    <col min="12569" max="12569" width="7.25" style="21" customWidth="1"/>
    <col min="12570" max="12570" width="7.5" style="21" customWidth="1"/>
    <col min="12571" max="12571" width="5.875" style="21" customWidth="1"/>
    <col min="12572" max="12573" width="5.375" style="21" customWidth="1"/>
    <col min="12574" max="12574" width="5.5" style="21" customWidth="1"/>
    <col min="12575" max="12575" width="7.375" style="21" customWidth="1"/>
    <col min="12576" max="12576" width="5.125" style="21" customWidth="1"/>
    <col min="12577" max="12577" width="4.5" style="21" customWidth="1"/>
    <col min="12578" max="12578" width="4.375" style="21" customWidth="1"/>
    <col min="12579" max="12579" width="6.375" style="21" customWidth="1"/>
    <col min="12580" max="12580" width="6.25" style="21" customWidth="1"/>
    <col min="12581" max="12581" width="5.75" style="21" customWidth="1"/>
    <col min="12582" max="12583" width="6.5" style="21" customWidth="1"/>
    <col min="12584" max="12584" width="0" style="21" hidden="1" customWidth="1"/>
    <col min="12585" max="12792" width="9" style="21"/>
    <col min="12793" max="12793" width="11.25" style="21" customWidth="1"/>
    <col min="12794" max="12794" width="0" style="21" hidden="1" customWidth="1"/>
    <col min="12795" max="12795" width="9.25" style="21" customWidth="1"/>
    <col min="12796" max="12796" width="7.625" style="21" customWidth="1"/>
    <col min="12797" max="12797" width="7.5" style="21" customWidth="1"/>
    <col min="12798" max="12799" width="5.5" style="21" customWidth="1"/>
    <col min="12800" max="12800" width="6.625" style="21" customWidth="1"/>
    <col min="12801" max="12801" width="6.375" style="21" customWidth="1"/>
    <col min="12802" max="12802" width="6.875" style="21" customWidth="1"/>
    <col min="12803" max="12803" width="5.125" style="21" customWidth="1"/>
    <col min="12804" max="12804" width="4.875" style="21" customWidth="1"/>
    <col min="12805" max="12805" width="4.5" style="21" customWidth="1"/>
    <col min="12806" max="12806" width="6.75" style="21" customWidth="1"/>
    <col min="12807" max="12808" width="6.5" style="21" customWidth="1"/>
    <col min="12809" max="12809" width="7.75" style="21" customWidth="1"/>
    <col min="12810" max="12810" width="7.125" style="21" customWidth="1"/>
    <col min="12811" max="12811" width="7.375" style="21" customWidth="1"/>
    <col min="12812" max="12813" width="5.625" style="21" customWidth="1"/>
    <col min="12814" max="12814" width="5.25" style="21" customWidth="1"/>
    <col min="12815" max="12815" width="6.875" style="21" customWidth="1"/>
    <col min="12816" max="12816" width="6.5" style="21" customWidth="1"/>
    <col min="12817" max="12817" width="6.375" style="21" customWidth="1"/>
    <col min="12818" max="12820" width="4.375" style="21" customWidth="1"/>
    <col min="12821" max="12821" width="4.5" style="21" customWidth="1"/>
    <col min="12822" max="12822" width="4" style="21" customWidth="1"/>
    <col min="12823" max="12823" width="4.5" style="21" customWidth="1"/>
    <col min="12824" max="12824" width="7.375" style="21" customWidth="1"/>
    <col min="12825" max="12825" width="7.25" style="21" customWidth="1"/>
    <col min="12826" max="12826" width="7.5" style="21" customWidth="1"/>
    <col min="12827" max="12827" width="5.875" style="21" customWidth="1"/>
    <col min="12828" max="12829" width="5.375" style="21" customWidth="1"/>
    <col min="12830" max="12830" width="5.5" style="21" customWidth="1"/>
    <col min="12831" max="12831" width="7.375" style="21" customWidth="1"/>
    <col min="12832" max="12832" width="5.125" style="21" customWidth="1"/>
    <col min="12833" max="12833" width="4.5" style="21" customWidth="1"/>
    <col min="12834" max="12834" width="4.375" style="21" customWidth="1"/>
    <col min="12835" max="12835" width="6.375" style="21" customWidth="1"/>
    <col min="12836" max="12836" width="6.25" style="21" customWidth="1"/>
    <col min="12837" max="12837" width="5.75" style="21" customWidth="1"/>
    <col min="12838" max="12839" width="6.5" style="21" customWidth="1"/>
    <col min="12840" max="12840" width="0" style="21" hidden="1" customWidth="1"/>
    <col min="12841" max="13048" width="9" style="21"/>
    <col min="13049" max="13049" width="11.25" style="21" customWidth="1"/>
    <col min="13050" max="13050" width="0" style="21" hidden="1" customWidth="1"/>
    <col min="13051" max="13051" width="9.25" style="21" customWidth="1"/>
    <col min="13052" max="13052" width="7.625" style="21" customWidth="1"/>
    <col min="13053" max="13053" width="7.5" style="21" customWidth="1"/>
    <col min="13054" max="13055" width="5.5" style="21" customWidth="1"/>
    <col min="13056" max="13056" width="6.625" style="21" customWidth="1"/>
    <col min="13057" max="13057" width="6.375" style="21" customWidth="1"/>
    <col min="13058" max="13058" width="6.875" style="21" customWidth="1"/>
    <col min="13059" max="13059" width="5.125" style="21" customWidth="1"/>
    <col min="13060" max="13060" width="4.875" style="21" customWidth="1"/>
    <col min="13061" max="13061" width="4.5" style="21" customWidth="1"/>
    <col min="13062" max="13062" width="6.75" style="21" customWidth="1"/>
    <col min="13063" max="13064" width="6.5" style="21" customWidth="1"/>
    <col min="13065" max="13065" width="7.75" style="21" customWidth="1"/>
    <col min="13066" max="13066" width="7.125" style="21" customWidth="1"/>
    <col min="13067" max="13067" width="7.375" style="21" customWidth="1"/>
    <col min="13068" max="13069" width="5.625" style="21" customWidth="1"/>
    <col min="13070" max="13070" width="5.25" style="21" customWidth="1"/>
    <col min="13071" max="13071" width="6.875" style="21" customWidth="1"/>
    <col min="13072" max="13072" width="6.5" style="21" customWidth="1"/>
    <col min="13073" max="13073" width="6.375" style="21" customWidth="1"/>
    <col min="13074" max="13076" width="4.375" style="21" customWidth="1"/>
    <col min="13077" max="13077" width="4.5" style="21" customWidth="1"/>
    <col min="13078" max="13078" width="4" style="21" customWidth="1"/>
    <col min="13079" max="13079" width="4.5" style="21" customWidth="1"/>
    <col min="13080" max="13080" width="7.375" style="21" customWidth="1"/>
    <col min="13081" max="13081" width="7.25" style="21" customWidth="1"/>
    <col min="13082" max="13082" width="7.5" style="21" customWidth="1"/>
    <col min="13083" max="13083" width="5.875" style="21" customWidth="1"/>
    <col min="13084" max="13085" width="5.375" style="21" customWidth="1"/>
    <col min="13086" max="13086" width="5.5" style="21" customWidth="1"/>
    <col min="13087" max="13087" width="7.375" style="21" customWidth="1"/>
    <col min="13088" max="13088" width="5.125" style="21" customWidth="1"/>
    <col min="13089" max="13089" width="4.5" style="21" customWidth="1"/>
    <col min="13090" max="13090" width="4.375" style="21" customWidth="1"/>
    <col min="13091" max="13091" width="6.375" style="21" customWidth="1"/>
    <col min="13092" max="13092" width="6.25" style="21" customWidth="1"/>
    <col min="13093" max="13093" width="5.75" style="21" customWidth="1"/>
    <col min="13094" max="13095" width="6.5" style="21" customWidth="1"/>
    <col min="13096" max="13096" width="0" style="21" hidden="1" customWidth="1"/>
    <col min="13097" max="13304" width="9" style="21"/>
    <col min="13305" max="13305" width="11.25" style="21" customWidth="1"/>
    <col min="13306" max="13306" width="0" style="21" hidden="1" customWidth="1"/>
    <col min="13307" max="13307" width="9.25" style="21" customWidth="1"/>
    <col min="13308" max="13308" width="7.625" style="21" customWidth="1"/>
    <col min="13309" max="13309" width="7.5" style="21" customWidth="1"/>
    <col min="13310" max="13311" width="5.5" style="21" customWidth="1"/>
    <col min="13312" max="13312" width="6.625" style="21" customWidth="1"/>
    <col min="13313" max="13313" width="6.375" style="21" customWidth="1"/>
    <col min="13314" max="13314" width="6.875" style="21" customWidth="1"/>
    <col min="13315" max="13315" width="5.125" style="21" customWidth="1"/>
    <col min="13316" max="13316" width="4.875" style="21" customWidth="1"/>
    <col min="13317" max="13317" width="4.5" style="21" customWidth="1"/>
    <col min="13318" max="13318" width="6.75" style="21" customWidth="1"/>
    <col min="13319" max="13320" width="6.5" style="21" customWidth="1"/>
    <col min="13321" max="13321" width="7.75" style="21" customWidth="1"/>
    <col min="13322" max="13322" width="7.125" style="21" customWidth="1"/>
    <col min="13323" max="13323" width="7.375" style="21" customWidth="1"/>
    <col min="13324" max="13325" width="5.625" style="21" customWidth="1"/>
    <col min="13326" max="13326" width="5.25" style="21" customWidth="1"/>
    <col min="13327" max="13327" width="6.875" style="21" customWidth="1"/>
    <col min="13328" max="13328" width="6.5" style="21" customWidth="1"/>
    <col min="13329" max="13329" width="6.375" style="21" customWidth="1"/>
    <col min="13330" max="13332" width="4.375" style="21" customWidth="1"/>
    <col min="13333" max="13333" width="4.5" style="21" customWidth="1"/>
    <col min="13334" max="13334" width="4" style="21" customWidth="1"/>
    <col min="13335" max="13335" width="4.5" style="21" customWidth="1"/>
    <col min="13336" max="13336" width="7.375" style="21" customWidth="1"/>
    <col min="13337" max="13337" width="7.25" style="21" customWidth="1"/>
    <col min="13338" max="13338" width="7.5" style="21" customWidth="1"/>
    <col min="13339" max="13339" width="5.875" style="21" customWidth="1"/>
    <col min="13340" max="13341" width="5.375" style="21" customWidth="1"/>
    <col min="13342" max="13342" width="5.5" style="21" customWidth="1"/>
    <col min="13343" max="13343" width="7.375" style="21" customWidth="1"/>
    <col min="13344" max="13344" width="5.125" style="21" customWidth="1"/>
    <col min="13345" max="13345" width="4.5" style="21" customWidth="1"/>
    <col min="13346" max="13346" width="4.375" style="21" customWidth="1"/>
    <col min="13347" max="13347" width="6.375" style="21" customWidth="1"/>
    <col min="13348" max="13348" width="6.25" style="21" customWidth="1"/>
    <col min="13349" max="13349" width="5.75" style="21" customWidth="1"/>
    <col min="13350" max="13351" width="6.5" style="21" customWidth="1"/>
    <col min="13352" max="13352" width="0" style="21" hidden="1" customWidth="1"/>
    <col min="13353" max="13560" width="9" style="21"/>
    <col min="13561" max="13561" width="11.25" style="21" customWidth="1"/>
    <col min="13562" max="13562" width="0" style="21" hidden="1" customWidth="1"/>
    <col min="13563" max="13563" width="9.25" style="21" customWidth="1"/>
    <col min="13564" max="13564" width="7.625" style="21" customWidth="1"/>
    <col min="13565" max="13565" width="7.5" style="21" customWidth="1"/>
    <col min="13566" max="13567" width="5.5" style="21" customWidth="1"/>
    <col min="13568" max="13568" width="6.625" style="21" customWidth="1"/>
    <col min="13569" max="13569" width="6.375" style="21" customWidth="1"/>
    <col min="13570" max="13570" width="6.875" style="21" customWidth="1"/>
    <col min="13571" max="13571" width="5.125" style="21" customWidth="1"/>
    <col min="13572" max="13572" width="4.875" style="21" customWidth="1"/>
    <col min="13573" max="13573" width="4.5" style="21" customWidth="1"/>
    <col min="13574" max="13574" width="6.75" style="21" customWidth="1"/>
    <col min="13575" max="13576" width="6.5" style="21" customWidth="1"/>
    <col min="13577" max="13577" width="7.75" style="21" customWidth="1"/>
    <col min="13578" max="13578" width="7.125" style="21" customWidth="1"/>
    <col min="13579" max="13579" width="7.375" style="21" customWidth="1"/>
    <col min="13580" max="13581" width="5.625" style="21" customWidth="1"/>
    <col min="13582" max="13582" width="5.25" style="21" customWidth="1"/>
    <col min="13583" max="13583" width="6.875" style="21" customWidth="1"/>
    <col min="13584" max="13584" width="6.5" style="21" customWidth="1"/>
    <col min="13585" max="13585" width="6.375" style="21" customWidth="1"/>
    <col min="13586" max="13588" width="4.375" style="21" customWidth="1"/>
    <col min="13589" max="13589" width="4.5" style="21" customWidth="1"/>
    <col min="13590" max="13590" width="4" style="21" customWidth="1"/>
    <col min="13591" max="13591" width="4.5" style="21" customWidth="1"/>
    <col min="13592" max="13592" width="7.375" style="21" customWidth="1"/>
    <col min="13593" max="13593" width="7.25" style="21" customWidth="1"/>
    <col min="13594" max="13594" width="7.5" style="21" customWidth="1"/>
    <col min="13595" max="13595" width="5.875" style="21" customWidth="1"/>
    <col min="13596" max="13597" width="5.375" style="21" customWidth="1"/>
    <col min="13598" max="13598" width="5.5" style="21" customWidth="1"/>
    <col min="13599" max="13599" width="7.375" style="21" customWidth="1"/>
    <col min="13600" max="13600" width="5.125" style="21" customWidth="1"/>
    <col min="13601" max="13601" width="4.5" style="21" customWidth="1"/>
    <col min="13602" max="13602" width="4.375" style="21" customWidth="1"/>
    <col min="13603" max="13603" width="6.375" style="21" customWidth="1"/>
    <col min="13604" max="13604" width="6.25" style="21" customWidth="1"/>
    <col min="13605" max="13605" width="5.75" style="21" customWidth="1"/>
    <col min="13606" max="13607" width="6.5" style="21" customWidth="1"/>
    <col min="13608" max="13608" width="0" style="21" hidden="1" customWidth="1"/>
    <col min="13609" max="13816" width="9" style="21"/>
    <col min="13817" max="13817" width="11.25" style="21" customWidth="1"/>
    <col min="13818" max="13818" width="0" style="21" hidden="1" customWidth="1"/>
    <col min="13819" max="13819" width="9.25" style="21" customWidth="1"/>
    <col min="13820" max="13820" width="7.625" style="21" customWidth="1"/>
    <col min="13821" max="13821" width="7.5" style="21" customWidth="1"/>
    <col min="13822" max="13823" width="5.5" style="21" customWidth="1"/>
    <col min="13824" max="13824" width="6.625" style="21" customWidth="1"/>
    <col min="13825" max="13825" width="6.375" style="21" customWidth="1"/>
    <col min="13826" max="13826" width="6.875" style="21" customWidth="1"/>
    <col min="13827" max="13827" width="5.125" style="21" customWidth="1"/>
    <col min="13828" max="13828" width="4.875" style="21" customWidth="1"/>
    <col min="13829" max="13829" width="4.5" style="21" customWidth="1"/>
    <col min="13830" max="13830" width="6.75" style="21" customWidth="1"/>
    <col min="13831" max="13832" width="6.5" style="21" customWidth="1"/>
    <col min="13833" max="13833" width="7.75" style="21" customWidth="1"/>
    <col min="13834" max="13834" width="7.125" style="21" customWidth="1"/>
    <col min="13835" max="13835" width="7.375" style="21" customWidth="1"/>
    <col min="13836" max="13837" width="5.625" style="21" customWidth="1"/>
    <col min="13838" max="13838" width="5.25" style="21" customWidth="1"/>
    <col min="13839" max="13839" width="6.875" style="21" customWidth="1"/>
    <col min="13840" max="13840" width="6.5" style="21" customWidth="1"/>
    <col min="13841" max="13841" width="6.375" style="21" customWidth="1"/>
    <col min="13842" max="13844" width="4.375" style="21" customWidth="1"/>
    <col min="13845" max="13845" width="4.5" style="21" customWidth="1"/>
    <col min="13846" max="13846" width="4" style="21" customWidth="1"/>
    <col min="13847" max="13847" width="4.5" style="21" customWidth="1"/>
    <col min="13848" max="13848" width="7.375" style="21" customWidth="1"/>
    <col min="13849" max="13849" width="7.25" style="21" customWidth="1"/>
    <col min="13850" max="13850" width="7.5" style="21" customWidth="1"/>
    <col min="13851" max="13851" width="5.875" style="21" customWidth="1"/>
    <col min="13852" max="13853" width="5.375" style="21" customWidth="1"/>
    <col min="13854" max="13854" width="5.5" style="21" customWidth="1"/>
    <col min="13855" max="13855" width="7.375" style="21" customWidth="1"/>
    <col min="13856" max="13856" width="5.125" style="21" customWidth="1"/>
    <col min="13857" max="13857" width="4.5" style="21" customWidth="1"/>
    <col min="13858" max="13858" width="4.375" style="21" customWidth="1"/>
    <col min="13859" max="13859" width="6.375" style="21" customWidth="1"/>
    <col min="13860" max="13860" width="6.25" style="21" customWidth="1"/>
    <col min="13861" max="13861" width="5.75" style="21" customWidth="1"/>
    <col min="13862" max="13863" width="6.5" style="21" customWidth="1"/>
    <col min="13864" max="13864" width="0" style="21" hidden="1" customWidth="1"/>
    <col min="13865" max="14072" width="9" style="21"/>
    <col min="14073" max="14073" width="11.25" style="21" customWidth="1"/>
    <col min="14074" max="14074" width="0" style="21" hidden="1" customWidth="1"/>
    <col min="14075" max="14075" width="9.25" style="21" customWidth="1"/>
    <col min="14076" max="14076" width="7.625" style="21" customWidth="1"/>
    <col min="14077" max="14077" width="7.5" style="21" customWidth="1"/>
    <col min="14078" max="14079" width="5.5" style="21" customWidth="1"/>
    <col min="14080" max="14080" width="6.625" style="21" customWidth="1"/>
    <col min="14081" max="14081" width="6.375" style="21" customWidth="1"/>
    <col min="14082" max="14082" width="6.875" style="21" customWidth="1"/>
    <col min="14083" max="14083" width="5.125" style="21" customWidth="1"/>
    <col min="14084" max="14084" width="4.875" style="21" customWidth="1"/>
    <col min="14085" max="14085" width="4.5" style="21" customWidth="1"/>
    <col min="14086" max="14086" width="6.75" style="21" customWidth="1"/>
    <col min="14087" max="14088" width="6.5" style="21" customWidth="1"/>
    <col min="14089" max="14089" width="7.75" style="21" customWidth="1"/>
    <col min="14090" max="14090" width="7.125" style="21" customWidth="1"/>
    <col min="14091" max="14091" width="7.375" style="21" customWidth="1"/>
    <col min="14092" max="14093" width="5.625" style="21" customWidth="1"/>
    <col min="14094" max="14094" width="5.25" style="21" customWidth="1"/>
    <col min="14095" max="14095" width="6.875" style="21" customWidth="1"/>
    <col min="14096" max="14096" width="6.5" style="21" customWidth="1"/>
    <col min="14097" max="14097" width="6.375" style="21" customWidth="1"/>
    <col min="14098" max="14100" width="4.375" style="21" customWidth="1"/>
    <col min="14101" max="14101" width="4.5" style="21" customWidth="1"/>
    <col min="14102" max="14102" width="4" style="21" customWidth="1"/>
    <col min="14103" max="14103" width="4.5" style="21" customWidth="1"/>
    <col min="14104" max="14104" width="7.375" style="21" customWidth="1"/>
    <col min="14105" max="14105" width="7.25" style="21" customWidth="1"/>
    <col min="14106" max="14106" width="7.5" style="21" customWidth="1"/>
    <col min="14107" max="14107" width="5.875" style="21" customWidth="1"/>
    <col min="14108" max="14109" width="5.375" style="21" customWidth="1"/>
    <col min="14110" max="14110" width="5.5" style="21" customWidth="1"/>
    <col min="14111" max="14111" width="7.375" style="21" customWidth="1"/>
    <col min="14112" max="14112" width="5.125" style="21" customWidth="1"/>
    <col min="14113" max="14113" width="4.5" style="21" customWidth="1"/>
    <col min="14114" max="14114" width="4.375" style="21" customWidth="1"/>
    <col min="14115" max="14115" width="6.375" style="21" customWidth="1"/>
    <col min="14116" max="14116" width="6.25" style="21" customWidth="1"/>
    <col min="14117" max="14117" width="5.75" style="21" customWidth="1"/>
    <col min="14118" max="14119" width="6.5" style="21" customWidth="1"/>
    <col min="14120" max="14120" width="0" style="21" hidden="1" customWidth="1"/>
    <col min="14121" max="14328" width="9" style="21"/>
    <col min="14329" max="14329" width="11.25" style="21" customWidth="1"/>
    <col min="14330" max="14330" width="0" style="21" hidden="1" customWidth="1"/>
    <col min="14331" max="14331" width="9.25" style="21" customWidth="1"/>
    <col min="14332" max="14332" width="7.625" style="21" customWidth="1"/>
    <col min="14333" max="14333" width="7.5" style="21" customWidth="1"/>
    <col min="14334" max="14335" width="5.5" style="21" customWidth="1"/>
    <col min="14336" max="14336" width="6.625" style="21" customWidth="1"/>
    <col min="14337" max="14337" width="6.375" style="21" customWidth="1"/>
    <col min="14338" max="14338" width="6.875" style="21" customWidth="1"/>
    <col min="14339" max="14339" width="5.125" style="21" customWidth="1"/>
    <col min="14340" max="14340" width="4.875" style="21" customWidth="1"/>
    <col min="14341" max="14341" width="4.5" style="21" customWidth="1"/>
    <col min="14342" max="14342" width="6.75" style="21" customWidth="1"/>
    <col min="14343" max="14344" width="6.5" style="21" customWidth="1"/>
    <col min="14345" max="14345" width="7.75" style="21" customWidth="1"/>
    <col min="14346" max="14346" width="7.125" style="21" customWidth="1"/>
    <col min="14347" max="14347" width="7.375" style="21" customWidth="1"/>
    <col min="14348" max="14349" width="5.625" style="21" customWidth="1"/>
    <col min="14350" max="14350" width="5.25" style="21" customWidth="1"/>
    <col min="14351" max="14351" width="6.875" style="21" customWidth="1"/>
    <col min="14352" max="14352" width="6.5" style="21" customWidth="1"/>
    <col min="14353" max="14353" width="6.375" style="21" customWidth="1"/>
    <col min="14354" max="14356" width="4.375" style="21" customWidth="1"/>
    <col min="14357" max="14357" width="4.5" style="21" customWidth="1"/>
    <col min="14358" max="14358" width="4" style="21" customWidth="1"/>
    <col min="14359" max="14359" width="4.5" style="21" customWidth="1"/>
    <col min="14360" max="14360" width="7.375" style="21" customWidth="1"/>
    <col min="14361" max="14361" width="7.25" style="21" customWidth="1"/>
    <col min="14362" max="14362" width="7.5" style="21" customWidth="1"/>
    <col min="14363" max="14363" width="5.875" style="21" customWidth="1"/>
    <col min="14364" max="14365" width="5.375" style="21" customWidth="1"/>
    <col min="14366" max="14366" width="5.5" style="21" customWidth="1"/>
    <col min="14367" max="14367" width="7.375" style="21" customWidth="1"/>
    <col min="14368" max="14368" width="5.125" style="21" customWidth="1"/>
    <col min="14369" max="14369" width="4.5" style="21" customWidth="1"/>
    <col min="14370" max="14370" width="4.375" style="21" customWidth="1"/>
    <col min="14371" max="14371" width="6.375" style="21" customWidth="1"/>
    <col min="14372" max="14372" width="6.25" style="21" customWidth="1"/>
    <col min="14373" max="14373" width="5.75" style="21" customWidth="1"/>
    <col min="14374" max="14375" width="6.5" style="21" customWidth="1"/>
    <col min="14376" max="14376" width="0" style="21" hidden="1" customWidth="1"/>
    <col min="14377" max="14584" width="9" style="21"/>
    <col min="14585" max="14585" width="11.25" style="21" customWidth="1"/>
    <col min="14586" max="14586" width="0" style="21" hidden="1" customWidth="1"/>
    <col min="14587" max="14587" width="9.25" style="21" customWidth="1"/>
    <col min="14588" max="14588" width="7.625" style="21" customWidth="1"/>
    <col min="14589" max="14589" width="7.5" style="21" customWidth="1"/>
    <col min="14590" max="14591" width="5.5" style="21" customWidth="1"/>
    <col min="14592" max="14592" width="6.625" style="21" customWidth="1"/>
    <col min="14593" max="14593" width="6.375" style="21" customWidth="1"/>
    <col min="14594" max="14594" width="6.875" style="21" customWidth="1"/>
    <col min="14595" max="14595" width="5.125" style="21" customWidth="1"/>
    <col min="14596" max="14596" width="4.875" style="21" customWidth="1"/>
    <col min="14597" max="14597" width="4.5" style="21" customWidth="1"/>
    <col min="14598" max="14598" width="6.75" style="21" customWidth="1"/>
    <col min="14599" max="14600" width="6.5" style="21" customWidth="1"/>
    <col min="14601" max="14601" width="7.75" style="21" customWidth="1"/>
    <col min="14602" max="14602" width="7.125" style="21" customWidth="1"/>
    <col min="14603" max="14603" width="7.375" style="21" customWidth="1"/>
    <col min="14604" max="14605" width="5.625" style="21" customWidth="1"/>
    <col min="14606" max="14606" width="5.25" style="21" customWidth="1"/>
    <col min="14607" max="14607" width="6.875" style="21" customWidth="1"/>
    <col min="14608" max="14608" width="6.5" style="21" customWidth="1"/>
    <col min="14609" max="14609" width="6.375" style="21" customWidth="1"/>
    <col min="14610" max="14612" width="4.375" style="21" customWidth="1"/>
    <col min="14613" max="14613" width="4.5" style="21" customWidth="1"/>
    <col min="14614" max="14614" width="4" style="21" customWidth="1"/>
    <col min="14615" max="14615" width="4.5" style="21" customWidth="1"/>
    <col min="14616" max="14616" width="7.375" style="21" customWidth="1"/>
    <col min="14617" max="14617" width="7.25" style="21" customWidth="1"/>
    <col min="14618" max="14618" width="7.5" style="21" customWidth="1"/>
    <col min="14619" max="14619" width="5.875" style="21" customWidth="1"/>
    <col min="14620" max="14621" width="5.375" style="21" customWidth="1"/>
    <col min="14622" max="14622" width="5.5" style="21" customWidth="1"/>
    <col min="14623" max="14623" width="7.375" style="21" customWidth="1"/>
    <col min="14624" max="14624" width="5.125" style="21" customWidth="1"/>
    <col min="14625" max="14625" width="4.5" style="21" customWidth="1"/>
    <col min="14626" max="14626" width="4.375" style="21" customWidth="1"/>
    <col min="14627" max="14627" width="6.375" style="21" customWidth="1"/>
    <col min="14628" max="14628" width="6.25" style="21" customWidth="1"/>
    <col min="14629" max="14629" width="5.75" style="21" customWidth="1"/>
    <col min="14630" max="14631" width="6.5" style="21" customWidth="1"/>
    <col min="14632" max="14632" width="0" style="21" hidden="1" customWidth="1"/>
    <col min="14633" max="14840" width="9" style="21"/>
    <col min="14841" max="14841" width="11.25" style="21" customWidth="1"/>
    <col min="14842" max="14842" width="0" style="21" hidden="1" customWidth="1"/>
    <col min="14843" max="14843" width="9.25" style="21" customWidth="1"/>
    <col min="14844" max="14844" width="7.625" style="21" customWidth="1"/>
    <col min="14845" max="14845" width="7.5" style="21" customWidth="1"/>
    <col min="14846" max="14847" width="5.5" style="21" customWidth="1"/>
    <col min="14848" max="14848" width="6.625" style="21" customWidth="1"/>
    <col min="14849" max="14849" width="6.375" style="21" customWidth="1"/>
    <col min="14850" max="14850" width="6.875" style="21" customWidth="1"/>
    <col min="14851" max="14851" width="5.125" style="21" customWidth="1"/>
    <col min="14852" max="14852" width="4.875" style="21" customWidth="1"/>
    <col min="14853" max="14853" width="4.5" style="21" customWidth="1"/>
    <col min="14854" max="14854" width="6.75" style="21" customWidth="1"/>
    <col min="14855" max="14856" width="6.5" style="21" customWidth="1"/>
    <col min="14857" max="14857" width="7.75" style="21" customWidth="1"/>
    <col min="14858" max="14858" width="7.125" style="21" customWidth="1"/>
    <col min="14859" max="14859" width="7.375" style="21" customWidth="1"/>
    <col min="14860" max="14861" width="5.625" style="21" customWidth="1"/>
    <col min="14862" max="14862" width="5.25" style="21" customWidth="1"/>
    <col min="14863" max="14863" width="6.875" style="21" customWidth="1"/>
    <col min="14864" max="14864" width="6.5" style="21" customWidth="1"/>
    <col min="14865" max="14865" width="6.375" style="21" customWidth="1"/>
    <col min="14866" max="14868" width="4.375" style="21" customWidth="1"/>
    <col min="14869" max="14869" width="4.5" style="21" customWidth="1"/>
    <col min="14870" max="14870" width="4" style="21" customWidth="1"/>
    <col min="14871" max="14871" width="4.5" style="21" customWidth="1"/>
    <col min="14872" max="14872" width="7.375" style="21" customWidth="1"/>
    <col min="14873" max="14873" width="7.25" style="21" customWidth="1"/>
    <col min="14874" max="14874" width="7.5" style="21" customWidth="1"/>
    <col min="14875" max="14875" width="5.875" style="21" customWidth="1"/>
    <col min="14876" max="14877" width="5.375" style="21" customWidth="1"/>
    <col min="14878" max="14878" width="5.5" style="21" customWidth="1"/>
    <col min="14879" max="14879" width="7.375" style="21" customWidth="1"/>
    <col min="14880" max="14880" width="5.125" style="21" customWidth="1"/>
    <col min="14881" max="14881" width="4.5" style="21" customWidth="1"/>
    <col min="14882" max="14882" width="4.375" style="21" customWidth="1"/>
    <col min="14883" max="14883" width="6.375" style="21" customWidth="1"/>
    <col min="14884" max="14884" width="6.25" style="21" customWidth="1"/>
    <col min="14885" max="14885" width="5.75" style="21" customWidth="1"/>
    <col min="14886" max="14887" width="6.5" style="21" customWidth="1"/>
    <col min="14888" max="14888" width="0" style="21" hidden="1" customWidth="1"/>
    <col min="14889" max="15096" width="9" style="21"/>
    <col min="15097" max="15097" width="11.25" style="21" customWidth="1"/>
    <col min="15098" max="15098" width="0" style="21" hidden="1" customWidth="1"/>
    <col min="15099" max="15099" width="9.25" style="21" customWidth="1"/>
    <col min="15100" max="15100" width="7.625" style="21" customWidth="1"/>
    <col min="15101" max="15101" width="7.5" style="21" customWidth="1"/>
    <col min="15102" max="15103" width="5.5" style="21" customWidth="1"/>
    <col min="15104" max="15104" width="6.625" style="21" customWidth="1"/>
    <col min="15105" max="15105" width="6.375" style="21" customWidth="1"/>
    <col min="15106" max="15106" width="6.875" style="21" customWidth="1"/>
    <col min="15107" max="15107" width="5.125" style="21" customWidth="1"/>
    <col min="15108" max="15108" width="4.875" style="21" customWidth="1"/>
    <col min="15109" max="15109" width="4.5" style="21" customWidth="1"/>
    <col min="15110" max="15110" width="6.75" style="21" customWidth="1"/>
    <col min="15111" max="15112" width="6.5" style="21" customWidth="1"/>
    <col min="15113" max="15113" width="7.75" style="21" customWidth="1"/>
    <col min="15114" max="15114" width="7.125" style="21" customWidth="1"/>
    <col min="15115" max="15115" width="7.375" style="21" customWidth="1"/>
    <col min="15116" max="15117" width="5.625" style="21" customWidth="1"/>
    <col min="15118" max="15118" width="5.25" style="21" customWidth="1"/>
    <col min="15119" max="15119" width="6.875" style="21" customWidth="1"/>
    <col min="15120" max="15120" width="6.5" style="21" customWidth="1"/>
    <col min="15121" max="15121" width="6.375" style="21" customWidth="1"/>
    <col min="15122" max="15124" width="4.375" style="21" customWidth="1"/>
    <col min="15125" max="15125" width="4.5" style="21" customWidth="1"/>
    <col min="15126" max="15126" width="4" style="21" customWidth="1"/>
    <col min="15127" max="15127" width="4.5" style="21" customWidth="1"/>
    <col min="15128" max="15128" width="7.375" style="21" customWidth="1"/>
    <col min="15129" max="15129" width="7.25" style="21" customWidth="1"/>
    <col min="15130" max="15130" width="7.5" style="21" customWidth="1"/>
    <col min="15131" max="15131" width="5.875" style="21" customWidth="1"/>
    <col min="15132" max="15133" width="5.375" style="21" customWidth="1"/>
    <col min="15134" max="15134" width="5.5" style="21" customWidth="1"/>
    <col min="15135" max="15135" width="7.375" style="21" customWidth="1"/>
    <col min="15136" max="15136" width="5.125" style="21" customWidth="1"/>
    <col min="15137" max="15137" width="4.5" style="21" customWidth="1"/>
    <col min="15138" max="15138" width="4.375" style="21" customWidth="1"/>
    <col min="15139" max="15139" width="6.375" style="21" customWidth="1"/>
    <col min="15140" max="15140" width="6.25" style="21" customWidth="1"/>
    <col min="15141" max="15141" width="5.75" style="21" customWidth="1"/>
    <col min="15142" max="15143" width="6.5" style="21" customWidth="1"/>
    <col min="15144" max="15144" width="0" style="21" hidden="1" customWidth="1"/>
    <col min="15145" max="15352" width="9" style="21"/>
    <col min="15353" max="15353" width="11.25" style="21" customWidth="1"/>
    <col min="15354" max="15354" width="0" style="21" hidden="1" customWidth="1"/>
    <col min="15355" max="15355" width="9.25" style="21" customWidth="1"/>
    <col min="15356" max="15356" width="7.625" style="21" customWidth="1"/>
    <col min="15357" max="15357" width="7.5" style="21" customWidth="1"/>
    <col min="15358" max="15359" width="5.5" style="21" customWidth="1"/>
    <col min="15360" max="15360" width="6.625" style="21" customWidth="1"/>
    <col min="15361" max="15361" width="6.375" style="21" customWidth="1"/>
    <col min="15362" max="15362" width="6.875" style="21" customWidth="1"/>
    <col min="15363" max="15363" width="5.125" style="21" customWidth="1"/>
    <col min="15364" max="15364" width="4.875" style="21" customWidth="1"/>
    <col min="15365" max="15365" width="4.5" style="21" customWidth="1"/>
    <col min="15366" max="15366" width="6.75" style="21" customWidth="1"/>
    <col min="15367" max="15368" width="6.5" style="21" customWidth="1"/>
    <col min="15369" max="15369" width="7.75" style="21" customWidth="1"/>
    <col min="15370" max="15370" width="7.125" style="21" customWidth="1"/>
    <col min="15371" max="15371" width="7.375" style="21" customWidth="1"/>
    <col min="15372" max="15373" width="5.625" style="21" customWidth="1"/>
    <col min="15374" max="15374" width="5.25" style="21" customWidth="1"/>
    <col min="15375" max="15375" width="6.875" style="21" customWidth="1"/>
    <col min="15376" max="15376" width="6.5" style="21" customWidth="1"/>
    <col min="15377" max="15377" width="6.375" style="21" customWidth="1"/>
    <col min="15378" max="15380" width="4.375" style="21" customWidth="1"/>
    <col min="15381" max="15381" width="4.5" style="21" customWidth="1"/>
    <col min="15382" max="15382" width="4" style="21" customWidth="1"/>
    <col min="15383" max="15383" width="4.5" style="21" customWidth="1"/>
    <col min="15384" max="15384" width="7.375" style="21" customWidth="1"/>
    <col min="15385" max="15385" width="7.25" style="21" customWidth="1"/>
    <col min="15386" max="15386" width="7.5" style="21" customWidth="1"/>
    <col min="15387" max="15387" width="5.875" style="21" customWidth="1"/>
    <col min="15388" max="15389" width="5.375" style="21" customWidth="1"/>
    <col min="15390" max="15390" width="5.5" style="21" customWidth="1"/>
    <col min="15391" max="15391" width="7.375" style="21" customWidth="1"/>
    <col min="15392" max="15392" width="5.125" style="21" customWidth="1"/>
    <col min="15393" max="15393" width="4.5" style="21" customWidth="1"/>
    <col min="15394" max="15394" width="4.375" style="21" customWidth="1"/>
    <col min="15395" max="15395" width="6.375" style="21" customWidth="1"/>
    <col min="15396" max="15396" width="6.25" style="21" customWidth="1"/>
    <col min="15397" max="15397" width="5.75" style="21" customWidth="1"/>
    <col min="15398" max="15399" width="6.5" style="21" customWidth="1"/>
    <col min="15400" max="15400" width="0" style="21" hidden="1" customWidth="1"/>
    <col min="15401" max="15608" width="9" style="21"/>
    <col min="15609" max="15609" width="11.25" style="21" customWidth="1"/>
    <col min="15610" max="15610" width="0" style="21" hidden="1" customWidth="1"/>
    <col min="15611" max="15611" width="9.25" style="21" customWidth="1"/>
    <col min="15612" max="15612" width="7.625" style="21" customWidth="1"/>
    <col min="15613" max="15613" width="7.5" style="21" customWidth="1"/>
    <col min="15614" max="15615" width="5.5" style="21" customWidth="1"/>
    <col min="15616" max="15616" width="6.625" style="21" customWidth="1"/>
    <col min="15617" max="15617" width="6.375" style="21" customWidth="1"/>
    <col min="15618" max="15618" width="6.875" style="21" customWidth="1"/>
    <col min="15619" max="15619" width="5.125" style="21" customWidth="1"/>
    <col min="15620" max="15620" width="4.875" style="21" customWidth="1"/>
    <col min="15621" max="15621" width="4.5" style="21" customWidth="1"/>
    <col min="15622" max="15622" width="6.75" style="21" customWidth="1"/>
    <col min="15623" max="15624" width="6.5" style="21" customWidth="1"/>
    <col min="15625" max="15625" width="7.75" style="21" customWidth="1"/>
    <col min="15626" max="15626" width="7.125" style="21" customWidth="1"/>
    <col min="15627" max="15627" width="7.375" style="21" customWidth="1"/>
    <col min="15628" max="15629" width="5.625" style="21" customWidth="1"/>
    <col min="15630" max="15630" width="5.25" style="21" customWidth="1"/>
    <col min="15631" max="15631" width="6.875" style="21" customWidth="1"/>
    <col min="15632" max="15632" width="6.5" style="21" customWidth="1"/>
    <col min="15633" max="15633" width="6.375" style="21" customWidth="1"/>
    <col min="15634" max="15636" width="4.375" style="21" customWidth="1"/>
    <col min="15637" max="15637" width="4.5" style="21" customWidth="1"/>
    <col min="15638" max="15638" width="4" style="21" customWidth="1"/>
    <col min="15639" max="15639" width="4.5" style="21" customWidth="1"/>
    <col min="15640" max="15640" width="7.375" style="21" customWidth="1"/>
    <col min="15641" max="15641" width="7.25" style="21" customWidth="1"/>
    <col min="15642" max="15642" width="7.5" style="21" customWidth="1"/>
    <col min="15643" max="15643" width="5.875" style="21" customWidth="1"/>
    <col min="15644" max="15645" width="5.375" style="21" customWidth="1"/>
    <col min="15646" max="15646" width="5.5" style="21" customWidth="1"/>
    <col min="15647" max="15647" width="7.375" style="21" customWidth="1"/>
    <col min="15648" max="15648" width="5.125" style="21" customWidth="1"/>
    <col min="15649" max="15649" width="4.5" style="21" customWidth="1"/>
    <col min="15650" max="15650" width="4.375" style="21" customWidth="1"/>
    <col min="15651" max="15651" width="6.375" style="21" customWidth="1"/>
    <col min="15652" max="15652" width="6.25" style="21" customWidth="1"/>
    <col min="15653" max="15653" width="5.75" style="21" customWidth="1"/>
    <col min="15654" max="15655" width="6.5" style="21" customWidth="1"/>
    <col min="15656" max="15656" width="0" style="21" hidden="1" customWidth="1"/>
    <col min="15657" max="15864" width="9" style="21"/>
    <col min="15865" max="15865" width="11.25" style="21" customWidth="1"/>
    <col min="15866" max="15866" width="0" style="21" hidden="1" customWidth="1"/>
    <col min="15867" max="15867" width="9.25" style="21" customWidth="1"/>
    <col min="15868" max="15868" width="7.625" style="21" customWidth="1"/>
    <col min="15869" max="15869" width="7.5" style="21" customWidth="1"/>
    <col min="15870" max="15871" width="5.5" style="21" customWidth="1"/>
    <col min="15872" max="15872" width="6.625" style="21" customWidth="1"/>
    <col min="15873" max="15873" width="6.375" style="21" customWidth="1"/>
    <col min="15874" max="15874" width="6.875" style="21" customWidth="1"/>
    <col min="15875" max="15875" width="5.125" style="21" customWidth="1"/>
    <col min="15876" max="15876" width="4.875" style="21" customWidth="1"/>
    <col min="15877" max="15877" width="4.5" style="21" customWidth="1"/>
    <col min="15878" max="15878" width="6.75" style="21" customWidth="1"/>
    <col min="15879" max="15880" width="6.5" style="21" customWidth="1"/>
    <col min="15881" max="15881" width="7.75" style="21" customWidth="1"/>
    <col min="15882" max="15882" width="7.125" style="21" customWidth="1"/>
    <col min="15883" max="15883" width="7.375" style="21" customWidth="1"/>
    <col min="15884" max="15885" width="5.625" style="21" customWidth="1"/>
    <col min="15886" max="15886" width="5.25" style="21" customWidth="1"/>
    <col min="15887" max="15887" width="6.875" style="21" customWidth="1"/>
    <col min="15888" max="15888" width="6.5" style="21" customWidth="1"/>
    <col min="15889" max="15889" width="6.375" style="21" customWidth="1"/>
    <col min="15890" max="15892" width="4.375" style="21" customWidth="1"/>
    <col min="15893" max="15893" width="4.5" style="21" customWidth="1"/>
    <col min="15894" max="15894" width="4" style="21" customWidth="1"/>
    <col min="15895" max="15895" width="4.5" style="21" customWidth="1"/>
    <col min="15896" max="15896" width="7.375" style="21" customWidth="1"/>
    <col min="15897" max="15897" width="7.25" style="21" customWidth="1"/>
    <col min="15898" max="15898" width="7.5" style="21" customWidth="1"/>
    <col min="15899" max="15899" width="5.875" style="21" customWidth="1"/>
    <col min="15900" max="15901" width="5.375" style="21" customWidth="1"/>
    <col min="15902" max="15902" width="5.5" style="21" customWidth="1"/>
    <col min="15903" max="15903" width="7.375" style="21" customWidth="1"/>
    <col min="15904" max="15904" width="5.125" style="21" customWidth="1"/>
    <col min="15905" max="15905" width="4.5" style="21" customWidth="1"/>
    <col min="15906" max="15906" width="4.375" style="21" customWidth="1"/>
    <col min="15907" max="15907" width="6.375" style="21" customWidth="1"/>
    <col min="15908" max="15908" width="6.25" style="21" customWidth="1"/>
    <col min="15909" max="15909" width="5.75" style="21" customWidth="1"/>
    <col min="15910" max="15911" width="6.5" style="21" customWidth="1"/>
    <col min="15912" max="15912" width="0" style="21" hidden="1" customWidth="1"/>
    <col min="15913" max="16120" width="9" style="21"/>
    <col min="16121" max="16121" width="11.25" style="21" customWidth="1"/>
    <col min="16122" max="16122" width="0" style="21" hidden="1" customWidth="1"/>
    <col min="16123" max="16123" width="9.25" style="21" customWidth="1"/>
    <col min="16124" max="16124" width="7.625" style="21" customWidth="1"/>
    <col min="16125" max="16125" width="7.5" style="21" customWidth="1"/>
    <col min="16126" max="16127" width="5.5" style="21" customWidth="1"/>
    <col min="16128" max="16128" width="6.625" style="21" customWidth="1"/>
    <col min="16129" max="16129" width="6.375" style="21" customWidth="1"/>
    <col min="16130" max="16130" width="6.875" style="21" customWidth="1"/>
    <col min="16131" max="16131" width="5.125" style="21" customWidth="1"/>
    <col min="16132" max="16132" width="4.875" style="21" customWidth="1"/>
    <col min="16133" max="16133" width="4.5" style="21" customWidth="1"/>
    <col min="16134" max="16134" width="6.75" style="21" customWidth="1"/>
    <col min="16135" max="16136" width="6.5" style="21" customWidth="1"/>
    <col min="16137" max="16137" width="7.75" style="21" customWidth="1"/>
    <col min="16138" max="16138" width="7.125" style="21" customWidth="1"/>
    <col min="16139" max="16139" width="7.375" style="21" customWidth="1"/>
    <col min="16140" max="16141" width="5.625" style="21" customWidth="1"/>
    <col min="16142" max="16142" width="5.25" style="21" customWidth="1"/>
    <col min="16143" max="16143" width="6.875" style="21" customWidth="1"/>
    <col min="16144" max="16144" width="6.5" style="21" customWidth="1"/>
    <col min="16145" max="16145" width="6.375" style="21" customWidth="1"/>
    <col min="16146" max="16148" width="4.375" style="21" customWidth="1"/>
    <col min="16149" max="16149" width="4.5" style="21" customWidth="1"/>
    <col min="16150" max="16150" width="4" style="21" customWidth="1"/>
    <col min="16151" max="16151" width="4.5" style="21" customWidth="1"/>
    <col min="16152" max="16152" width="7.375" style="21" customWidth="1"/>
    <col min="16153" max="16153" width="7.25" style="21" customWidth="1"/>
    <col min="16154" max="16154" width="7.5" style="21" customWidth="1"/>
    <col min="16155" max="16155" width="5.875" style="21" customWidth="1"/>
    <col min="16156" max="16157" width="5.375" style="21" customWidth="1"/>
    <col min="16158" max="16158" width="5.5" style="21" customWidth="1"/>
    <col min="16159" max="16159" width="7.375" style="21" customWidth="1"/>
    <col min="16160" max="16160" width="5.125" style="21" customWidth="1"/>
    <col min="16161" max="16161" width="4.5" style="21" customWidth="1"/>
    <col min="16162" max="16162" width="4.375" style="21" customWidth="1"/>
    <col min="16163" max="16163" width="6.375" style="21" customWidth="1"/>
    <col min="16164" max="16164" width="6.25" style="21" customWidth="1"/>
    <col min="16165" max="16165" width="5.75" style="21" customWidth="1"/>
    <col min="16166" max="16167" width="6.5" style="21" customWidth="1"/>
    <col min="16168" max="16168" width="0" style="21" hidden="1" customWidth="1"/>
    <col min="16169" max="16384" width="9" style="21"/>
  </cols>
  <sheetData>
    <row r="1" spans="1:41" ht="20.25">
      <c r="A1" s="126" t="s">
        <v>271</v>
      </c>
      <c r="B1" s="17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7"/>
      <c r="X1" s="17"/>
      <c r="Y1" s="17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20"/>
      <c r="AL1" s="20"/>
      <c r="AM1" s="20"/>
      <c r="AN1" s="20"/>
    </row>
    <row r="2" spans="1:41" ht="30" customHeight="1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</row>
    <row r="3" spans="1:41" ht="30" customHeight="1">
      <c r="A3" s="1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183"/>
      <c r="AA3" s="183"/>
      <c r="AB3" s="183"/>
      <c r="AC3" s="183"/>
      <c r="AD3" s="183"/>
      <c r="AE3" s="183"/>
      <c r="AF3" s="283"/>
      <c r="AG3" s="283"/>
      <c r="AH3" s="283"/>
      <c r="AI3" s="283"/>
      <c r="AJ3" s="283"/>
      <c r="AK3" s="283"/>
      <c r="AL3" s="285" t="s">
        <v>297</v>
      </c>
      <c r="AM3" s="285"/>
      <c r="AN3" s="285"/>
    </row>
    <row r="4" spans="1:41" s="22" customFormat="1" ht="24" customHeight="1">
      <c r="A4" s="222" t="s">
        <v>0</v>
      </c>
      <c r="B4" s="224"/>
      <c r="C4" s="227" t="s">
        <v>207</v>
      </c>
      <c r="D4" s="228"/>
      <c r="E4" s="228"/>
      <c r="F4" s="228"/>
      <c r="G4" s="229"/>
      <c r="H4" s="233" t="s">
        <v>208</v>
      </c>
      <c r="I4" s="234"/>
      <c r="J4" s="234"/>
      <c r="K4" s="234"/>
      <c r="L4" s="235"/>
      <c r="M4" s="224" t="s">
        <v>169</v>
      </c>
      <c r="N4" s="233" t="s">
        <v>209</v>
      </c>
      <c r="O4" s="234"/>
      <c r="P4" s="235"/>
      <c r="Q4" s="233" t="s">
        <v>210</v>
      </c>
      <c r="R4" s="234"/>
      <c r="S4" s="234"/>
      <c r="T4" s="234"/>
      <c r="U4" s="235"/>
      <c r="V4" s="239" t="s">
        <v>169</v>
      </c>
      <c r="W4" s="234" t="s">
        <v>170</v>
      </c>
      <c r="X4" s="234"/>
      <c r="Y4" s="234"/>
      <c r="Z4" s="242" t="s">
        <v>171</v>
      </c>
      <c r="AA4" s="243"/>
      <c r="AB4" s="243"/>
      <c r="AC4" s="243"/>
      <c r="AD4" s="243"/>
      <c r="AE4" s="243"/>
      <c r="AF4" s="244" t="s">
        <v>211</v>
      </c>
      <c r="AG4" s="245"/>
      <c r="AH4" s="245"/>
      <c r="AI4" s="245"/>
      <c r="AJ4" s="246"/>
      <c r="AK4" s="244" t="s">
        <v>239</v>
      </c>
      <c r="AL4" s="250"/>
      <c r="AM4" s="246"/>
      <c r="AN4" s="251" t="s">
        <v>212</v>
      </c>
    </row>
    <row r="5" spans="1:41" s="22" customFormat="1" ht="46.5" customHeight="1">
      <c r="A5" s="223"/>
      <c r="B5" s="225"/>
      <c r="C5" s="230"/>
      <c r="D5" s="231"/>
      <c r="E5" s="231"/>
      <c r="F5" s="231"/>
      <c r="G5" s="232"/>
      <c r="H5" s="236"/>
      <c r="I5" s="237"/>
      <c r="J5" s="237"/>
      <c r="K5" s="237"/>
      <c r="L5" s="238"/>
      <c r="M5" s="225"/>
      <c r="N5" s="236"/>
      <c r="O5" s="237"/>
      <c r="P5" s="238"/>
      <c r="Q5" s="236"/>
      <c r="R5" s="237"/>
      <c r="S5" s="237"/>
      <c r="T5" s="237"/>
      <c r="U5" s="238"/>
      <c r="V5" s="240"/>
      <c r="W5" s="237"/>
      <c r="X5" s="237"/>
      <c r="Y5" s="237"/>
      <c r="Z5" s="242" t="s">
        <v>14</v>
      </c>
      <c r="AA5" s="253"/>
      <c r="AB5" s="242" t="s">
        <v>172</v>
      </c>
      <c r="AC5" s="254"/>
      <c r="AD5" s="254"/>
      <c r="AE5" s="253"/>
      <c r="AF5" s="247"/>
      <c r="AG5" s="248"/>
      <c r="AH5" s="248"/>
      <c r="AI5" s="248"/>
      <c r="AJ5" s="249"/>
      <c r="AK5" s="247"/>
      <c r="AL5" s="248"/>
      <c r="AM5" s="249"/>
      <c r="AN5" s="252"/>
    </row>
    <row r="6" spans="1:41" s="22" customFormat="1" ht="27.75" customHeight="1">
      <c r="A6" s="223"/>
      <c r="B6" s="226"/>
      <c r="C6" s="23" t="s">
        <v>3</v>
      </c>
      <c r="D6" s="23" t="s">
        <v>4</v>
      </c>
      <c r="E6" s="23" t="s">
        <v>5</v>
      </c>
      <c r="F6" s="23" t="s">
        <v>173</v>
      </c>
      <c r="G6" s="23" t="s">
        <v>174</v>
      </c>
      <c r="H6" s="78" t="s">
        <v>3</v>
      </c>
      <c r="I6" s="78" t="s">
        <v>4</v>
      </c>
      <c r="J6" s="78" t="s">
        <v>5</v>
      </c>
      <c r="K6" s="78" t="s">
        <v>173</v>
      </c>
      <c r="L6" s="78" t="s">
        <v>174</v>
      </c>
      <c r="M6" s="226"/>
      <c r="N6" s="78" t="s">
        <v>3</v>
      </c>
      <c r="O6" s="78" t="s">
        <v>8</v>
      </c>
      <c r="P6" s="78" t="s">
        <v>9</v>
      </c>
      <c r="Q6" s="78" t="s">
        <v>3</v>
      </c>
      <c r="R6" s="78" t="s">
        <v>4</v>
      </c>
      <c r="S6" s="78" t="s">
        <v>5</v>
      </c>
      <c r="T6" s="78" t="s">
        <v>173</v>
      </c>
      <c r="U6" s="78" t="s">
        <v>174</v>
      </c>
      <c r="V6" s="241"/>
      <c r="W6" s="78" t="s">
        <v>3</v>
      </c>
      <c r="X6" s="78" t="s">
        <v>8</v>
      </c>
      <c r="Y6" s="78" t="s">
        <v>9</v>
      </c>
      <c r="Z6" s="78" t="s">
        <v>15</v>
      </c>
      <c r="AA6" s="78" t="s">
        <v>16</v>
      </c>
      <c r="AB6" s="78" t="s">
        <v>17</v>
      </c>
      <c r="AC6" s="78" t="s">
        <v>18</v>
      </c>
      <c r="AD6" s="78" t="s">
        <v>175</v>
      </c>
      <c r="AE6" s="78" t="s">
        <v>20</v>
      </c>
      <c r="AF6" s="24" t="s">
        <v>21</v>
      </c>
      <c r="AG6" s="24" t="s">
        <v>15</v>
      </c>
      <c r="AH6" s="24" t="s">
        <v>18</v>
      </c>
      <c r="AI6" s="24" t="s">
        <v>175</v>
      </c>
      <c r="AJ6" s="24" t="s">
        <v>20</v>
      </c>
      <c r="AK6" s="24" t="s">
        <v>21</v>
      </c>
      <c r="AL6" s="24" t="s">
        <v>15</v>
      </c>
      <c r="AM6" s="24" t="s">
        <v>18</v>
      </c>
      <c r="AN6" s="24" t="s">
        <v>18</v>
      </c>
    </row>
    <row r="7" spans="1:41" ht="18" customHeight="1">
      <c r="A7" s="25" t="s">
        <v>22</v>
      </c>
      <c r="B7" s="26"/>
      <c r="C7" s="27">
        <v>7893299</v>
      </c>
      <c r="D7" s="27">
        <v>5277293</v>
      </c>
      <c r="E7" s="27">
        <v>2562877</v>
      </c>
      <c r="F7" s="27">
        <v>36477</v>
      </c>
      <c r="G7" s="27">
        <v>16652</v>
      </c>
      <c r="H7" s="27">
        <v>2081162</v>
      </c>
      <c r="I7" s="27">
        <v>695649</v>
      </c>
      <c r="J7" s="27">
        <v>1377007</v>
      </c>
      <c r="K7" s="27">
        <v>4468</v>
      </c>
      <c r="L7" s="27">
        <v>4038</v>
      </c>
      <c r="M7" s="26"/>
      <c r="N7" s="27">
        <v>498406</v>
      </c>
      <c r="O7" s="27">
        <v>168384</v>
      </c>
      <c r="P7" s="27">
        <v>330022</v>
      </c>
      <c r="Q7" s="27">
        <v>5812137</v>
      </c>
      <c r="R7" s="27">
        <v>4581644</v>
      </c>
      <c r="S7" s="27">
        <v>1185870</v>
      </c>
      <c r="T7" s="27">
        <v>32009</v>
      </c>
      <c r="U7" s="27">
        <v>12614</v>
      </c>
      <c r="V7" s="28"/>
      <c r="W7" s="27">
        <v>657057</v>
      </c>
      <c r="X7" s="27">
        <v>518871</v>
      </c>
      <c r="Y7" s="27">
        <v>138186</v>
      </c>
      <c r="Z7" s="26"/>
      <c r="AA7" s="26"/>
      <c r="AB7" s="26"/>
      <c r="AC7" s="29"/>
      <c r="AD7" s="29"/>
      <c r="AE7" s="29"/>
      <c r="AF7" s="27">
        <v>91627</v>
      </c>
      <c r="AG7" s="27">
        <v>44336</v>
      </c>
      <c r="AH7" s="27">
        <v>33409</v>
      </c>
      <c r="AI7" s="27">
        <v>4793</v>
      </c>
      <c r="AJ7" s="27">
        <v>9089</v>
      </c>
      <c r="AK7" s="27">
        <v>74245</v>
      </c>
      <c r="AL7" s="27">
        <v>44336</v>
      </c>
      <c r="AM7" s="27">
        <v>29909</v>
      </c>
      <c r="AN7" s="27">
        <v>3500</v>
      </c>
    </row>
    <row r="8" spans="1:41" s="31" customFormat="1">
      <c r="A8" s="5" t="s">
        <v>23</v>
      </c>
      <c r="B8" s="6"/>
      <c r="C8" s="7">
        <v>1058933</v>
      </c>
      <c r="D8" s="7">
        <v>759329</v>
      </c>
      <c r="E8" s="7">
        <v>295423</v>
      </c>
      <c r="F8" s="7">
        <v>2911</v>
      </c>
      <c r="G8" s="7">
        <v>1270</v>
      </c>
      <c r="H8" s="7">
        <v>137855</v>
      </c>
      <c r="I8" s="7">
        <v>32477</v>
      </c>
      <c r="J8" s="7">
        <v>104993</v>
      </c>
      <c r="K8" s="7">
        <v>176</v>
      </c>
      <c r="L8" s="7">
        <v>209</v>
      </c>
      <c r="M8" s="6"/>
      <c r="N8" s="7">
        <v>22380</v>
      </c>
      <c r="O8" s="7">
        <v>5373</v>
      </c>
      <c r="P8" s="7">
        <v>17007</v>
      </c>
      <c r="Q8" s="27">
        <v>921078</v>
      </c>
      <c r="R8" s="7">
        <v>726852</v>
      </c>
      <c r="S8" s="27">
        <v>190430</v>
      </c>
      <c r="T8" s="27">
        <v>2735</v>
      </c>
      <c r="U8" s="27">
        <v>1061</v>
      </c>
      <c r="V8" s="30"/>
      <c r="W8" s="7">
        <v>54247</v>
      </c>
      <c r="X8" s="7">
        <v>42712</v>
      </c>
      <c r="Y8" s="7">
        <v>11535</v>
      </c>
      <c r="Z8" s="6"/>
      <c r="AA8" s="6"/>
      <c r="AB8" s="6"/>
      <c r="AC8" s="6"/>
      <c r="AD8" s="6"/>
      <c r="AE8" s="6"/>
      <c r="AF8" s="7">
        <v>4507</v>
      </c>
      <c r="AG8" s="7">
        <v>1721</v>
      </c>
      <c r="AH8" s="7">
        <v>971</v>
      </c>
      <c r="AI8" s="7">
        <v>1423</v>
      </c>
      <c r="AJ8" s="7">
        <v>392</v>
      </c>
      <c r="AK8" s="7">
        <v>2494</v>
      </c>
      <c r="AL8" s="7">
        <v>1721</v>
      </c>
      <c r="AM8" s="7">
        <v>773</v>
      </c>
      <c r="AN8" s="7">
        <v>198</v>
      </c>
    </row>
    <row r="9" spans="1:41" s="31" customFormat="1" ht="24">
      <c r="A9" s="5" t="s">
        <v>24</v>
      </c>
      <c r="B9" s="6"/>
      <c r="C9" s="7">
        <v>772944</v>
      </c>
      <c r="D9" s="7">
        <v>564969</v>
      </c>
      <c r="E9" s="7">
        <v>205431</v>
      </c>
      <c r="F9" s="7">
        <v>1860</v>
      </c>
      <c r="G9" s="7">
        <v>684</v>
      </c>
      <c r="H9" s="7">
        <v>74364</v>
      </c>
      <c r="I9" s="7">
        <v>21368</v>
      </c>
      <c r="J9" s="7">
        <v>52922</v>
      </c>
      <c r="K9" s="7">
        <v>12</v>
      </c>
      <c r="L9" s="7">
        <v>62</v>
      </c>
      <c r="M9" s="6"/>
      <c r="N9" s="7">
        <v>11960</v>
      </c>
      <c r="O9" s="7">
        <v>3431</v>
      </c>
      <c r="P9" s="7">
        <v>8529</v>
      </c>
      <c r="Q9" s="27">
        <v>698580</v>
      </c>
      <c r="R9" s="7">
        <v>543601</v>
      </c>
      <c r="S9" s="27">
        <v>152509</v>
      </c>
      <c r="T9" s="27">
        <v>1848</v>
      </c>
      <c r="U9" s="27">
        <v>622</v>
      </c>
      <c r="V9" s="30"/>
      <c r="W9" s="7">
        <v>33795</v>
      </c>
      <c r="X9" s="7">
        <v>26118</v>
      </c>
      <c r="Y9" s="7">
        <v>7677</v>
      </c>
      <c r="Z9" s="6"/>
      <c r="AA9" s="6"/>
      <c r="AB9" s="6"/>
      <c r="AC9" s="6"/>
      <c r="AD9" s="6"/>
      <c r="AE9" s="6"/>
      <c r="AF9" s="7">
        <v>2547</v>
      </c>
      <c r="AG9" s="7">
        <v>758</v>
      </c>
      <c r="AH9" s="7">
        <v>366</v>
      </c>
      <c r="AI9" s="7">
        <v>1423</v>
      </c>
      <c r="AJ9" s="7">
        <v>0</v>
      </c>
      <c r="AK9" s="7">
        <v>1006</v>
      </c>
      <c r="AL9" s="7">
        <v>758</v>
      </c>
      <c r="AM9" s="7">
        <v>248</v>
      </c>
      <c r="AN9" s="7">
        <v>118</v>
      </c>
    </row>
    <row r="10" spans="1:41" ht="53.25" customHeight="1">
      <c r="A10" s="8" t="s">
        <v>25</v>
      </c>
      <c r="B10" s="32"/>
      <c r="C10" s="33">
        <v>141613</v>
      </c>
      <c r="D10" s="34">
        <v>105608</v>
      </c>
      <c r="E10" s="34">
        <v>35631</v>
      </c>
      <c r="F10" s="34">
        <v>264</v>
      </c>
      <c r="G10" s="34">
        <v>110</v>
      </c>
      <c r="H10" s="35">
        <v>21348</v>
      </c>
      <c r="I10" s="35">
        <v>8070</v>
      </c>
      <c r="J10" s="35">
        <v>13272</v>
      </c>
      <c r="K10" s="35">
        <v>0</v>
      </c>
      <c r="L10" s="35">
        <v>6</v>
      </c>
      <c r="M10" s="32">
        <v>16</v>
      </c>
      <c r="N10" s="35">
        <v>3421</v>
      </c>
      <c r="O10" s="35">
        <v>1291</v>
      </c>
      <c r="P10" s="35">
        <v>2130</v>
      </c>
      <c r="Q10" s="35">
        <v>120265</v>
      </c>
      <c r="R10" s="35">
        <v>97538</v>
      </c>
      <c r="S10" s="35">
        <v>22359</v>
      </c>
      <c r="T10" s="35">
        <v>264</v>
      </c>
      <c r="U10" s="35">
        <v>104</v>
      </c>
      <c r="V10" s="36" t="s">
        <v>176</v>
      </c>
      <c r="W10" s="35">
        <v>6963</v>
      </c>
      <c r="X10" s="35">
        <v>5629</v>
      </c>
      <c r="Y10" s="35">
        <v>1334</v>
      </c>
      <c r="Z10" s="9">
        <v>0.5</v>
      </c>
      <c r="AA10" s="9">
        <v>0.5</v>
      </c>
      <c r="AB10" s="10" t="s">
        <v>26</v>
      </c>
      <c r="AC10" s="37">
        <v>0.2</v>
      </c>
      <c r="AD10" s="37">
        <v>0.8</v>
      </c>
      <c r="AE10" s="37">
        <v>0</v>
      </c>
      <c r="AF10" s="38">
        <v>738</v>
      </c>
      <c r="AG10" s="40">
        <v>356</v>
      </c>
      <c r="AH10" s="38">
        <v>78</v>
      </c>
      <c r="AI10" s="39">
        <v>304</v>
      </c>
      <c r="AJ10" s="39">
        <v>0</v>
      </c>
      <c r="AK10" s="38">
        <v>422</v>
      </c>
      <c r="AL10" s="38">
        <v>356</v>
      </c>
      <c r="AM10" s="39">
        <v>66</v>
      </c>
      <c r="AN10" s="39">
        <v>12</v>
      </c>
      <c r="AO10" s="110" t="s">
        <v>213</v>
      </c>
    </row>
    <row r="11" spans="1:41" ht="40.5" customHeight="1">
      <c r="A11" s="8" t="s">
        <v>27</v>
      </c>
      <c r="B11" s="32"/>
      <c r="C11" s="33">
        <v>94541</v>
      </c>
      <c r="D11" s="34">
        <v>71050</v>
      </c>
      <c r="E11" s="34">
        <v>23206</v>
      </c>
      <c r="F11" s="34">
        <v>214</v>
      </c>
      <c r="G11" s="34">
        <v>71</v>
      </c>
      <c r="H11" s="35">
        <v>14700</v>
      </c>
      <c r="I11" s="35">
        <v>3563</v>
      </c>
      <c r="J11" s="35">
        <v>11128</v>
      </c>
      <c r="K11" s="35">
        <v>2</v>
      </c>
      <c r="L11" s="35">
        <v>7</v>
      </c>
      <c r="M11" s="32">
        <v>16</v>
      </c>
      <c r="N11" s="35">
        <v>2359</v>
      </c>
      <c r="O11" s="35">
        <v>572</v>
      </c>
      <c r="P11" s="35">
        <v>1787</v>
      </c>
      <c r="Q11" s="35">
        <v>79841</v>
      </c>
      <c r="R11" s="35">
        <v>67487</v>
      </c>
      <c r="S11" s="35">
        <v>12078</v>
      </c>
      <c r="T11" s="35">
        <v>212</v>
      </c>
      <c r="U11" s="35">
        <v>64</v>
      </c>
      <c r="V11" s="36">
        <v>5.5</v>
      </c>
      <c r="W11" s="35">
        <v>4652</v>
      </c>
      <c r="X11" s="35">
        <v>3924</v>
      </c>
      <c r="Y11" s="35">
        <v>728</v>
      </c>
      <c r="Z11" s="9">
        <v>0.5</v>
      </c>
      <c r="AA11" s="9">
        <v>0.5</v>
      </c>
      <c r="AB11" s="10" t="s">
        <v>26</v>
      </c>
      <c r="AC11" s="37">
        <v>0.2</v>
      </c>
      <c r="AD11" s="37">
        <v>0.8</v>
      </c>
      <c r="AE11" s="37">
        <v>0</v>
      </c>
      <c r="AF11" s="38">
        <v>417</v>
      </c>
      <c r="AG11" s="40">
        <v>154</v>
      </c>
      <c r="AH11" s="38">
        <v>54</v>
      </c>
      <c r="AI11" s="39">
        <v>209</v>
      </c>
      <c r="AJ11" s="39">
        <v>0</v>
      </c>
      <c r="AK11" s="38">
        <v>200</v>
      </c>
      <c r="AL11" s="38">
        <v>154</v>
      </c>
      <c r="AM11" s="39">
        <v>46</v>
      </c>
      <c r="AN11" s="39">
        <v>8</v>
      </c>
      <c r="AO11" s="110" t="s">
        <v>244</v>
      </c>
    </row>
    <row r="12" spans="1:41" ht="48.75" customHeight="1">
      <c r="A12" s="8" t="s">
        <v>28</v>
      </c>
      <c r="B12" s="32"/>
      <c r="C12" s="33">
        <v>145310</v>
      </c>
      <c r="D12" s="34">
        <v>102111</v>
      </c>
      <c r="E12" s="34">
        <v>42912</v>
      </c>
      <c r="F12" s="34">
        <v>216</v>
      </c>
      <c r="G12" s="34">
        <v>71</v>
      </c>
      <c r="H12" s="35">
        <v>12992</v>
      </c>
      <c r="I12" s="35">
        <v>3336</v>
      </c>
      <c r="J12" s="35">
        <v>9656</v>
      </c>
      <c r="K12" s="35">
        <v>0</v>
      </c>
      <c r="L12" s="35">
        <v>0</v>
      </c>
      <c r="M12" s="32">
        <v>16</v>
      </c>
      <c r="N12" s="35">
        <v>2079</v>
      </c>
      <c r="O12" s="35">
        <v>534</v>
      </c>
      <c r="P12" s="35">
        <v>1545</v>
      </c>
      <c r="Q12" s="35">
        <v>132318</v>
      </c>
      <c r="R12" s="35">
        <v>98775</v>
      </c>
      <c r="S12" s="35">
        <v>33256</v>
      </c>
      <c r="T12" s="35">
        <v>216</v>
      </c>
      <c r="U12" s="35">
        <v>71</v>
      </c>
      <c r="V12" s="36" t="s">
        <v>176</v>
      </c>
      <c r="W12" s="35">
        <v>7549</v>
      </c>
      <c r="X12" s="35">
        <v>5649</v>
      </c>
      <c r="Y12" s="35">
        <v>1900</v>
      </c>
      <c r="Z12" s="9">
        <v>0.5</v>
      </c>
      <c r="AA12" s="9">
        <v>0.5</v>
      </c>
      <c r="AB12" s="10" t="s">
        <v>26</v>
      </c>
      <c r="AC12" s="37">
        <v>0.2</v>
      </c>
      <c r="AD12" s="37">
        <v>0.8</v>
      </c>
      <c r="AE12" s="37">
        <v>0</v>
      </c>
      <c r="AF12" s="38">
        <v>326</v>
      </c>
      <c r="AG12" s="38">
        <v>0</v>
      </c>
      <c r="AH12" s="38">
        <v>67</v>
      </c>
      <c r="AI12" s="39">
        <v>259</v>
      </c>
      <c r="AJ12" s="39">
        <v>0</v>
      </c>
      <c r="AK12" s="38">
        <v>56</v>
      </c>
      <c r="AL12" s="38">
        <v>0</v>
      </c>
      <c r="AM12" s="39">
        <v>56</v>
      </c>
      <c r="AN12" s="39">
        <v>11</v>
      </c>
      <c r="AO12" s="110" t="s">
        <v>243</v>
      </c>
    </row>
    <row r="13" spans="1:41" ht="47.25" customHeight="1">
      <c r="A13" s="8" t="s">
        <v>29</v>
      </c>
      <c r="B13" s="32"/>
      <c r="C13" s="33">
        <v>58642</v>
      </c>
      <c r="D13" s="34">
        <v>45013</v>
      </c>
      <c r="E13" s="34">
        <v>13512</v>
      </c>
      <c r="F13" s="34">
        <v>102</v>
      </c>
      <c r="G13" s="34">
        <v>15</v>
      </c>
      <c r="H13" s="35">
        <v>139</v>
      </c>
      <c r="I13" s="35">
        <v>0</v>
      </c>
      <c r="J13" s="35">
        <v>139</v>
      </c>
      <c r="K13" s="35">
        <v>0</v>
      </c>
      <c r="L13" s="35">
        <v>0</v>
      </c>
      <c r="M13" s="32">
        <v>16</v>
      </c>
      <c r="N13" s="35">
        <v>22</v>
      </c>
      <c r="O13" s="35">
        <v>0</v>
      </c>
      <c r="P13" s="35">
        <v>22</v>
      </c>
      <c r="Q13" s="35">
        <v>58503</v>
      </c>
      <c r="R13" s="35">
        <v>45013</v>
      </c>
      <c r="S13" s="35">
        <v>13373</v>
      </c>
      <c r="T13" s="35">
        <v>102</v>
      </c>
      <c r="U13" s="35">
        <v>15</v>
      </c>
      <c r="V13" s="36" t="s">
        <v>176</v>
      </c>
      <c r="W13" s="35">
        <v>3329</v>
      </c>
      <c r="X13" s="35">
        <v>2578</v>
      </c>
      <c r="Y13" s="35">
        <v>751</v>
      </c>
      <c r="Z13" s="9">
        <v>0.5</v>
      </c>
      <c r="AA13" s="9">
        <v>0.5</v>
      </c>
      <c r="AB13" s="10" t="s">
        <v>26</v>
      </c>
      <c r="AC13" s="37">
        <v>0.2</v>
      </c>
      <c r="AD13" s="37">
        <v>0.8</v>
      </c>
      <c r="AE13" s="37">
        <v>0</v>
      </c>
      <c r="AF13" s="38">
        <v>173</v>
      </c>
      <c r="AG13" s="38">
        <v>83</v>
      </c>
      <c r="AH13" s="38">
        <v>19</v>
      </c>
      <c r="AI13" s="39">
        <v>71</v>
      </c>
      <c r="AJ13" s="39">
        <v>0</v>
      </c>
      <c r="AK13" s="38">
        <v>98</v>
      </c>
      <c r="AL13" s="38">
        <v>83</v>
      </c>
      <c r="AM13" s="39">
        <v>15</v>
      </c>
      <c r="AN13" s="39">
        <v>4</v>
      </c>
      <c r="AO13" s="110" t="s">
        <v>214</v>
      </c>
    </row>
    <row r="14" spans="1:41" ht="45" customHeight="1">
      <c r="A14" s="8" t="s">
        <v>30</v>
      </c>
      <c r="B14" s="32"/>
      <c r="C14" s="33">
        <v>76843</v>
      </c>
      <c r="D14" s="34">
        <v>57505</v>
      </c>
      <c r="E14" s="34">
        <v>19127</v>
      </c>
      <c r="F14" s="34">
        <v>155</v>
      </c>
      <c r="G14" s="34">
        <v>56</v>
      </c>
      <c r="H14" s="35">
        <v>3123</v>
      </c>
      <c r="I14" s="35">
        <v>596</v>
      </c>
      <c r="J14" s="35">
        <v>2527</v>
      </c>
      <c r="K14" s="35">
        <v>0</v>
      </c>
      <c r="L14" s="35">
        <v>0</v>
      </c>
      <c r="M14" s="32">
        <v>16</v>
      </c>
      <c r="N14" s="35">
        <v>499</v>
      </c>
      <c r="O14" s="35">
        <v>95</v>
      </c>
      <c r="P14" s="35">
        <v>404</v>
      </c>
      <c r="Q14" s="35">
        <v>73720</v>
      </c>
      <c r="R14" s="35">
        <v>56909</v>
      </c>
      <c r="S14" s="35">
        <v>16600</v>
      </c>
      <c r="T14" s="35">
        <v>155</v>
      </c>
      <c r="U14" s="35">
        <v>56</v>
      </c>
      <c r="V14" s="36" t="s">
        <v>176</v>
      </c>
      <c r="W14" s="35">
        <v>4254</v>
      </c>
      <c r="X14" s="35">
        <v>3285</v>
      </c>
      <c r="Y14" s="35">
        <v>969</v>
      </c>
      <c r="Z14" s="9">
        <v>0.5</v>
      </c>
      <c r="AA14" s="9">
        <v>0.5</v>
      </c>
      <c r="AB14" s="10" t="s">
        <v>26</v>
      </c>
      <c r="AC14" s="37">
        <v>0.2</v>
      </c>
      <c r="AD14" s="37">
        <v>0.8</v>
      </c>
      <c r="AE14" s="37">
        <v>0</v>
      </c>
      <c r="AF14" s="38">
        <v>260</v>
      </c>
      <c r="AG14" s="38">
        <v>117</v>
      </c>
      <c r="AH14" s="38">
        <v>29</v>
      </c>
      <c r="AI14" s="39">
        <v>114</v>
      </c>
      <c r="AJ14" s="39">
        <v>0</v>
      </c>
      <c r="AK14" s="38">
        <v>141</v>
      </c>
      <c r="AL14" s="38">
        <v>117</v>
      </c>
      <c r="AM14" s="39">
        <v>24</v>
      </c>
      <c r="AN14" s="39">
        <v>5</v>
      </c>
      <c r="AO14" s="110" t="s">
        <v>215</v>
      </c>
    </row>
    <row r="15" spans="1:41" ht="47.25" customHeight="1">
      <c r="A15" s="8" t="s">
        <v>31</v>
      </c>
      <c r="B15" s="32"/>
      <c r="C15" s="33">
        <v>175475</v>
      </c>
      <c r="D15" s="34">
        <v>126484</v>
      </c>
      <c r="E15" s="34">
        <v>47933</v>
      </c>
      <c r="F15" s="34">
        <v>763</v>
      </c>
      <c r="G15" s="34">
        <v>295</v>
      </c>
      <c r="H15" s="35">
        <v>14610</v>
      </c>
      <c r="I15" s="35">
        <v>3086</v>
      </c>
      <c r="J15" s="35">
        <v>11465</v>
      </c>
      <c r="K15" s="35">
        <v>10</v>
      </c>
      <c r="L15" s="35">
        <v>49</v>
      </c>
      <c r="M15" s="32">
        <v>16</v>
      </c>
      <c r="N15" s="35">
        <v>2387</v>
      </c>
      <c r="O15" s="35">
        <v>504</v>
      </c>
      <c r="P15" s="35">
        <v>1883</v>
      </c>
      <c r="Q15" s="35">
        <v>160865</v>
      </c>
      <c r="R15" s="35">
        <v>123398</v>
      </c>
      <c r="S15" s="35">
        <v>36468</v>
      </c>
      <c r="T15" s="35">
        <v>753</v>
      </c>
      <c r="U15" s="35">
        <v>246</v>
      </c>
      <c r="V15" s="36" t="s">
        <v>176</v>
      </c>
      <c r="W15" s="35">
        <v>9792</v>
      </c>
      <c r="X15" s="35">
        <v>7540</v>
      </c>
      <c r="Y15" s="35">
        <v>2252</v>
      </c>
      <c r="Z15" s="9">
        <v>0.5</v>
      </c>
      <c r="AA15" s="9">
        <v>0.5</v>
      </c>
      <c r="AB15" s="10" t="s">
        <v>26</v>
      </c>
      <c r="AC15" s="37">
        <v>0.2</v>
      </c>
      <c r="AD15" s="37">
        <v>0.8</v>
      </c>
      <c r="AE15" s="37">
        <v>0</v>
      </c>
      <c r="AF15" s="38">
        <v>451</v>
      </c>
      <c r="AG15" s="38">
        <v>48</v>
      </c>
      <c r="AH15" s="38">
        <v>82</v>
      </c>
      <c r="AI15" s="39">
        <v>321</v>
      </c>
      <c r="AJ15" s="39">
        <v>0</v>
      </c>
      <c r="AK15" s="38">
        <v>63</v>
      </c>
      <c r="AL15" s="38">
        <v>48</v>
      </c>
      <c r="AM15" s="39">
        <v>15</v>
      </c>
      <c r="AN15" s="39">
        <v>67</v>
      </c>
      <c r="AO15" s="110" t="s">
        <v>216</v>
      </c>
    </row>
    <row r="16" spans="1:41" ht="51" customHeight="1">
      <c r="A16" s="8" t="s">
        <v>32</v>
      </c>
      <c r="B16" s="32"/>
      <c r="C16" s="33">
        <v>80520</v>
      </c>
      <c r="D16" s="34">
        <v>57198</v>
      </c>
      <c r="E16" s="34">
        <v>23110</v>
      </c>
      <c r="F16" s="34">
        <v>146</v>
      </c>
      <c r="G16" s="34">
        <v>66</v>
      </c>
      <c r="H16" s="35">
        <v>7452</v>
      </c>
      <c r="I16" s="35">
        <v>2717</v>
      </c>
      <c r="J16" s="35">
        <v>4735</v>
      </c>
      <c r="K16" s="35">
        <v>0</v>
      </c>
      <c r="L16" s="35">
        <v>0</v>
      </c>
      <c r="M16" s="32">
        <v>16</v>
      </c>
      <c r="N16" s="35">
        <v>1193</v>
      </c>
      <c r="O16" s="35">
        <v>435</v>
      </c>
      <c r="P16" s="35">
        <v>758</v>
      </c>
      <c r="Q16" s="35">
        <v>73068</v>
      </c>
      <c r="R16" s="35">
        <v>54481</v>
      </c>
      <c r="S16" s="35">
        <v>18375</v>
      </c>
      <c r="T16" s="35">
        <v>146</v>
      </c>
      <c r="U16" s="35">
        <v>66</v>
      </c>
      <c r="V16" s="36" t="s">
        <v>176</v>
      </c>
      <c r="W16" s="35">
        <v>4219</v>
      </c>
      <c r="X16" s="35">
        <v>3142</v>
      </c>
      <c r="Y16" s="35">
        <v>1077</v>
      </c>
      <c r="Z16" s="9">
        <v>0.5</v>
      </c>
      <c r="AA16" s="9">
        <v>0.5</v>
      </c>
      <c r="AB16" s="10" t="s">
        <v>26</v>
      </c>
      <c r="AC16" s="37">
        <v>0.2</v>
      </c>
      <c r="AD16" s="37">
        <v>0.8</v>
      </c>
      <c r="AE16" s="37">
        <v>0</v>
      </c>
      <c r="AF16" s="38">
        <v>182</v>
      </c>
      <c r="AG16" s="38">
        <v>0</v>
      </c>
      <c r="AH16" s="38">
        <v>37</v>
      </c>
      <c r="AI16" s="39">
        <v>145</v>
      </c>
      <c r="AJ16" s="39">
        <v>0</v>
      </c>
      <c r="AK16" s="38">
        <v>26</v>
      </c>
      <c r="AL16" s="38">
        <v>0</v>
      </c>
      <c r="AM16" s="39">
        <v>26</v>
      </c>
      <c r="AN16" s="39">
        <v>11</v>
      </c>
      <c r="AO16" s="110" t="s">
        <v>217</v>
      </c>
    </row>
    <row r="17" spans="1:40">
      <c r="A17" s="11" t="s">
        <v>33</v>
      </c>
      <c r="B17" s="32"/>
      <c r="C17" s="33">
        <v>163653</v>
      </c>
      <c r="D17" s="34">
        <v>111606</v>
      </c>
      <c r="E17" s="34">
        <v>51097</v>
      </c>
      <c r="F17" s="34">
        <v>611</v>
      </c>
      <c r="G17" s="34">
        <v>339</v>
      </c>
      <c r="H17" s="35">
        <v>32529</v>
      </c>
      <c r="I17" s="35">
        <v>3380</v>
      </c>
      <c r="J17" s="35">
        <v>29001</v>
      </c>
      <c r="K17" s="35">
        <v>81</v>
      </c>
      <c r="L17" s="35">
        <v>67</v>
      </c>
      <c r="M17" s="32">
        <v>16</v>
      </c>
      <c r="N17" s="35">
        <v>5329</v>
      </c>
      <c r="O17" s="35">
        <v>622</v>
      </c>
      <c r="P17" s="35">
        <v>4707</v>
      </c>
      <c r="Q17" s="35">
        <v>131124</v>
      </c>
      <c r="R17" s="35">
        <v>108226</v>
      </c>
      <c r="S17" s="35">
        <v>22096</v>
      </c>
      <c r="T17" s="35">
        <v>530</v>
      </c>
      <c r="U17" s="35">
        <v>272</v>
      </c>
      <c r="V17" s="36" t="s">
        <v>176</v>
      </c>
      <c r="W17" s="35">
        <v>7969</v>
      </c>
      <c r="X17" s="35">
        <v>6482</v>
      </c>
      <c r="Y17" s="35">
        <v>1487</v>
      </c>
      <c r="Z17" s="9">
        <v>0.5</v>
      </c>
      <c r="AA17" s="9">
        <v>0.5</v>
      </c>
      <c r="AB17" s="10" t="s">
        <v>26</v>
      </c>
      <c r="AC17" s="37">
        <v>0.6</v>
      </c>
      <c r="AD17" s="37">
        <v>0</v>
      </c>
      <c r="AE17" s="37">
        <v>0.4</v>
      </c>
      <c r="AF17" s="38">
        <v>1068</v>
      </c>
      <c r="AG17" s="38">
        <v>525</v>
      </c>
      <c r="AH17" s="38">
        <v>329</v>
      </c>
      <c r="AI17" s="39">
        <v>0</v>
      </c>
      <c r="AJ17" s="39">
        <v>214</v>
      </c>
      <c r="AK17" s="38">
        <v>814</v>
      </c>
      <c r="AL17" s="38">
        <v>525</v>
      </c>
      <c r="AM17" s="39">
        <v>289</v>
      </c>
      <c r="AN17" s="39">
        <v>40</v>
      </c>
    </row>
    <row r="18" spans="1:40">
      <c r="A18" s="11" t="s">
        <v>34</v>
      </c>
      <c r="B18" s="32"/>
      <c r="C18" s="33">
        <v>122336</v>
      </c>
      <c r="D18" s="34">
        <v>82754</v>
      </c>
      <c r="E18" s="34">
        <v>38895</v>
      </c>
      <c r="F18" s="34">
        <v>440</v>
      </c>
      <c r="G18" s="34">
        <v>247</v>
      </c>
      <c r="H18" s="35">
        <v>30962</v>
      </c>
      <c r="I18" s="35">
        <v>7729</v>
      </c>
      <c r="J18" s="35">
        <v>23070</v>
      </c>
      <c r="K18" s="35">
        <v>83</v>
      </c>
      <c r="L18" s="35">
        <v>80</v>
      </c>
      <c r="M18" s="32">
        <v>16</v>
      </c>
      <c r="N18" s="35">
        <v>5091</v>
      </c>
      <c r="O18" s="35">
        <v>1320</v>
      </c>
      <c r="P18" s="35">
        <v>3771</v>
      </c>
      <c r="Q18" s="35">
        <v>91374</v>
      </c>
      <c r="R18" s="35">
        <v>75025</v>
      </c>
      <c r="S18" s="35">
        <v>15825</v>
      </c>
      <c r="T18" s="35">
        <v>357</v>
      </c>
      <c r="U18" s="35">
        <v>167</v>
      </c>
      <c r="V18" s="36" t="s">
        <v>176</v>
      </c>
      <c r="W18" s="35">
        <v>5520</v>
      </c>
      <c r="X18" s="35">
        <v>4483</v>
      </c>
      <c r="Y18" s="35">
        <v>1037</v>
      </c>
      <c r="Z18" s="9">
        <v>0.5</v>
      </c>
      <c r="AA18" s="9">
        <v>0.5</v>
      </c>
      <c r="AB18" s="10" t="s">
        <v>26</v>
      </c>
      <c r="AC18" s="37">
        <v>0.6</v>
      </c>
      <c r="AD18" s="37">
        <v>0</v>
      </c>
      <c r="AE18" s="37">
        <v>0.4</v>
      </c>
      <c r="AF18" s="38">
        <v>892</v>
      </c>
      <c r="AG18" s="38">
        <v>438</v>
      </c>
      <c r="AH18" s="38">
        <v>276</v>
      </c>
      <c r="AI18" s="39">
        <v>0</v>
      </c>
      <c r="AJ18" s="39">
        <v>178</v>
      </c>
      <c r="AK18" s="38">
        <v>674</v>
      </c>
      <c r="AL18" s="38">
        <v>438</v>
      </c>
      <c r="AM18" s="39">
        <v>236</v>
      </c>
      <c r="AN18" s="39">
        <v>40</v>
      </c>
    </row>
    <row r="19" spans="1:40" s="31" customFormat="1">
      <c r="A19" s="5" t="s">
        <v>35</v>
      </c>
      <c r="B19" s="41"/>
      <c r="C19" s="7">
        <v>443108</v>
      </c>
      <c r="D19" s="7">
        <v>302990</v>
      </c>
      <c r="E19" s="7">
        <v>137806</v>
      </c>
      <c r="F19" s="7">
        <v>1818</v>
      </c>
      <c r="G19" s="7">
        <v>494</v>
      </c>
      <c r="H19" s="7">
        <v>111699</v>
      </c>
      <c r="I19" s="7">
        <v>43571</v>
      </c>
      <c r="J19" s="7">
        <v>67838</v>
      </c>
      <c r="K19" s="7">
        <v>202</v>
      </c>
      <c r="L19" s="7">
        <v>88</v>
      </c>
      <c r="M19" s="41"/>
      <c r="N19" s="7">
        <v>20970</v>
      </c>
      <c r="O19" s="7">
        <v>7820</v>
      </c>
      <c r="P19" s="7">
        <v>13150</v>
      </c>
      <c r="Q19" s="7">
        <v>331409</v>
      </c>
      <c r="R19" s="7">
        <v>259419</v>
      </c>
      <c r="S19" s="7">
        <v>69968</v>
      </c>
      <c r="T19" s="7">
        <v>1616</v>
      </c>
      <c r="U19" s="7">
        <v>406</v>
      </c>
      <c r="V19" s="30"/>
      <c r="W19" s="7">
        <v>27587</v>
      </c>
      <c r="X19" s="7">
        <v>21814</v>
      </c>
      <c r="Y19" s="7">
        <v>5773</v>
      </c>
      <c r="Z19" s="6"/>
      <c r="AA19" s="6"/>
      <c r="AB19" s="6"/>
      <c r="AC19" s="12"/>
      <c r="AD19" s="12"/>
      <c r="AE19" s="12"/>
      <c r="AF19" s="7">
        <v>3877</v>
      </c>
      <c r="AG19" s="7">
        <v>1905</v>
      </c>
      <c r="AH19" s="7">
        <v>1236</v>
      </c>
      <c r="AI19" s="7">
        <v>296</v>
      </c>
      <c r="AJ19" s="7">
        <v>440</v>
      </c>
      <c r="AK19" s="7">
        <v>3012</v>
      </c>
      <c r="AL19" s="7">
        <v>1905</v>
      </c>
      <c r="AM19" s="7">
        <v>1107</v>
      </c>
      <c r="AN19" s="7">
        <v>129</v>
      </c>
    </row>
    <row r="20" spans="1:40" s="31" customFormat="1" ht="24">
      <c r="A20" s="5" t="s">
        <v>24</v>
      </c>
      <c r="B20" s="41"/>
      <c r="C20" s="42">
        <v>144133</v>
      </c>
      <c r="D20" s="42">
        <v>103673</v>
      </c>
      <c r="E20" s="42">
        <v>39890</v>
      </c>
      <c r="F20" s="42">
        <v>391</v>
      </c>
      <c r="G20" s="42">
        <v>179</v>
      </c>
      <c r="H20" s="7">
        <v>17519</v>
      </c>
      <c r="I20" s="7">
        <v>6521</v>
      </c>
      <c r="J20" s="7">
        <v>10939</v>
      </c>
      <c r="K20" s="7">
        <v>28</v>
      </c>
      <c r="L20" s="7">
        <v>31</v>
      </c>
      <c r="M20" s="41"/>
      <c r="N20" s="7">
        <v>2854</v>
      </c>
      <c r="O20" s="7">
        <v>1072</v>
      </c>
      <c r="P20" s="7">
        <v>1782</v>
      </c>
      <c r="Q20" s="7">
        <v>126614</v>
      </c>
      <c r="R20" s="7">
        <v>97152</v>
      </c>
      <c r="S20" s="7">
        <v>28951</v>
      </c>
      <c r="T20" s="7">
        <v>363</v>
      </c>
      <c r="U20" s="7">
        <v>148</v>
      </c>
      <c r="V20" s="30"/>
      <c r="W20" s="7">
        <v>8702</v>
      </c>
      <c r="X20" s="7">
        <v>6600</v>
      </c>
      <c r="Y20" s="7">
        <v>2102</v>
      </c>
      <c r="Z20" s="6"/>
      <c r="AA20" s="6"/>
      <c r="AB20" s="6"/>
      <c r="AC20" s="12"/>
      <c r="AD20" s="12"/>
      <c r="AE20" s="12"/>
      <c r="AF20" s="7">
        <v>791</v>
      </c>
      <c r="AG20" s="7">
        <v>393</v>
      </c>
      <c r="AH20" s="7">
        <v>102</v>
      </c>
      <c r="AI20" s="7">
        <v>296</v>
      </c>
      <c r="AJ20" s="7">
        <v>0</v>
      </c>
      <c r="AK20" s="7">
        <v>483</v>
      </c>
      <c r="AL20" s="7">
        <v>393</v>
      </c>
      <c r="AM20" s="7">
        <v>90</v>
      </c>
      <c r="AN20" s="7">
        <v>12</v>
      </c>
    </row>
    <row r="21" spans="1:40">
      <c r="A21" s="8" t="s">
        <v>36</v>
      </c>
      <c r="B21" s="32"/>
      <c r="C21" s="33">
        <v>57331</v>
      </c>
      <c r="D21" s="34">
        <v>41837</v>
      </c>
      <c r="E21" s="34">
        <v>15351</v>
      </c>
      <c r="F21" s="34">
        <v>98</v>
      </c>
      <c r="G21" s="34">
        <v>45</v>
      </c>
      <c r="H21" s="35">
        <v>5354</v>
      </c>
      <c r="I21" s="35">
        <v>2454</v>
      </c>
      <c r="J21" s="35">
        <v>2899</v>
      </c>
      <c r="K21" s="35">
        <v>0</v>
      </c>
      <c r="L21" s="35">
        <v>1</v>
      </c>
      <c r="M21" s="32">
        <v>16</v>
      </c>
      <c r="N21" s="35">
        <v>858</v>
      </c>
      <c r="O21" s="35">
        <v>393</v>
      </c>
      <c r="P21" s="35">
        <v>465</v>
      </c>
      <c r="Q21" s="35">
        <v>51977</v>
      </c>
      <c r="R21" s="35">
        <v>39383</v>
      </c>
      <c r="S21" s="35">
        <v>12452</v>
      </c>
      <c r="T21" s="35">
        <v>98</v>
      </c>
      <c r="U21" s="35">
        <v>44</v>
      </c>
      <c r="V21" s="36" t="s">
        <v>176</v>
      </c>
      <c r="W21" s="35">
        <v>2993</v>
      </c>
      <c r="X21" s="35">
        <v>2264</v>
      </c>
      <c r="Y21" s="35">
        <v>729</v>
      </c>
      <c r="Z21" s="9">
        <v>0.5</v>
      </c>
      <c r="AA21" s="9">
        <v>0.5</v>
      </c>
      <c r="AB21" s="10" t="s">
        <v>26</v>
      </c>
      <c r="AC21" s="37">
        <v>0.25</v>
      </c>
      <c r="AD21" s="37">
        <v>0.75</v>
      </c>
      <c r="AE21" s="37">
        <v>0</v>
      </c>
      <c r="AF21" s="38">
        <v>256</v>
      </c>
      <c r="AG21" s="38">
        <v>127</v>
      </c>
      <c r="AH21" s="38">
        <v>33</v>
      </c>
      <c r="AI21" s="39">
        <v>96</v>
      </c>
      <c r="AJ21" s="39">
        <v>0</v>
      </c>
      <c r="AK21" s="38">
        <v>155</v>
      </c>
      <c r="AL21" s="38">
        <v>127</v>
      </c>
      <c r="AM21" s="39">
        <v>28</v>
      </c>
      <c r="AN21" s="39">
        <v>5</v>
      </c>
    </row>
    <row r="22" spans="1:40">
      <c r="A22" s="8" t="s">
        <v>37</v>
      </c>
      <c r="B22" s="32"/>
      <c r="C22" s="33">
        <v>33853</v>
      </c>
      <c r="D22" s="34">
        <v>25004</v>
      </c>
      <c r="E22" s="34">
        <v>8511</v>
      </c>
      <c r="F22" s="34">
        <v>242</v>
      </c>
      <c r="G22" s="34">
        <v>96</v>
      </c>
      <c r="H22" s="35">
        <v>4175</v>
      </c>
      <c r="I22" s="35">
        <v>1651</v>
      </c>
      <c r="J22" s="35">
        <v>2466</v>
      </c>
      <c r="K22" s="35">
        <v>28</v>
      </c>
      <c r="L22" s="35">
        <v>30</v>
      </c>
      <c r="M22" s="32">
        <v>16</v>
      </c>
      <c r="N22" s="35">
        <v>717</v>
      </c>
      <c r="O22" s="35">
        <v>292</v>
      </c>
      <c r="P22" s="35">
        <v>425</v>
      </c>
      <c r="Q22" s="35">
        <v>29678</v>
      </c>
      <c r="R22" s="35">
        <v>23353</v>
      </c>
      <c r="S22" s="35">
        <v>6045</v>
      </c>
      <c r="T22" s="35">
        <v>214</v>
      </c>
      <c r="U22" s="35">
        <v>66</v>
      </c>
      <c r="V22" s="36" t="s">
        <v>176</v>
      </c>
      <c r="W22" s="35">
        <v>1896</v>
      </c>
      <c r="X22" s="35">
        <v>1498</v>
      </c>
      <c r="Y22" s="35">
        <v>398</v>
      </c>
      <c r="Z22" s="9">
        <v>0.5</v>
      </c>
      <c r="AA22" s="9">
        <v>0.5</v>
      </c>
      <c r="AB22" s="10" t="s">
        <v>26</v>
      </c>
      <c r="AC22" s="37">
        <v>0.25</v>
      </c>
      <c r="AD22" s="37">
        <v>0.75</v>
      </c>
      <c r="AE22" s="37">
        <v>0</v>
      </c>
      <c r="AF22" s="38">
        <v>182</v>
      </c>
      <c r="AG22" s="38">
        <v>90</v>
      </c>
      <c r="AH22" s="38">
        <v>24</v>
      </c>
      <c r="AI22" s="39">
        <v>68</v>
      </c>
      <c r="AJ22" s="39">
        <v>0</v>
      </c>
      <c r="AK22" s="38">
        <v>109</v>
      </c>
      <c r="AL22" s="38">
        <v>90</v>
      </c>
      <c r="AM22" s="39">
        <v>19</v>
      </c>
      <c r="AN22" s="39">
        <v>5</v>
      </c>
    </row>
    <row r="23" spans="1:40">
      <c r="A23" s="8" t="s">
        <v>38</v>
      </c>
      <c r="B23" s="32"/>
      <c r="C23" s="33">
        <v>45655</v>
      </c>
      <c r="D23" s="34">
        <v>30394</v>
      </c>
      <c r="E23" s="34">
        <v>15155</v>
      </c>
      <c r="F23" s="34">
        <v>73</v>
      </c>
      <c r="G23" s="34">
        <v>33</v>
      </c>
      <c r="H23" s="35">
        <v>5645</v>
      </c>
      <c r="I23" s="35">
        <v>1760</v>
      </c>
      <c r="J23" s="35">
        <v>3885</v>
      </c>
      <c r="K23" s="35">
        <v>0</v>
      </c>
      <c r="L23" s="35">
        <v>0</v>
      </c>
      <c r="M23" s="32">
        <v>16</v>
      </c>
      <c r="N23" s="35">
        <v>904</v>
      </c>
      <c r="O23" s="35">
        <v>282</v>
      </c>
      <c r="P23" s="35">
        <v>622</v>
      </c>
      <c r="Q23" s="35">
        <v>40010</v>
      </c>
      <c r="R23" s="35">
        <v>28634</v>
      </c>
      <c r="S23" s="35">
        <v>11270</v>
      </c>
      <c r="T23" s="35">
        <v>73</v>
      </c>
      <c r="U23" s="35">
        <v>33</v>
      </c>
      <c r="V23" s="36" t="s">
        <v>176</v>
      </c>
      <c r="W23" s="35">
        <v>2301</v>
      </c>
      <c r="X23" s="35">
        <v>1648</v>
      </c>
      <c r="Y23" s="35">
        <v>653</v>
      </c>
      <c r="Z23" s="9">
        <v>0.5</v>
      </c>
      <c r="AA23" s="9">
        <v>0.5</v>
      </c>
      <c r="AB23" s="10" t="s">
        <v>26</v>
      </c>
      <c r="AC23" s="37">
        <v>0.25</v>
      </c>
      <c r="AD23" s="37">
        <v>0.75</v>
      </c>
      <c r="AE23" s="37">
        <v>0</v>
      </c>
      <c r="AF23" s="38">
        <v>230</v>
      </c>
      <c r="AG23" s="38">
        <v>114</v>
      </c>
      <c r="AH23" s="38">
        <v>30</v>
      </c>
      <c r="AI23" s="39">
        <v>86</v>
      </c>
      <c r="AJ23" s="39">
        <v>0</v>
      </c>
      <c r="AK23" s="38">
        <v>144</v>
      </c>
      <c r="AL23" s="38">
        <v>114</v>
      </c>
      <c r="AM23" s="39">
        <v>30</v>
      </c>
      <c r="AN23" s="39">
        <v>0</v>
      </c>
    </row>
    <row r="24" spans="1:40">
      <c r="A24" s="8" t="s">
        <v>39</v>
      </c>
      <c r="B24" s="32"/>
      <c r="C24" s="33">
        <v>27048</v>
      </c>
      <c r="D24" s="34">
        <v>19979</v>
      </c>
      <c r="E24" s="34">
        <v>6907</v>
      </c>
      <c r="F24" s="34">
        <v>127</v>
      </c>
      <c r="G24" s="34">
        <v>35</v>
      </c>
      <c r="H24" s="35">
        <v>2345</v>
      </c>
      <c r="I24" s="35">
        <v>656</v>
      </c>
      <c r="J24" s="35">
        <v>1689</v>
      </c>
      <c r="K24" s="35">
        <v>0</v>
      </c>
      <c r="L24" s="35">
        <v>0</v>
      </c>
      <c r="M24" s="32">
        <v>16</v>
      </c>
      <c r="N24" s="35">
        <v>375</v>
      </c>
      <c r="O24" s="35">
        <v>105</v>
      </c>
      <c r="P24" s="35">
        <v>270</v>
      </c>
      <c r="Q24" s="35">
        <v>24703</v>
      </c>
      <c r="R24" s="35">
        <v>19323</v>
      </c>
      <c r="S24" s="35">
        <v>5218</v>
      </c>
      <c r="T24" s="35">
        <v>127</v>
      </c>
      <c r="U24" s="35">
        <v>35</v>
      </c>
      <c r="V24" s="36" t="s">
        <v>176</v>
      </c>
      <c r="W24" s="35">
        <v>1512</v>
      </c>
      <c r="X24" s="35">
        <v>1190</v>
      </c>
      <c r="Y24" s="35">
        <v>322</v>
      </c>
      <c r="Z24" s="9">
        <v>0.5</v>
      </c>
      <c r="AA24" s="9">
        <v>0.5</v>
      </c>
      <c r="AB24" s="10" t="s">
        <v>26</v>
      </c>
      <c r="AC24" s="37">
        <v>0.25</v>
      </c>
      <c r="AD24" s="37">
        <v>0.75</v>
      </c>
      <c r="AE24" s="37">
        <v>0</v>
      </c>
      <c r="AF24" s="38">
        <v>123</v>
      </c>
      <c r="AG24" s="38">
        <v>62</v>
      </c>
      <c r="AH24" s="38">
        <v>15</v>
      </c>
      <c r="AI24" s="39">
        <v>46</v>
      </c>
      <c r="AJ24" s="39">
        <v>0</v>
      </c>
      <c r="AK24" s="38">
        <v>75</v>
      </c>
      <c r="AL24" s="38">
        <v>62</v>
      </c>
      <c r="AM24" s="39">
        <v>13</v>
      </c>
      <c r="AN24" s="39">
        <v>2</v>
      </c>
    </row>
    <row r="25" spans="1:40">
      <c r="A25" s="11" t="s">
        <v>40</v>
      </c>
      <c r="B25" s="32"/>
      <c r="C25" s="33">
        <v>19955</v>
      </c>
      <c r="D25" s="34">
        <v>13109</v>
      </c>
      <c r="E25" s="34">
        <v>6663</v>
      </c>
      <c r="F25" s="34">
        <v>130</v>
      </c>
      <c r="G25" s="34">
        <v>53</v>
      </c>
      <c r="H25" s="35">
        <v>3347</v>
      </c>
      <c r="I25" s="35">
        <v>466</v>
      </c>
      <c r="J25" s="35">
        <v>2880</v>
      </c>
      <c r="K25" s="35">
        <v>0</v>
      </c>
      <c r="L25" s="35">
        <v>1</v>
      </c>
      <c r="M25" s="32">
        <v>16</v>
      </c>
      <c r="N25" s="35">
        <v>537</v>
      </c>
      <c r="O25" s="35">
        <v>75</v>
      </c>
      <c r="P25" s="35">
        <v>462</v>
      </c>
      <c r="Q25" s="35">
        <v>16608</v>
      </c>
      <c r="R25" s="35">
        <v>12643</v>
      </c>
      <c r="S25" s="35">
        <v>3783</v>
      </c>
      <c r="T25" s="35">
        <v>130</v>
      </c>
      <c r="U25" s="35">
        <v>52</v>
      </c>
      <c r="V25" s="36" t="s">
        <v>176</v>
      </c>
      <c r="W25" s="35">
        <v>1085</v>
      </c>
      <c r="X25" s="35">
        <v>825</v>
      </c>
      <c r="Y25" s="35">
        <v>260</v>
      </c>
      <c r="Z25" s="9">
        <v>0.5</v>
      </c>
      <c r="AA25" s="9">
        <v>0.5</v>
      </c>
      <c r="AB25" s="10" t="s">
        <v>26</v>
      </c>
      <c r="AC25" s="37">
        <v>0.65</v>
      </c>
      <c r="AD25" s="37">
        <v>0</v>
      </c>
      <c r="AE25" s="37">
        <v>0.35</v>
      </c>
      <c r="AF25" s="38">
        <v>122</v>
      </c>
      <c r="AG25" s="38">
        <v>60</v>
      </c>
      <c r="AH25" s="38">
        <v>41</v>
      </c>
      <c r="AI25" s="39">
        <v>0</v>
      </c>
      <c r="AJ25" s="39">
        <v>21</v>
      </c>
      <c r="AK25" s="38">
        <v>97</v>
      </c>
      <c r="AL25" s="38">
        <v>60</v>
      </c>
      <c r="AM25" s="39">
        <v>37</v>
      </c>
      <c r="AN25" s="39">
        <v>4</v>
      </c>
    </row>
    <row r="26" spans="1:40">
      <c r="A26" s="11" t="s">
        <v>41</v>
      </c>
      <c r="B26" s="32"/>
      <c r="C26" s="33">
        <v>99523</v>
      </c>
      <c r="D26" s="34">
        <v>67810</v>
      </c>
      <c r="E26" s="34">
        <v>31160</v>
      </c>
      <c r="F26" s="34">
        <v>459</v>
      </c>
      <c r="G26" s="34">
        <v>94</v>
      </c>
      <c r="H26" s="35">
        <v>29484</v>
      </c>
      <c r="I26" s="35">
        <v>13211</v>
      </c>
      <c r="J26" s="35">
        <v>16202</v>
      </c>
      <c r="K26" s="35">
        <v>71</v>
      </c>
      <c r="L26" s="35">
        <v>0</v>
      </c>
      <c r="M26" s="32">
        <v>16</v>
      </c>
      <c r="N26" s="35">
        <v>4777</v>
      </c>
      <c r="O26" s="35">
        <v>2185</v>
      </c>
      <c r="P26" s="35">
        <v>2592</v>
      </c>
      <c r="Q26" s="35">
        <v>70039</v>
      </c>
      <c r="R26" s="35">
        <v>54599</v>
      </c>
      <c r="S26" s="35">
        <v>14958</v>
      </c>
      <c r="T26" s="35">
        <v>388</v>
      </c>
      <c r="U26" s="35">
        <v>94</v>
      </c>
      <c r="V26" s="36" t="s">
        <v>176</v>
      </c>
      <c r="W26" s="35">
        <v>4308</v>
      </c>
      <c r="X26" s="35">
        <v>3391</v>
      </c>
      <c r="Y26" s="35">
        <v>917</v>
      </c>
      <c r="Z26" s="9">
        <v>0.5</v>
      </c>
      <c r="AA26" s="9">
        <v>0.5</v>
      </c>
      <c r="AB26" s="10" t="s">
        <v>26</v>
      </c>
      <c r="AC26" s="37">
        <v>0.65</v>
      </c>
      <c r="AD26" s="37">
        <v>0</v>
      </c>
      <c r="AE26" s="37">
        <v>0.35</v>
      </c>
      <c r="AF26" s="38">
        <v>770</v>
      </c>
      <c r="AG26" s="38">
        <v>378</v>
      </c>
      <c r="AH26" s="38">
        <v>257</v>
      </c>
      <c r="AI26" s="39">
        <v>0</v>
      </c>
      <c r="AJ26" s="39">
        <v>135</v>
      </c>
      <c r="AK26" s="38">
        <v>604</v>
      </c>
      <c r="AL26" s="38">
        <v>378</v>
      </c>
      <c r="AM26" s="39">
        <v>226</v>
      </c>
      <c r="AN26" s="39">
        <v>31</v>
      </c>
    </row>
    <row r="27" spans="1:40">
      <c r="A27" s="11" t="s">
        <v>42</v>
      </c>
      <c r="B27" s="32"/>
      <c r="C27" s="33">
        <v>74237</v>
      </c>
      <c r="D27" s="34">
        <v>48681</v>
      </c>
      <c r="E27" s="34">
        <v>25091</v>
      </c>
      <c r="F27" s="34">
        <v>378</v>
      </c>
      <c r="G27" s="34">
        <v>87</v>
      </c>
      <c r="H27" s="35">
        <v>40925</v>
      </c>
      <c r="I27" s="35">
        <v>18763</v>
      </c>
      <c r="J27" s="35">
        <v>22055</v>
      </c>
      <c r="K27" s="35">
        <v>59</v>
      </c>
      <c r="L27" s="35">
        <v>48</v>
      </c>
      <c r="M27" s="32">
        <v>16</v>
      </c>
      <c r="N27" s="35">
        <v>6638</v>
      </c>
      <c r="O27" s="35">
        <v>3061</v>
      </c>
      <c r="P27" s="35">
        <v>3577</v>
      </c>
      <c r="Q27" s="35">
        <v>33312</v>
      </c>
      <c r="R27" s="35">
        <v>29918</v>
      </c>
      <c r="S27" s="35">
        <v>3036</v>
      </c>
      <c r="T27" s="35">
        <v>319</v>
      </c>
      <c r="U27" s="35">
        <v>39</v>
      </c>
      <c r="V27" s="36" t="s">
        <v>176</v>
      </c>
      <c r="W27" s="35">
        <v>2170</v>
      </c>
      <c r="X27" s="35">
        <v>1964</v>
      </c>
      <c r="Y27" s="35">
        <v>206</v>
      </c>
      <c r="Z27" s="9">
        <v>0.5</v>
      </c>
      <c r="AA27" s="9">
        <v>0.5</v>
      </c>
      <c r="AB27" s="10" t="s">
        <v>26</v>
      </c>
      <c r="AC27" s="37">
        <v>0.65</v>
      </c>
      <c r="AD27" s="37">
        <v>0</v>
      </c>
      <c r="AE27" s="37">
        <v>0.35</v>
      </c>
      <c r="AF27" s="38">
        <v>864</v>
      </c>
      <c r="AG27" s="38">
        <v>424</v>
      </c>
      <c r="AH27" s="38">
        <v>289</v>
      </c>
      <c r="AI27" s="39">
        <v>0</v>
      </c>
      <c r="AJ27" s="39">
        <v>151</v>
      </c>
      <c r="AK27" s="38">
        <v>679</v>
      </c>
      <c r="AL27" s="38">
        <v>424</v>
      </c>
      <c r="AM27" s="39">
        <v>255</v>
      </c>
      <c r="AN27" s="39">
        <v>34</v>
      </c>
    </row>
    <row r="28" spans="1:40">
      <c r="A28" s="11" t="s">
        <v>43</v>
      </c>
      <c r="B28" s="32"/>
      <c r="C28" s="33">
        <v>67695</v>
      </c>
      <c r="D28" s="34">
        <v>44072</v>
      </c>
      <c r="E28" s="34">
        <v>23387</v>
      </c>
      <c r="F28" s="34">
        <v>235</v>
      </c>
      <c r="G28" s="34">
        <v>1</v>
      </c>
      <c r="H28" s="35">
        <v>16040</v>
      </c>
      <c r="I28" s="35">
        <v>3074</v>
      </c>
      <c r="J28" s="35">
        <v>12923</v>
      </c>
      <c r="K28" s="35">
        <v>42</v>
      </c>
      <c r="L28" s="35">
        <v>1</v>
      </c>
      <c r="M28" s="32">
        <v>30</v>
      </c>
      <c r="N28" s="35">
        <v>4842</v>
      </c>
      <c r="O28" s="35">
        <v>964</v>
      </c>
      <c r="P28" s="35">
        <v>3878</v>
      </c>
      <c r="Q28" s="35">
        <v>51655</v>
      </c>
      <c r="R28" s="35">
        <v>40998</v>
      </c>
      <c r="S28" s="35">
        <v>10464</v>
      </c>
      <c r="T28" s="35">
        <v>193</v>
      </c>
      <c r="U28" s="35">
        <v>0</v>
      </c>
      <c r="V28" s="36" t="s">
        <v>177</v>
      </c>
      <c r="W28" s="35">
        <v>8942</v>
      </c>
      <c r="X28" s="35">
        <v>7163</v>
      </c>
      <c r="Y28" s="35">
        <v>1779</v>
      </c>
      <c r="Z28" s="9">
        <v>0.5</v>
      </c>
      <c r="AA28" s="9">
        <v>0.5</v>
      </c>
      <c r="AB28" s="10" t="s">
        <v>44</v>
      </c>
      <c r="AC28" s="37">
        <v>0.8</v>
      </c>
      <c r="AD28" s="37">
        <v>0</v>
      </c>
      <c r="AE28" s="37">
        <v>0.2</v>
      </c>
      <c r="AF28" s="38">
        <v>1050</v>
      </c>
      <c r="AG28" s="38">
        <v>513</v>
      </c>
      <c r="AH28" s="38">
        <v>432</v>
      </c>
      <c r="AI28" s="39">
        <v>0</v>
      </c>
      <c r="AJ28" s="39">
        <v>105</v>
      </c>
      <c r="AK28" s="38">
        <v>905</v>
      </c>
      <c r="AL28" s="38">
        <v>513</v>
      </c>
      <c r="AM28" s="39">
        <v>392</v>
      </c>
      <c r="AN28" s="39">
        <v>40</v>
      </c>
    </row>
    <row r="29" spans="1:40">
      <c r="A29" s="11" t="s">
        <v>45</v>
      </c>
      <c r="B29" s="32"/>
      <c r="C29" s="33">
        <v>17811</v>
      </c>
      <c r="D29" s="34">
        <v>12104</v>
      </c>
      <c r="E29" s="34">
        <v>5581</v>
      </c>
      <c r="F29" s="34">
        <v>76</v>
      </c>
      <c r="G29" s="34">
        <v>50</v>
      </c>
      <c r="H29" s="35">
        <v>4384</v>
      </c>
      <c r="I29" s="35">
        <v>1536</v>
      </c>
      <c r="J29" s="35">
        <v>2839</v>
      </c>
      <c r="K29" s="35">
        <v>2</v>
      </c>
      <c r="L29" s="35">
        <v>7</v>
      </c>
      <c r="M29" s="32">
        <v>30</v>
      </c>
      <c r="N29" s="35">
        <v>1322</v>
      </c>
      <c r="O29" s="35">
        <v>463</v>
      </c>
      <c r="P29" s="35">
        <v>859</v>
      </c>
      <c r="Q29" s="35">
        <v>13427</v>
      </c>
      <c r="R29" s="35">
        <v>10568</v>
      </c>
      <c r="S29" s="35">
        <v>2742</v>
      </c>
      <c r="T29" s="35">
        <v>74</v>
      </c>
      <c r="U29" s="35">
        <v>43</v>
      </c>
      <c r="V29" s="36" t="s">
        <v>177</v>
      </c>
      <c r="W29" s="35">
        <v>2380</v>
      </c>
      <c r="X29" s="35">
        <v>1871</v>
      </c>
      <c r="Y29" s="35">
        <v>509</v>
      </c>
      <c r="Z29" s="9">
        <v>0.5</v>
      </c>
      <c r="AA29" s="9">
        <v>0.5</v>
      </c>
      <c r="AB29" s="10" t="s">
        <v>44</v>
      </c>
      <c r="AC29" s="37">
        <v>0.8</v>
      </c>
      <c r="AD29" s="37">
        <v>0</v>
      </c>
      <c r="AE29" s="37">
        <v>0.2</v>
      </c>
      <c r="AF29" s="38">
        <v>280</v>
      </c>
      <c r="AG29" s="38">
        <v>137</v>
      </c>
      <c r="AH29" s="38">
        <v>115</v>
      </c>
      <c r="AI29" s="39">
        <v>0</v>
      </c>
      <c r="AJ29" s="39">
        <v>28</v>
      </c>
      <c r="AK29" s="38">
        <v>244</v>
      </c>
      <c r="AL29" s="38">
        <v>137</v>
      </c>
      <c r="AM29" s="39">
        <v>107</v>
      </c>
      <c r="AN29" s="39">
        <v>8</v>
      </c>
    </row>
    <row r="30" spans="1:40" s="31" customFormat="1">
      <c r="A30" s="5" t="s">
        <v>46</v>
      </c>
      <c r="B30" s="43"/>
      <c r="C30" s="7">
        <v>240475</v>
      </c>
      <c r="D30" s="7">
        <v>169276</v>
      </c>
      <c r="E30" s="7">
        <v>69922</v>
      </c>
      <c r="F30" s="7">
        <v>960</v>
      </c>
      <c r="G30" s="7">
        <v>317</v>
      </c>
      <c r="H30" s="7">
        <v>64350</v>
      </c>
      <c r="I30" s="7">
        <v>10310</v>
      </c>
      <c r="J30" s="7">
        <v>53934</v>
      </c>
      <c r="K30" s="7">
        <v>49</v>
      </c>
      <c r="L30" s="7">
        <v>57</v>
      </c>
      <c r="M30" s="43"/>
      <c r="N30" s="7">
        <v>12955</v>
      </c>
      <c r="O30" s="7">
        <v>2111</v>
      </c>
      <c r="P30" s="7">
        <v>10844</v>
      </c>
      <c r="Q30" s="7">
        <v>176125</v>
      </c>
      <c r="R30" s="7">
        <v>158966</v>
      </c>
      <c r="S30" s="7">
        <v>15988</v>
      </c>
      <c r="T30" s="7">
        <v>911</v>
      </c>
      <c r="U30" s="7">
        <v>260</v>
      </c>
      <c r="V30" s="30"/>
      <c r="W30" s="7">
        <v>14292</v>
      </c>
      <c r="X30" s="7">
        <v>12833</v>
      </c>
      <c r="Y30" s="7">
        <v>1459</v>
      </c>
      <c r="Z30" s="6"/>
      <c r="AA30" s="6"/>
      <c r="AB30" s="6"/>
      <c r="AC30" s="12"/>
      <c r="AD30" s="12"/>
      <c r="AE30" s="12"/>
      <c r="AF30" s="7">
        <v>2300</v>
      </c>
      <c r="AG30" s="7">
        <v>1127</v>
      </c>
      <c r="AH30" s="7">
        <v>786</v>
      </c>
      <c r="AI30" s="7">
        <v>167</v>
      </c>
      <c r="AJ30" s="7">
        <v>220</v>
      </c>
      <c r="AK30" s="7">
        <v>1817</v>
      </c>
      <c r="AL30" s="7">
        <v>1127</v>
      </c>
      <c r="AM30" s="7">
        <v>690</v>
      </c>
      <c r="AN30" s="7">
        <v>96</v>
      </c>
    </row>
    <row r="31" spans="1:40" s="31" customFormat="1" ht="24">
      <c r="A31" s="5" t="s">
        <v>24</v>
      </c>
      <c r="B31" s="43"/>
      <c r="C31" s="44">
        <v>78247</v>
      </c>
      <c r="D31" s="44">
        <v>58691</v>
      </c>
      <c r="E31" s="44">
        <v>19131</v>
      </c>
      <c r="F31" s="44">
        <v>335</v>
      </c>
      <c r="G31" s="44">
        <v>90</v>
      </c>
      <c r="H31" s="7">
        <v>9601</v>
      </c>
      <c r="I31" s="7">
        <v>1511</v>
      </c>
      <c r="J31" s="7">
        <v>8072</v>
      </c>
      <c r="K31" s="7">
        <v>0</v>
      </c>
      <c r="L31" s="7">
        <v>18</v>
      </c>
      <c r="M31" s="43"/>
      <c r="N31" s="7">
        <v>1934</v>
      </c>
      <c r="O31" s="7">
        <v>302</v>
      </c>
      <c r="P31" s="7">
        <v>1632</v>
      </c>
      <c r="Q31" s="7">
        <v>68646</v>
      </c>
      <c r="R31" s="7">
        <v>57180</v>
      </c>
      <c r="S31" s="7">
        <v>11059</v>
      </c>
      <c r="T31" s="7">
        <v>335</v>
      </c>
      <c r="U31" s="7">
        <v>72</v>
      </c>
      <c r="V31" s="30"/>
      <c r="W31" s="7">
        <v>6246</v>
      </c>
      <c r="X31" s="7">
        <v>5301</v>
      </c>
      <c r="Y31" s="7">
        <v>945</v>
      </c>
      <c r="Z31" s="6"/>
      <c r="AA31" s="6"/>
      <c r="AB31" s="6"/>
      <c r="AC31" s="12"/>
      <c r="AD31" s="12"/>
      <c r="AE31" s="12"/>
      <c r="AF31" s="7">
        <v>558</v>
      </c>
      <c r="AG31" s="7">
        <v>277</v>
      </c>
      <c r="AH31" s="7">
        <v>114</v>
      </c>
      <c r="AI31" s="7">
        <v>167</v>
      </c>
      <c r="AJ31" s="7">
        <v>0</v>
      </c>
      <c r="AK31" s="7">
        <v>371</v>
      </c>
      <c r="AL31" s="7">
        <v>277</v>
      </c>
      <c r="AM31" s="7">
        <v>94</v>
      </c>
      <c r="AN31" s="7">
        <v>20</v>
      </c>
    </row>
    <row r="32" spans="1:40">
      <c r="A32" s="8" t="s">
        <v>47</v>
      </c>
      <c r="B32" s="32"/>
      <c r="C32" s="33">
        <v>48920</v>
      </c>
      <c r="D32" s="34">
        <v>38564</v>
      </c>
      <c r="E32" s="34">
        <v>10236</v>
      </c>
      <c r="F32" s="34">
        <v>87</v>
      </c>
      <c r="G32" s="34">
        <v>33</v>
      </c>
      <c r="H32" s="35">
        <v>5669</v>
      </c>
      <c r="I32" s="35">
        <v>867</v>
      </c>
      <c r="J32" s="35">
        <v>4791</v>
      </c>
      <c r="K32" s="35">
        <v>0</v>
      </c>
      <c r="L32" s="35">
        <v>11</v>
      </c>
      <c r="M32" s="32">
        <v>20</v>
      </c>
      <c r="N32" s="35">
        <v>1142</v>
      </c>
      <c r="O32" s="35">
        <v>173</v>
      </c>
      <c r="P32" s="35">
        <v>969</v>
      </c>
      <c r="Q32" s="35">
        <v>43251</v>
      </c>
      <c r="R32" s="35">
        <v>37697</v>
      </c>
      <c r="S32" s="35">
        <v>5445</v>
      </c>
      <c r="T32" s="35">
        <v>87</v>
      </c>
      <c r="U32" s="35">
        <v>22</v>
      </c>
      <c r="V32" s="36" t="s">
        <v>178</v>
      </c>
      <c r="W32" s="35">
        <v>3344</v>
      </c>
      <c r="X32" s="35">
        <v>2914</v>
      </c>
      <c r="Y32" s="35">
        <v>430</v>
      </c>
      <c r="Z32" s="9">
        <v>0.5</v>
      </c>
      <c r="AA32" s="9">
        <v>0.5</v>
      </c>
      <c r="AB32" s="10" t="s">
        <v>48</v>
      </c>
      <c r="AC32" s="37">
        <v>0.4</v>
      </c>
      <c r="AD32" s="37">
        <v>0.6</v>
      </c>
      <c r="AE32" s="37">
        <v>0</v>
      </c>
      <c r="AF32" s="38">
        <v>311</v>
      </c>
      <c r="AG32" s="38">
        <v>154</v>
      </c>
      <c r="AH32" s="38">
        <v>64</v>
      </c>
      <c r="AI32" s="39">
        <v>93</v>
      </c>
      <c r="AJ32" s="39">
        <v>0</v>
      </c>
      <c r="AK32" s="38">
        <v>206</v>
      </c>
      <c r="AL32" s="38">
        <v>154</v>
      </c>
      <c r="AM32" s="39">
        <v>52</v>
      </c>
      <c r="AN32" s="39">
        <v>12</v>
      </c>
    </row>
    <row r="33" spans="1:40">
      <c r="A33" s="8" t="s">
        <v>49</v>
      </c>
      <c r="B33" s="32"/>
      <c r="C33" s="33">
        <v>37738</v>
      </c>
      <c r="D33" s="34">
        <v>28112</v>
      </c>
      <c r="E33" s="34">
        <v>9223</v>
      </c>
      <c r="F33" s="34">
        <v>327</v>
      </c>
      <c r="G33" s="34">
        <v>76</v>
      </c>
      <c r="H33" s="35">
        <v>3932</v>
      </c>
      <c r="I33" s="35">
        <v>644</v>
      </c>
      <c r="J33" s="35">
        <v>3281</v>
      </c>
      <c r="K33" s="35">
        <v>0</v>
      </c>
      <c r="L33" s="35">
        <v>7</v>
      </c>
      <c r="M33" s="32">
        <v>20</v>
      </c>
      <c r="N33" s="35">
        <v>792</v>
      </c>
      <c r="O33" s="35">
        <v>129</v>
      </c>
      <c r="P33" s="35">
        <v>663</v>
      </c>
      <c r="Q33" s="35">
        <v>33806</v>
      </c>
      <c r="R33" s="35">
        <v>27468</v>
      </c>
      <c r="S33" s="35">
        <v>5942</v>
      </c>
      <c r="T33" s="35">
        <v>327</v>
      </c>
      <c r="U33" s="35">
        <v>69</v>
      </c>
      <c r="V33" s="36" t="s">
        <v>178</v>
      </c>
      <c r="W33" s="35">
        <v>2902</v>
      </c>
      <c r="X33" s="35">
        <v>2387</v>
      </c>
      <c r="Y33" s="35">
        <v>515</v>
      </c>
      <c r="Z33" s="9">
        <v>0.5</v>
      </c>
      <c r="AA33" s="9">
        <v>0.5</v>
      </c>
      <c r="AB33" s="10" t="s">
        <v>48</v>
      </c>
      <c r="AC33" s="37">
        <v>0.4</v>
      </c>
      <c r="AD33" s="37">
        <v>0.6</v>
      </c>
      <c r="AE33" s="37">
        <v>0</v>
      </c>
      <c r="AF33" s="38">
        <v>247</v>
      </c>
      <c r="AG33" s="38">
        <v>123</v>
      </c>
      <c r="AH33" s="38">
        <v>50</v>
      </c>
      <c r="AI33" s="39">
        <v>74</v>
      </c>
      <c r="AJ33" s="39">
        <v>0</v>
      </c>
      <c r="AK33" s="38">
        <v>165</v>
      </c>
      <c r="AL33" s="38">
        <v>123</v>
      </c>
      <c r="AM33" s="39">
        <v>42</v>
      </c>
      <c r="AN33" s="39">
        <v>8</v>
      </c>
    </row>
    <row r="34" spans="1:40">
      <c r="A34" s="11" t="s">
        <v>50</v>
      </c>
      <c r="B34" s="32"/>
      <c r="C34" s="33">
        <v>77238</v>
      </c>
      <c r="D34" s="34">
        <v>49202</v>
      </c>
      <c r="E34" s="34">
        <v>27696</v>
      </c>
      <c r="F34" s="34">
        <v>240</v>
      </c>
      <c r="G34" s="34">
        <v>100</v>
      </c>
      <c r="H34" s="35">
        <v>28644</v>
      </c>
      <c r="I34" s="35">
        <v>3864</v>
      </c>
      <c r="J34" s="35">
        <v>24740</v>
      </c>
      <c r="K34" s="35">
        <v>25</v>
      </c>
      <c r="L34" s="35">
        <v>15</v>
      </c>
      <c r="M34" s="32">
        <v>20</v>
      </c>
      <c r="N34" s="35">
        <v>5761</v>
      </c>
      <c r="O34" s="35">
        <v>798</v>
      </c>
      <c r="P34" s="35">
        <v>4963</v>
      </c>
      <c r="Q34" s="35">
        <v>48594</v>
      </c>
      <c r="R34" s="35">
        <v>45338</v>
      </c>
      <c r="S34" s="35">
        <v>2956</v>
      </c>
      <c r="T34" s="35">
        <v>215</v>
      </c>
      <c r="U34" s="35">
        <v>85</v>
      </c>
      <c r="V34" s="36" t="s">
        <v>178</v>
      </c>
      <c r="W34" s="35">
        <v>3922</v>
      </c>
      <c r="X34" s="35">
        <v>3615</v>
      </c>
      <c r="Y34" s="35">
        <v>307</v>
      </c>
      <c r="Z34" s="9">
        <v>0.5</v>
      </c>
      <c r="AA34" s="9">
        <v>0.5</v>
      </c>
      <c r="AB34" s="10" t="s">
        <v>48</v>
      </c>
      <c r="AC34" s="45">
        <v>0.75</v>
      </c>
      <c r="AD34" s="45">
        <v>0</v>
      </c>
      <c r="AE34" s="45">
        <v>0.25</v>
      </c>
      <c r="AF34" s="38">
        <v>901</v>
      </c>
      <c r="AG34" s="38">
        <v>440</v>
      </c>
      <c r="AH34" s="38">
        <v>348</v>
      </c>
      <c r="AI34" s="39">
        <v>0</v>
      </c>
      <c r="AJ34" s="39">
        <v>113</v>
      </c>
      <c r="AK34" s="38">
        <v>748</v>
      </c>
      <c r="AL34" s="38">
        <v>440</v>
      </c>
      <c r="AM34" s="39">
        <v>308</v>
      </c>
      <c r="AN34" s="39">
        <v>40</v>
      </c>
    </row>
    <row r="35" spans="1:40">
      <c r="A35" s="11" t="s">
        <v>51</v>
      </c>
      <c r="B35" s="32"/>
      <c r="C35" s="33">
        <v>68627</v>
      </c>
      <c r="D35" s="34">
        <v>47257</v>
      </c>
      <c r="E35" s="34">
        <v>20972</v>
      </c>
      <c r="F35" s="34">
        <v>290</v>
      </c>
      <c r="G35" s="34">
        <v>108</v>
      </c>
      <c r="H35" s="35">
        <v>24164</v>
      </c>
      <c r="I35" s="35">
        <v>4663</v>
      </c>
      <c r="J35" s="35">
        <v>19453</v>
      </c>
      <c r="K35" s="35">
        <v>24</v>
      </c>
      <c r="L35" s="35">
        <v>24</v>
      </c>
      <c r="M35" s="32">
        <v>20</v>
      </c>
      <c r="N35" s="35">
        <v>4872</v>
      </c>
      <c r="O35" s="35">
        <v>957</v>
      </c>
      <c r="P35" s="35">
        <v>3915</v>
      </c>
      <c r="Q35" s="35">
        <v>44463</v>
      </c>
      <c r="R35" s="35">
        <v>42594</v>
      </c>
      <c r="S35" s="35">
        <v>1519</v>
      </c>
      <c r="T35" s="35">
        <v>266</v>
      </c>
      <c r="U35" s="35">
        <v>84</v>
      </c>
      <c r="V35" s="36" t="s">
        <v>178</v>
      </c>
      <c r="W35" s="35">
        <v>3659</v>
      </c>
      <c r="X35" s="35">
        <v>3461</v>
      </c>
      <c r="Y35" s="35">
        <v>198</v>
      </c>
      <c r="Z35" s="9">
        <v>0.5</v>
      </c>
      <c r="AA35" s="9">
        <v>0.5</v>
      </c>
      <c r="AB35" s="10" t="s">
        <v>48</v>
      </c>
      <c r="AC35" s="45">
        <v>0.75</v>
      </c>
      <c r="AD35" s="45">
        <v>0</v>
      </c>
      <c r="AE35" s="45">
        <v>0.25</v>
      </c>
      <c r="AF35" s="38">
        <v>770</v>
      </c>
      <c r="AG35" s="38">
        <v>376</v>
      </c>
      <c r="AH35" s="38">
        <v>298</v>
      </c>
      <c r="AI35" s="39">
        <v>0</v>
      </c>
      <c r="AJ35" s="39">
        <v>96</v>
      </c>
      <c r="AK35" s="38">
        <v>648</v>
      </c>
      <c r="AL35" s="38">
        <v>376</v>
      </c>
      <c r="AM35" s="39">
        <v>272</v>
      </c>
      <c r="AN35" s="39">
        <v>26</v>
      </c>
    </row>
    <row r="36" spans="1:40">
      <c r="A36" s="11" t="s">
        <v>52</v>
      </c>
      <c r="B36" s="32"/>
      <c r="C36" s="33">
        <v>7952</v>
      </c>
      <c r="D36" s="34">
        <v>6141</v>
      </c>
      <c r="E36" s="34">
        <v>1795</v>
      </c>
      <c r="F36" s="34">
        <v>16</v>
      </c>
      <c r="G36" s="34">
        <v>0</v>
      </c>
      <c r="H36" s="35">
        <v>1941</v>
      </c>
      <c r="I36" s="35">
        <v>272</v>
      </c>
      <c r="J36" s="35">
        <v>1669</v>
      </c>
      <c r="K36" s="35">
        <v>0</v>
      </c>
      <c r="L36" s="35">
        <v>0</v>
      </c>
      <c r="M36" s="32">
        <v>20</v>
      </c>
      <c r="N36" s="35">
        <v>388</v>
      </c>
      <c r="O36" s="35">
        <v>54</v>
      </c>
      <c r="P36" s="35">
        <v>334</v>
      </c>
      <c r="Q36" s="35">
        <v>6011</v>
      </c>
      <c r="R36" s="35">
        <v>5869</v>
      </c>
      <c r="S36" s="35">
        <v>126</v>
      </c>
      <c r="T36" s="35">
        <v>16</v>
      </c>
      <c r="U36" s="35">
        <v>0</v>
      </c>
      <c r="V36" s="36" t="s">
        <v>178</v>
      </c>
      <c r="W36" s="35">
        <v>465</v>
      </c>
      <c r="X36" s="35">
        <v>456</v>
      </c>
      <c r="Y36" s="35">
        <v>9</v>
      </c>
      <c r="Z36" s="9">
        <v>0.5</v>
      </c>
      <c r="AA36" s="9">
        <v>0.5</v>
      </c>
      <c r="AB36" s="10" t="s">
        <v>48</v>
      </c>
      <c r="AC36" s="37">
        <v>0.7</v>
      </c>
      <c r="AD36" s="37">
        <v>0</v>
      </c>
      <c r="AE36" s="37">
        <v>0.3</v>
      </c>
      <c r="AF36" s="38">
        <v>71</v>
      </c>
      <c r="AG36" s="38">
        <v>34</v>
      </c>
      <c r="AH36" s="38">
        <v>26</v>
      </c>
      <c r="AI36" s="39">
        <v>0</v>
      </c>
      <c r="AJ36" s="39">
        <v>11</v>
      </c>
      <c r="AK36" s="38">
        <v>50</v>
      </c>
      <c r="AL36" s="38">
        <v>34</v>
      </c>
      <c r="AM36" s="39">
        <v>16</v>
      </c>
      <c r="AN36" s="39">
        <v>10</v>
      </c>
    </row>
    <row r="37" spans="1:40" s="31" customFormat="1">
      <c r="A37" s="5" t="s">
        <v>53</v>
      </c>
      <c r="B37" s="43"/>
      <c r="C37" s="7">
        <v>844098</v>
      </c>
      <c r="D37" s="7">
        <v>551740</v>
      </c>
      <c r="E37" s="7">
        <v>287827</v>
      </c>
      <c r="F37" s="7">
        <v>2976</v>
      </c>
      <c r="G37" s="7">
        <v>1555</v>
      </c>
      <c r="H37" s="7">
        <v>398794</v>
      </c>
      <c r="I37" s="7">
        <v>161804</v>
      </c>
      <c r="J37" s="7">
        <v>236202</v>
      </c>
      <c r="K37" s="7">
        <v>377</v>
      </c>
      <c r="L37" s="7">
        <v>411</v>
      </c>
      <c r="M37" s="43"/>
      <c r="N37" s="7">
        <v>85945</v>
      </c>
      <c r="O37" s="7">
        <v>35314</v>
      </c>
      <c r="P37" s="7">
        <v>50631</v>
      </c>
      <c r="Q37" s="7">
        <v>445304</v>
      </c>
      <c r="R37" s="7">
        <v>389936</v>
      </c>
      <c r="S37" s="7">
        <v>51625</v>
      </c>
      <c r="T37" s="7">
        <v>2599</v>
      </c>
      <c r="U37" s="7">
        <v>1144</v>
      </c>
      <c r="V37" s="30"/>
      <c r="W37" s="7">
        <v>40956</v>
      </c>
      <c r="X37" s="7">
        <v>35510</v>
      </c>
      <c r="Y37" s="7">
        <v>5446</v>
      </c>
      <c r="Z37" s="6"/>
      <c r="AA37" s="6"/>
      <c r="AB37" s="6"/>
      <c r="AC37" s="12"/>
      <c r="AD37" s="12"/>
      <c r="AE37" s="12"/>
      <c r="AF37" s="7">
        <v>11944</v>
      </c>
      <c r="AG37" s="7">
        <v>5837</v>
      </c>
      <c r="AH37" s="7">
        <v>4316</v>
      </c>
      <c r="AI37" s="7">
        <v>481</v>
      </c>
      <c r="AJ37" s="7">
        <v>1310</v>
      </c>
      <c r="AK37" s="7">
        <v>9745</v>
      </c>
      <c r="AL37" s="7">
        <v>5837</v>
      </c>
      <c r="AM37" s="7">
        <v>3908</v>
      </c>
      <c r="AN37" s="7">
        <v>408</v>
      </c>
    </row>
    <row r="38" spans="1:40" s="31" customFormat="1" ht="24">
      <c r="A38" s="5" t="s">
        <v>24</v>
      </c>
      <c r="B38" s="43"/>
      <c r="C38" s="44">
        <v>150329</v>
      </c>
      <c r="D38" s="44">
        <v>105848</v>
      </c>
      <c r="E38" s="44">
        <v>43732</v>
      </c>
      <c r="F38" s="44">
        <v>523</v>
      </c>
      <c r="G38" s="44">
        <v>226</v>
      </c>
      <c r="H38" s="7">
        <v>46647</v>
      </c>
      <c r="I38" s="7">
        <v>12177</v>
      </c>
      <c r="J38" s="7">
        <v>34356</v>
      </c>
      <c r="K38" s="7">
        <v>61</v>
      </c>
      <c r="L38" s="7">
        <v>53</v>
      </c>
      <c r="M38" s="43"/>
      <c r="N38" s="7">
        <v>9419</v>
      </c>
      <c r="O38" s="7">
        <v>2496</v>
      </c>
      <c r="P38" s="7">
        <v>6923</v>
      </c>
      <c r="Q38" s="7">
        <v>103682</v>
      </c>
      <c r="R38" s="7">
        <v>93671</v>
      </c>
      <c r="S38" s="7">
        <v>9376</v>
      </c>
      <c r="T38" s="7">
        <v>462</v>
      </c>
      <c r="U38" s="7">
        <v>173</v>
      </c>
      <c r="V38" s="30"/>
      <c r="W38" s="7">
        <v>9539</v>
      </c>
      <c r="X38" s="7">
        <v>8232</v>
      </c>
      <c r="Y38" s="7">
        <v>1307</v>
      </c>
      <c r="Z38" s="6"/>
      <c r="AA38" s="6"/>
      <c r="AB38" s="6"/>
      <c r="AC38" s="12"/>
      <c r="AD38" s="12"/>
      <c r="AE38" s="12"/>
      <c r="AF38" s="7">
        <v>1577</v>
      </c>
      <c r="AG38" s="7">
        <v>765</v>
      </c>
      <c r="AH38" s="7">
        <v>331</v>
      </c>
      <c r="AI38" s="7">
        <v>481</v>
      </c>
      <c r="AJ38" s="7">
        <v>0</v>
      </c>
      <c r="AK38" s="7">
        <v>1039</v>
      </c>
      <c r="AL38" s="7">
        <v>765</v>
      </c>
      <c r="AM38" s="7">
        <v>274</v>
      </c>
      <c r="AN38" s="7">
        <v>57</v>
      </c>
    </row>
    <row r="39" spans="1:40">
      <c r="A39" s="14" t="s">
        <v>54</v>
      </c>
      <c r="B39" s="32"/>
      <c r="C39" s="33">
        <v>11723</v>
      </c>
      <c r="D39" s="34">
        <v>7967</v>
      </c>
      <c r="E39" s="34">
        <v>3721</v>
      </c>
      <c r="F39" s="34">
        <v>21</v>
      </c>
      <c r="G39" s="34">
        <v>14</v>
      </c>
      <c r="H39" s="35">
        <v>3894</v>
      </c>
      <c r="I39" s="35">
        <v>862</v>
      </c>
      <c r="J39" s="35">
        <v>3032</v>
      </c>
      <c r="K39" s="35">
        <v>0</v>
      </c>
      <c r="L39" s="35">
        <v>0</v>
      </c>
      <c r="M39" s="32">
        <v>20</v>
      </c>
      <c r="N39" s="35">
        <v>778</v>
      </c>
      <c r="O39" s="35">
        <v>172</v>
      </c>
      <c r="P39" s="35">
        <v>606</v>
      </c>
      <c r="Q39" s="35">
        <v>7829</v>
      </c>
      <c r="R39" s="35">
        <v>7105</v>
      </c>
      <c r="S39" s="35">
        <v>689</v>
      </c>
      <c r="T39" s="35">
        <v>21</v>
      </c>
      <c r="U39" s="35">
        <v>14</v>
      </c>
      <c r="V39" s="36" t="s">
        <v>178</v>
      </c>
      <c r="W39" s="35">
        <v>620</v>
      </c>
      <c r="X39" s="35">
        <v>554</v>
      </c>
      <c r="Y39" s="35">
        <v>66</v>
      </c>
      <c r="Z39" s="9">
        <v>0.5</v>
      </c>
      <c r="AA39" s="9">
        <v>0.5</v>
      </c>
      <c r="AB39" s="10" t="s">
        <v>48</v>
      </c>
      <c r="AC39" s="37">
        <v>0.4</v>
      </c>
      <c r="AD39" s="37">
        <v>0.6</v>
      </c>
      <c r="AE39" s="37">
        <v>0</v>
      </c>
      <c r="AF39" s="38">
        <v>94</v>
      </c>
      <c r="AG39" s="38">
        <v>31</v>
      </c>
      <c r="AH39" s="38">
        <v>26</v>
      </c>
      <c r="AI39" s="39">
        <v>37</v>
      </c>
      <c r="AJ39" s="39">
        <v>0</v>
      </c>
      <c r="AK39" s="38">
        <v>54</v>
      </c>
      <c r="AL39" s="38">
        <v>31</v>
      </c>
      <c r="AM39" s="39">
        <v>23</v>
      </c>
      <c r="AN39" s="39">
        <v>3</v>
      </c>
    </row>
    <row r="40" spans="1:40">
      <c r="A40" s="14" t="s">
        <v>55</v>
      </c>
      <c r="B40" s="32"/>
      <c r="C40" s="33">
        <v>29452</v>
      </c>
      <c r="D40" s="34">
        <v>21657</v>
      </c>
      <c r="E40" s="34">
        <v>7319</v>
      </c>
      <c r="F40" s="34">
        <v>294</v>
      </c>
      <c r="G40" s="34">
        <v>182</v>
      </c>
      <c r="H40" s="35">
        <v>7639</v>
      </c>
      <c r="I40" s="35">
        <v>2396</v>
      </c>
      <c r="J40" s="35">
        <v>5137</v>
      </c>
      <c r="K40" s="35">
        <v>57</v>
      </c>
      <c r="L40" s="35">
        <v>49</v>
      </c>
      <c r="M40" s="32">
        <v>20</v>
      </c>
      <c r="N40" s="35">
        <v>1612</v>
      </c>
      <c r="O40" s="35">
        <v>536</v>
      </c>
      <c r="P40" s="35">
        <v>1076</v>
      </c>
      <c r="Q40" s="35">
        <v>21813</v>
      </c>
      <c r="R40" s="35">
        <v>19261</v>
      </c>
      <c r="S40" s="35">
        <v>2182</v>
      </c>
      <c r="T40" s="35">
        <v>237</v>
      </c>
      <c r="U40" s="35">
        <v>133</v>
      </c>
      <c r="V40" s="36" t="s">
        <v>178</v>
      </c>
      <c r="W40" s="35">
        <v>1979</v>
      </c>
      <c r="X40" s="35">
        <v>1682</v>
      </c>
      <c r="Y40" s="35">
        <v>297</v>
      </c>
      <c r="Z40" s="9">
        <v>0.5</v>
      </c>
      <c r="AA40" s="9">
        <v>0.5</v>
      </c>
      <c r="AB40" s="10" t="s">
        <v>48</v>
      </c>
      <c r="AC40" s="37">
        <v>0.4</v>
      </c>
      <c r="AD40" s="37">
        <v>0.6</v>
      </c>
      <c r="AE40" s="37">
        <v>0</v>
      </c>
      <c r="AF40" s="38">
        <v>290</v>
      </c>
      <c r="AG40" s="38">
        <v>143</v>
      </c>
      <c r="AH40" s="38">
        <v>60</v>
      </c>
      <c r="AI40" s="39">
        <v>87</v>
      </c>
      <c r="AJ40" s="39">
        <v>0</v>
      </c>
      <c r="AK40" s="38">
        <v>191</v>
      </c>
      <c r="AL40" s="38">
        <v>143</v>
      </c>
      <c r="AM40" s="39">
        <v>48</v>
      </c>
      <c r="AN40" s="39">
        <v>12</v>
      </c>
    </row>
    <row r="41" spans="1:40">
      <c r="A41" s="8" t="s">
        <v>56</v>
      </c>
      <c r="B41" s="32"/>
      <c r="C41" s="33">
        <v>36881</v>
      </c>
      <c r="D41" s="34">
        <v>21060</v>
      </c>
      <c r="E41" s="34">
        <v>15651</v>
      </c>
      <c r="F41" s="34">
        <v>118</v>
      </c>
      <c r="G41" s="34">
        <v>52</v>
      </c>
      <c r="H41" s="35">
        <v>13149</v>
      </c>
      <c r="I41" s="35">
        <v>1846</v>
      </c>
      <c r="J41" s="35">
        <v>11303</v>
      </c>
      <c r="K41" s="35">
        <v>0</v>
      </c>
      <c r="L41" s="35">
        <v>0</v>
      </c>
      <c r="M41" s="32">
        <v>20</v>
      </c>
      <c r="N41" s="35">
        <v>2630</v>
      </c>
      <c r="O41" s="35">
        <v>369</v>
      </c>
      <c r="P41" s="35">
        <v>2261</v>
      </c>
      <c r="Q41" s="35">
        <v>23732</v>
      </c>
      <c r="R41" s="35">
        <v>19214</v>
      </c>
      <c r="S41" s="35">
        <v>4348</v>
      </c>
      <c r="T41" s="35">
        <v>118</v>
      </c>
      <c r="U41" s="35">
        <v>52</v>
      </c>
      <c r="V41" s="36" t="s">
        <v>178</v>
      </c>
      <c r="W41" s="35">
        <v>1937</v>
      </c>
      <c r="X41" s="35">
        <v>1559</v>
      </c>
      <c r="Y41" s="35">
        <v>378</v>
      </c>
      <c r="Z41" s="9">
        <v>0.5</v>
      </c>
      <c r="AA41" s="9">
        <v>0.5</v>
      </c>
      <c r="AB41" s="10" t="s">
        <v>48</v>
      </c>
      <c r="AC41" s="37">
        <v>0.4</v>
      </c>
      <c r="AD41" s="37">
        <v>0.6</v>
      </c>
      <c r="AE41" s="37">
        <v>0</v>
      </c>
      <c r="AF41" s="38">
        <v>421</v>
      </c>
      <c r="AG41" s="38">
        <v>209</v>
      </c>
      <c r="AH41" s="38">
        <v>86</v>
      </c>
      <c r="AI41" s="39">
        <v>126</v>
      </c>
      <c r="AJ41" s="39">
        <v>0</v>
      </c>
      <c r="AK41" s="38">
        <v>281</v>
      </c>
      <c r="AL41" s="38">
        <v>209</v>
      </c>
      <c r="AM41" s="39">
        <v>72</v>
      </c>
      <c r="AN41" s="39">
        <v>14</v>
      </c>
    </row>
    <row r="42" spans="1:40">
      <c r="A42" s="8" t="s">
        <v>57</v>
      </c>
      <c r="B42" s="32"/>
      <c r="C42" s="33">
        <v>25646</v>
      </c>
      <c r="D42" s="34">
        <v>20446</v>
      </c>
      <c r="E42" s="34">
        <v>5104</v>
      </c>
      <c r="F42" s="34">
        <v>67</v>
      </c>
      <c r="G42" s="34">
        <v>29</v>
      </c>
      <c r="H42" s="35">
        <v>4327</v>
      </c>
      <c r="I42" s="35">
        <v>1410</v>
      </c>
      <c r="J42" s="35">
        <v>2917</v>
      </c>
      <c r="K42" s="35">
        <v>0</v>
      </c>
      <c r="L42" s="35">
        <v>0</v>
      </c>
      <c r="M42" s="32">
        <v>20</v>
      </c>
      <c r="N42" s="35">
        <v>865</v>
      </c>
      <c r="O42" s="35">
        <v>282</v>
      </c>
      <c r="P42" s="35">
        <v>583</v>
      </c>
      <c r="Q42" s="35">
        <v>21319</v>
      </c>
      <c r="R42" s="35">
        <v>19036</v>
      </c>
      <c r="S42" s="35">
        <v>2187</v>
      </c>
      <c r="T42" s="35">
        <v>67</v>
      </c>
      <c r="U42" s="35">
        <v>29</v>
      </c>
      <c r="V42" s="36" t="s">
        <v>178</v>
      </c>
      <c r="W42" s="35">
        <v>1688</v>
      </c>
      <c r="X42" s="35">
        <v>1495</v>
      </c>
      <c r="Y42" s="35">
        <v>193</v>
      </c>
      <c r="Z42" s="9">
        <v>0.5</v>
      </c>
      <c r="AA42" s="9">
        <v>0.5</v>
      </c>
      <c r="AB42" s="10" t="s">
        <v>48</v>
      </c>
      <c r="AC42" s="37">
        <v>0.4</v>
      </c>
      <c r="AD42" s="37">
        <v>0.6</v>
      </c>
      <c r="AE42" s="37">
        <v>0</v>
      </c>
      <c r="AF42" s="38">
        <v>188</v>
      </c>
      <c r="AG42" s="38">
        <v>93</v>
      </c>
      <c r="AH42" s="38">
        <v>39</v>
      </c>
      <c r="AI42" s="39">
        <v>56</v>
      </c>
      <c r="AJ42" s="39">
        <v>0</v>
      </c>
      <c r="AK42" s="38">
        <v>127</v>
      </c>
      <c r="AL42" s="38">
        <v>93</v>
      </c>
      <c r="AM42" s="39">
        <v>34</v>
      </c>
      <c r="AN42" s="39">
        <v>5</v>
      </c>
    </row>
    <row r="43" spans="1:40">
      <c r="A43" s="14" t="s">
        <v>58</v>
      </c>
      <c r="B43" s="32"/>
      <c r="C43" s="33">
        <v>60746</v>
      </c>
      <c r="D43" s="34">
        <v>43868</v>
      </c>
      <c r="E43" s="34">
        <v>16781</v>
      </c>
      <c r="F43" s="34">
        <v>81</v>
      </c>
      <c r="G43" s="34">
        <v>16</v>
      </c>
      <c r="H43" s="35">
        <v>17638</v>
      </c>
      <c r="I43" s="35">
        <v>5663</v>
      </c>
      <c r="J43" s="35">
        <v>11967</v>
      </c>
      <c r="K43" s="35">
        <v>4</v>
      </c>
      <c r="L43" s="35">
        <v>4</v>
      </c>
      <c r="M43" s="32">
        <v>20</v>
      </c>
      <c r="N43" s="35">
        <v>3534</v>
      </c>
      <c r="O43" s="35">
        <v>1137</v>
      </c>
      <c r="P43" s="35">
        <v>2397</v>
      </c>
      <c r="Q43" s="35">
        <v>43108</v>
      </c>
      <c r="R43" s="35">
        <v>38205</v>
      </c>
      <c r="S43" s="35">
        <v>4814</v>
      </c>
      <c r="T43" s="35">
        <v>77</v>
      </c>
      <c r="U43" s="35">
        <v>12</v>
      </c>
      <c r="V43" s="36" t="s">
        <v>178</v>
      </c>
      <c r="W43" s="35">
        <v>3315</v>
      </c>
      <c r="X43" s="35">
        <v>2942</v>
      </c>
      <c r="Y43" s="35">
        <v>373</v>
      </c>
      <c r="Z43" s="9">
        <v>0.5</v>
      </c>
      <c r="AA43" s="9">
        <v>0.5</v>
      </c>
      <c r="AB43" s="10" t="s">
        <v>48</v>
      </c>
      <c r="AC43" s="37">
        <v>0.4</v>
      </c>
      <c r="AD43" s="37">
        <v>0.6</v>
      </c>
      <c r="AE43" s="37">
        <v>0</v>
      </c>
      <c r="AF43" s="38">
        <v>584</v>
      </c>
      <c r="AG43" s="38">
        <v>289</v>
      </c>
      <c r="AH43" s="38">
        <v>120</v>
      </c>
      <c r="AI43" s="39">
        <v>175</v>
      </c>
      <c r="AJ43" s="39">
        <v>0</v>
      </c>
      <c r="AK43" s="38">
        <v>386</v>
      </c>
      <c r="AL43" s="38">
        <v>289</v>
      </c>
      <c r="AM43" s="39">
        <v>97</v>
      </c>
      <c r="AN43" s="39">
        <v>23</v>
      </c>
    </row>
    <row r="44" spans="1:40">
      <c r="A44" s="15" t="s">
        <v>59</v>
      </c>
      <c r="B44" s="32"/>
      <c r="C44" s="33">
        <v>97187</v>
      </c>
      <c r="D44" s="34">
        <v>59906</v>
      </c>
      <c r="E44" s="34">
        <v>36873</v>
      </c>
      <c r="F44" s="34">
        <v>242</v>
      </c>
      <c r="G44" s="34">
        <v>166</v>
      </c>
      <c r="H44" s="35">
        <v>66976</v>
      </c>
      <c r="I44" s="35">
        <v>32841</v>
      </c>
      <c r="J44" s="35">
        <v>34084</v>
      </c>
      <c r="K44" s="35">
        <v>21</v>
      </c>
      <c r="L44" s="35">
        <v>30</v>
      </c>
      <c r="M44" s="32">
        <v>20</v>
      </c>
      <c r="N44" s="35">
        <v>13436</v>
      </c>
      <c r="O44" s="35">
        <v>6589</v>
      </c>
      <c r="P44" s="35">
        <v>6847</v>
      </c>
      <c r="Q44" s="35">
        <v>30211</v>
      </c>
      <c r="R44" s="35">
        <v>27065</v>
      </c>
      <c r="S44" s="35">
        <v>2789</v>
      </c>
      <c r="T44" s="35">
        <v>221</v>
      </c>
      <c r="U44" s="35">
        <v>136</v>
      </c>
      <c r="V44" s="36" t="s">
        <v>178</v>
      </c>
      <c r="W44" s="35">
        <v>2596</v>
      </c>
      <c r="X44" s="35">
        <v>2251</v>
      </c>
      <c r="Y44" s="35">
        <v>345</v>
      </c>
      <c r="Z44" s="9">
        <v>0.5</v>
      </c>
      <c r="AA44" s="9">
        <v>0.5</v>
      </c>
      <c r="AB44" s="10" t="s">
        <v>48</v>
      </c>
      <c r="AC44" s="37">
        <v>0.75</v>
      </c>
      <c r="AD44" s="37">
        <v>0</v>
      </c>
      <c r="AE44" s="37">
        <v>0.25</v>
      </c>
      <c r="AF44" s="38">
        <v>1648</v>
      </c>
      <c r="AG44" s="38">
        <v>806</v>
      </c>
      <c r="AH44" s="38">
        <v>636</v>
      </c>
      <c r="AI44" s="39">
        <v>0</v>
      </c>
      <c r="AJ44" s="39">
        <v>206</v>
      </c>
      <c r="AK44" s="38">
        <v>1409</v>
      </c>
      <c r="AL44" s="38">
        <v>806</v>
      </c>
      <c r="AM44" s="39">
        <v>603</v>
      </c>
      <c r="AN44" s="39">
        <v>33</v>
      </c>
    </row>
    <row r="45" spans="1:40">
      <c r="A45" s="11" t="s">
        <v>60</v>
      </c>
      <c r="B45" s="32"/>
      <c r="C45" s="33">
        <v>92106</v>
      </c>
      <c r="D45" s="34">
        <v>58865</v>
      </c>
      <c r="E45" s="34">
        <v>32472</v>
      </c>
      <c r="F45" s="34">
        <v>457</v>
      </c>
      <c r="G45" s="34">
        <v>312</v>
      </c>
      <c r="H45" s="35">
        <v>66740</v>
      </c>
      <c r="I45" s="35">
        <v>34642</v>
      </c>
      <c r="J45" s="35">
        <v>31836</v>
      </c>
      <c r="K45" s="35">
        <v>136</v>
      </c>
      <c r="L45" s="35">
        <v>126</v>
      </c>
      <c r="M45" s="32">
        <v>20</v>
      </c>
      <c r="N45" s="35">
        <v>13557</v>
      </c>
      <c r="O45" s="35">
        <v>7064</v>
      </c>
      <c r="P45" s="35">
        <v>6493</v>
      </c>
      <c r="Q45" s="35">
        <v>25366</v>
      </c>
      <c r="R45" s="35">
        <v>24223</v>
      </c>
      <c r="S45" s="35">
        <v>636</v>
      </c>
      <c r="T45" s="35">
        <v>321</v>
      </c>
      <c r="U45" s="35">
        <v>186</v>
      </c>
      <c r="V45" s="36" t="s">
        <v>178</v>
      </c>
      <c r="W45" s="35">
        <v>2372</v>
      </c>
      <c r="X45" s="35">
        <v>2138</v>
      </c>
      <c r="Y45" s="35">
        <v>234</v>
      </c>
      <c r="Z45" s="9">
        <v>0.5</v>
      </c>
      <c r="AA45" s="9">
        <v>0.5</v>
      </c>
      <c r="AB45" s="10" t="s">
        <v>48</v>
      </c>
      <c r="AC45" s="37">
        <v>0.75</v>
      </c>
      <c r="AD45" s="37">
        <v>0</v>
      </c>
      <c r="AE45" s="37">
        <v>0.25</v>
      </c>
      <c r="AF45" s="38">
        <v>1640</v>
      </c>
      <c r="AG45" s="38">
        <v>802</v>
      </c>
      <c r="AH45" s="38">
        <v>633</v>
      </c>
      <c r="AI45" s="39">
        <v>0</v>
      </c>
      <c r="AJ45" s="39">
        <v>205</v>
      </c>
      <c r="AK45" s="38">
        <v>1365</v>
      </c>
      <c r="AL45" s="38">
        <v>802</v>
      </c>
      <c r="AM45" s="39">
        <v>563</v>
      </c>
      <c r="AN45" s="39">
        <v>70</v>
      </c>
    </row>
    <row r="46" spans="1:40">
      <c r="A46" s="15" t="s">
        <v>61</v>
      </c>
      <c r="B46" s="32"/>
      <c r="C46" s="33">
        <v>41106</v>
      </c>
      <c r="D46" s="34">
        <v>26939</v>
      </c>
      <c r="E46" s="34">
        <v>14044</v>
      </c>
      <c r="F46" s="34">
        <v>87</v>
      </c>
      <c r="G46" s="34">
        <v>36</v>
      </c>
      <c r="H46" s="35">
        <v>21227</v>
      </c>
      <c r="I46" s="35">
        <v>7332</v>
      </c>
      <c r="J46" s="35">
        <v>13878</v>
      </c>
      <c r="K46" s="35">
        <v>5</v>
      </c>
      <c r="L46" s="35">
        <v>12</v>
      </c>
      <c r="M46" s="32">
        <v>20</v>
      </c>
      <c r="N46" s="35">
        <v>4259</v>
      </c>
      <c r="O46" s="35">
        <v>1471</v>
      </c>
      <c r="P46" s="35">
        <v>2788</v>
      </c>
      <c r="Q46" s="35">
        <v>19879</v>
      </c>
      <c r="R46" s="35">
        <v>19607</v>
      </c>
      <c r="S46" s="35">
        <v>166</v>
      </c>
      <c r="T46" s="35">
        <v>82</v>
      </c>
      <c r="U46" s="35">
        <v>24</v>
      </c>
      <c r="V46" s="36" t="s">
        <v>178</v>
      </c>
      <c r="W46" s="35">
        <v>1589</v>
      </c>
      <c r="X46" s="35">
        <v>1553</v>
      </c>
      <c r="Y46" s="35">
        <v>36</v>
      </c>
      <c r="Z46" s="9">
        <v>0.5</v>
      </c>
      <c r="AA46" s="9">
        <v>0.5</v>
      </c>
      <c r="AB46" s="10" t="s">
        <v>48</v>
      </c>
      <c r="AC46" s="37">
        <v>0.7</v>
      </c>
      <c r="AD46" s="37">
        <v>0</v>
      </c>
      <c r="AE46" s="37">
        <v>0.3</v>
      </c>
      <c r="AF46" s="38">
        <v>575</v>
      </c>
      <c r="AG46" s="38">
        <v>282</v>
      </c>
      <c r="AH46" s="38">
        <v>207</v>
      </c>
      <c r="AI46" s="39">
        <v>0</v>
      </c>
      <c r="AJ46" s="39">
        <v>86</v>
      </c>
      <c r="AK46" s="38">
        <v>465</v>
      </c>
      <c r="AL46" s="38">
        <v>282</v>
      </c>
      <c r="AM46" s="39">
        <v>183</v>
      </c>
      <c r="AN46" s="39">
        <v>24</v>
      </c>
    </row>
    <row r="47" spans="1:40">
      <c r="A47" s="15" t="s">
        <v>62</v>
      </c>
      <c r="B47" s="32"/>
      <c r="C47" s="33">
        <v>75465</v>
      </c>
      <c r="D47" s="34">
        <v>49546</v>
      </c>
      <c r="E47" s="34">
        <v>25438</v>
      </c>
      <c r="F47" s="34">
        <v>350</v>
      </c>
      <c r="G47" s="34">
        <v>131</v>
      </c>
      <c r="H47" s="35">
        <v>32279</v>
      </c>
      <c r="I47" s="35">
        <v>11452</v>
      </c>
      <c r="J47" s="35">
        <v>20716</v>
      </c>
      <c r="K47" s="35">
        <v>65</v>
      </c>
      <c r="L47" s="35">
        <v>46</v>
      </c>
      <c r="M47" s="32">
        <v>20</v>
      </c>
      <c r="N47" s="35">
        <v>6544</v>
      </c>
      <c r="O47" s="35">
        <v>2355</v>
      </c>
      <c r="P47" s="35">
        <v>4189</v>
      </c>
      <c r="Q47" s="35">
        <v>43186</v>
      </c>
      <c r="R47" s="35">
        <v>38094</v>
      </c>
      <c r="S47" s="35">
        <v>4722</v>
      </c>
      <c r="T47" s="35">
        <v>285</v>
      </c>
      <c r="U47" s="35">
        <v>85</v>
      </c>
      <c r="V47" s="36" t="s">
        <v>178</v>
      </c>
      <c r="W47" s="35">
        <v>3581</v>
      </c>
      <c r="X47" s="35">
        <v>3142</v>
      </c>
      <c r="Y47" s="35">
        <v>439</v>
      </c>
      <c r="Z47" s="9">
        <v>0.5</v>
      </c>
      <c r="AA47" s="9">
        <v>0.5</v>
      </c>
      <c r="AB47" s="10" t="s">
        <v>48</v>
      </c>
      <c r="AC47" s="37">
        <v>0.7</v>
      </c>
      <c r="AD47" s="37">
        <v>0</v>
      </c>
      <c r="AE47" s="37">
        <v>0.3</v>
      </c>
      <c r="AF47" s="38">
        <v>944</v>
      </c>
      <c r="AG47" s="38">
        <v>462</v>
      </c>
      <c r="AH47" s="38">
        <v>340</v>
      </c>
      <c r="AI47" s="39">
        <v>0</v>
      </c>
      <c r="AJ47" s="39">
        <v>142</v>
      </c>
      <c r="AK47" s="38">
        <v>758</v>
      </c>
      <c r="AL47" s="38">
        <v>462</v>
      </c>
      <c r="AM47" s="39">
        <v>296</v>
      </c>
      <c r="AN47" s="39">
        <v>44</v>
      </c>
    </row>
    <row r="48" spans="1:40">
      <c r="A48" s="11" t="s">
        <v>63</v>
      </c>
      <c r="B48" s="32"/>
      <c r="C48" s="33">
        <v>101025</v>
      </c>
      <c r="D48" s="34">
        <v>65141</v>
      </c>
      <c r="E48" s="34">
        <v>35586</v>
      </c>
      <c r="F48" s="34">
        <v>215</v>
      </c>
      <c r="G48" s="34">
        <v>83</v>
      </c>
      <c r="H48" s="35">
        <v>51579</v>
      </c>
      <c r="I48" s="35">
        <v>21028</v>
      </c>
      <c r="J48" s="35">
        <v>30551</v>
      </c>
      <c r="K48" s="35">
        <v>0</v>
      </c>
      <c r="L48" s="35">
        <v>0</v>
      </c>
      <c r="M48" s="32">
        <v>20</v>
      </c>
      <c r="N48" s="35">
        <v>10316</v>
      </c>
      <c r="O48" s="35">
        <v>4206</v>
      </c>
      <c r="P48" s="35">
        <v>6110</v>
      </c>
      <c r="Q48" s="35">
        <v>49446</v>
      </c>
      <c r="R48" s="35">
        <v>44113</v>
      </c>
      <c r="S48" s="35">
        <v>5035</v>
      </c>
      <c r="T48" s="35">
        <v>215</v>
      </c>
      <c r="U48" s="35">
        <v>83</v>
      </c>
      <c r="V48" s="36" t="s">
        <v>178</v>
      </c>
      <c r="W48" s="35">
        <v>3984</v>
      </c>
      <c r="X48" s="35">
        <v>3523</v>
      </c>
      <c r="Y48" s="35">
        <v>461</v>
      </c>
      <c r="Z48" s="9">
        <v>0.5</v>
      </c>
      <c r="AA48" s="9">
        <v>0.5</v>
      </c>
      <c r="AB48" s="10" t="s">
        <v>48</v>
      </c>
      <c r="AC48" s="37">
        <v>0.7</v>
      </c>
      <c r="AD48" s="37">
        <v>0</v>
      </c>
      <c r="AE48" s="37">
        <v>0.3</v>
      </c>
      <c r="AF48" s="38">
        <v>1389</v>
      </c>
      <c r="AG48" s="38">
        <v>681</v>
      </c>
      <c r="AH48" s="38">
        <v>500</v>
      </c>
      <c r="AI48" s="39">
        <v>0</v>
      </c>
      <c r="AJ48" s="39">
        <v>208</v>
      </c>
      <c r="AK48" s="38">
        <v>1129</v>
      </c>
      <c r="AL48" s="38">
        <v>681</v>
      </c>
      <c r="AM48" s="39">
        <v>448</v>
      </c>
      <c r="AN48" s="39">
        <v>52</v>
      </c>
    </row>
    <row r="49" spans="1:40">
      <c r="A49" s="15" t="s">
        <v>64</v>
      </c>
      <c r="B49" s="32"/>
      <c r="C49" s="33">
        <v>99414</v>
      </c>
      <c r="D49" s="34">
        <v>64350</v>
      </c>
      <c r="E49" s="34">
        <v>34340</v>
      </c>
      <c r="F49" s="34">
        <v>408</v>
      </c>
      <c r="G49" s="34">
        <v>316</v>
      </c>
      <c r="H49" s="35">
        <v>55804</v>
      </c>
      <c r="I49" s="35">
        <v>25772</v>
      </c>
      <c r="J49" s="35">
        <v>29814</v>
      </c>
      <c r="K49" s="35">
        <v>86</v>
      </c>
      <c r="L49" s="35">
        <v>132</v>
      </c>
      <c r="M49" s="32">
        <v>30</v>
      </c>
      <c r="N49" s="35">
        <v>16894</v>
      </c>
      <c r="O49" s="35">
        <v>7818</v>
      </c>
      <c r="P49" s="35">
        <v>9076</v>
      </c>
      <c r="Q49" s="35">
        <v>43610</v>
      </c>
      <c r="R49" s="35">
        <v>38578</v>
      </c>
      <c r="S49" s="35">
        <v>4526</v>
      </c>
      <c r="T49" s="35">
        <v>322</v>
      </c>
      <c r="U49" s="35">
        <v>184</v>
      </c>
      <c r="V49" s="36" t="s">
        <v>177</v>
      </c>
      <c r="W49" s="35">
        <v>7833</v>
      </c>
      <c r="X49" s="35">
        <v>6880</v>
      </c>
      <c r="Y49" s="35">
        <v>953</v>
      </c>
      <c r="Z49" s="9">
        <v>0.5</v>
      </c>
      <c r="AA49" s="9">
        <v>0.5</v>
      </c>
      <c r="AB49" s="10" t="s">
        <v>44</v>
      </c>
      <c r="AC49" s="37">
        <v>0.8</v>
      </c>
      <c r="AD49" s="37">
        <v>0</v>
      </c>
      <c r="AE49" s="37">
        <v>0.2</v>
      </c>
      <c r="AF49" s="38">
        <v>2320</v>
      </c>
      <c r="AG49" s="38">
        <v>1133</v>
      </c>
      <c r="AH49" s="38">
        <v>955</v>
      </c>
      <c r="AI49" s="39">
        <v>0</v>
      </c>
      <c r="AJ49" s="39">
        <v>232</v>
      </c>
      <c r="AK49" s="38">
        <v>2017</v>
      </c>
      <c r="AL49" s="38">
        <v>1133</v>
      </c>
      <c r="AM49" s="39">
        <v>884</v>
      </c>
      <c r="AN49" s="39">
        <v>71</v>
      </c>
    </row>
    <row r="50" spans="1:40">
      <c r="A50" s="11" t="s">
        <v>65</v>
      </c>
      <c r="B50" s="32"/>
      <c r="C50" s="33">
        <v>173347</v>
      </c>
      <c r="D50" s="34">
        <v>111995</v>
      </c>
      <c r="E50" s="34">
        <v>60498</v>
      </c>
      <c r="F50" s="34">
        <v>636</v>
      </c>
      <c r="G50" s="34">
        <v>218</v>
      </c>
      <c r="H50" s="35">
        <v>57542</v>
      </c>
      <c r="I50" s="35">
        <v>16560</v>
      </c>
      <c r="J50" s="35">
        <v>40967</v>
      </c>
      <c r="K50" s="35">
        <v>3</v>
      </c>
      <c r="L50" s="35">
        <v>12</v>
      </c>
      <c r="M50" s="32">
        <v>20</v>
      </c>
      <c r="N50" s="35">
        <v>11520</v>
      </c>
      <c r="O50" s="35">
        <v>3315</v>
      </c>
      <c r="P50" s="35">
        <v>8205</v>
      </c>
      <c r="Q50" s="35">
        <v>115805</v>
      </c>
      <c r="R50" s="35">
        <v>95435</v>
      </c>
      <c r="S50" s="35">
        <v>19531</v>
      </c>
      <c r="T50" s="35">
        <v>633</v>
      </c>
      <c r="U50" s="35">
        <v>206</v>
      </c>
      <c r="V50" s="36" t="s">
        <v>178</v>
      </c>
      <c r="W50" s="35">
        <v>9462</v>
      </c>
      <c r="X50" s="35">
        <v>7791</v>
      </c>
      <c r="Y50" s="35">
        <v>1671</v>
      </c>
      <c r="Z50" s="9">
        <v>0.5</v>
      </c>
      <c r="AA50" s="9">
        <v>0.5</v>
      </c>
      <c r="AB50" s="10" t="s">
        <v>48</v>
      </c>
      <c r="AC50" s="37">
        <v>0.75</v>
      </c>
      <c r="AD50" s="37">
        <v>0</v>
      </c>
      <c r="AE50" s="37">
        <v>0.25</v>
      </c>
      <c r="AF50" s="38">
        <v>1851</v>
      </c>
      <c r="AG50" s="38">
        <v>906</v>
      </c>
      <c r="AH50" s="38">
        <v>714</v>
      </c>
      <c r="AI50" s="39">
        <v>0</v>
      </c>
      <c r="AJ50" s="39">
        <v>231</v>
      </c>
      <c r="AK50" s="38">
        <v>1563</v>
      </c>
      <c r="AL50" s="38">
        <v>906</v>
      </c>
      <c r="AM50" s="39">
        <v>657</v>
      </c>
      <c r="AN50" s="39">
        <v>57</v>
      </c>
    </row>
    <row r="51" spans="1:40" s="31" customFormat="1">
      <c r="A51" s="5" t="s">
        <v>66</v>
      </c>
      <c r="B51" s="43"/>
      <c r="C51" s="7">
        <v>879509</v>
      </c>
      <c r="D51" s="7">
        <v>568026</v>
      </c>
      <c r="E51" s="7">
        <v>305242</v>
      </c>
      <c r="F51" s="7">
        <v>4226</v>
      </c>
      <c r="G51" s="7">
        <v>2015</v>
      </c>
      <c r="H51" s="7">
        <v>186984</v>
      </c>
      <c r="I51" s="7">
        <v>40301</v>
      </c>
      <c r="J51" s="7">
        <v>145732</v>
      </c>
      <c r="K51" s="7">
        <v>526</v>
      </c>
      <c r="L51" s="7">
        <v>425</v>
      </c>
      <c r="M51" s="43"/>
      <c r="N51" s="7">
        <v>54219</v>
      </c>
      <c r="O51" s="7">
        <v>12125</v>
      </c>
      <c r="P51" s="7">
        <v>42094</v>
      </c>
      <c r="Q51" s="7">
        <v>692525</v>
      </c>
      <c r="R51" s="7">
        <v>527725</v>
      </c>
      <c r="S51" s="7">
        <v>159510</v>
      </c>
      <c r="T51" s="7">
        <v>3700</v>
      </c>
      <c r="U51" s="7">
        <v>1590</v>
      </c>
      <c r="V51" s="30"/>
      <c r="W51" s="7">
        <v>102384</v>
      </c>
      <c r="X51" s="7">
        <v>79486</v>
      </c>
      <c r="Y51" s="7">
        <v>22898</v>
      </c>
      <c r="Z51" s="6"/>
      <c r="AA51" s="6"/>
      <c r="AB51" s="6"/>
      <c r="AC51" s="12"/>
      <c r="AD51" s="12"/>
      <c r="AE51" s="12"/>
      <c r="AF51" s="7">
        <v>11880</v>
      </c>
      <c r="AG51" s="7">
        <v>5802</v>
      </c>
      <c r="AH51" s="7">
        <v>4745</v>
      </c>
      <c r="AI51" s="7">
        <v>180</v>
      </c>
      <c r="AJ51" s="7">
        <v>1153</v>
      </c>
      <c r="AK51" s="7">
        <v>10047</v>
      </c>
      <c r="AL51" s="7">
        <v>5802</v>
      </c>
      <c r="AM51" s="7">
        <v>4245</v>
      </c>
      <c r="AN51" s="7">
        <v>500</v>
      </c>
    </row>
    <row r="52" spans="1:40" s="31" customFormat="1" ht="24">
      <c r="A52" s="5" t="s">
        <v>24</v>
      </c>
      <c r="B52" s="43"/>
      <c r="C52" s="44">
        <v>97518</v>
      </c>
      <c r="D52" s="44">
        <v>65304</v>
      </c>
      <c r="E52" s="44">
        <v>31502</v>
      </c>
      <c r="F52" s="44">
        <v>544</v>
      </c>
      <c r="G52" s="44">
        <v>168</v>
      </c>
      <c r="H52" s="7">
        <v>7841</v>
      </c>
      <c r="I52" s="7">
        <v>2919</v>
      </c>
      <c r="J52" s="7">
        <v>4865</v>
      </c>
      <c r="K52" s="7">
        <v>5</v>
      </c>
      <c r="L52" s="7">
        <v>52</v>
      </c>
      <c r="M52" s="43"/>
      <c r="N52" s="7">
        <v>1614</v>
      </c>
      <c r="O52" s="7">
        <v>589</v>
      </c>
      <c r="P52" s="7">
        <v>1025</v>
      </c>
      <c r="Q52" s="7">
        <v>89677</v>
      </c>
      <c r="R52" s="7">
        <v>62385</v>
      </c>
      <c r="S52" s="7">
        <v>26637</v>
      </c>
      <c r="T52" s="7">
        <v>539</v>
      </c>
      <c r="U52" s="7">
        <v>116</v>
      </c>
      <c r="V52" s="30"/>
      <c r="W52" s="7">
        <v>7713</v>
      </c>
      <c r="X52" s="7">
        <v>5553</v>
      </c>
      <c r="Y52" s="7">
        <v>2160</v>
      </c>
      <c r="Z52" s="6"/>
      <c r="AA52" s="6"/>
      <c r="AB52" s="6"/>
      <c r="AC52" s="12"/>
      <c r="AD52" s="12"/>
      <c r="AE52" s="12"/>
      <c r="AF52" s="7">
        <v>600</v>
      </c>
      <c r="AG52" s="7">
        <v>296</v>
      </c>
      <c r="AH52" s="7">
        <v>124</v>
      </c>
      <c r="AI52" s="7">
        <v>180</v>
      </c>
      <c r="AJ52" s="7">
        <v>0</v>
      </c>
      <c r="AK52" s="7">
        <v>404</v>
      </c>
      <c r="AL52" s="7">
        <v>296</v>
      </c>
      <c r="AM52" s="7">
        <v>108</v>
      </c>
      <c r="AN52" s="7">
        <v>16</v>
      </c>
    </row>
    <row r="53" spans="1:40">
      <c r="A53" s="8" t="s">
        <v>67</v>
      </c>
      <c r="B53" s="32"/>
      <c r="C53" s="33">
        <v>35099</v>
      </c>
      <c r="D53" s="34">
        <v>24732</v>
      </c>
      <c r="E53" s="34">
        <v>10163</v>
      </c>
      <c r="F53" s="34">
        <v>137</v>
      </c>
      <c r="G53" s="34">
        <v>67</v>
      </c>
      <c r="H53" s="35">
        <v>1646</v>
      </c>
      <c r="I53" s="35">
        <v>518</v>
      </c>
      <c r="J53" s="35">
        <v>1123</v>
      </c>
      <c r="K53" s="35">
        <v>0</v>
      </c>
      <c r="L53" s="35">
        <v>5</v>
      </c>
      <c r="M53" s="32">
        <v>20</v>
      </c>
      <c r="N53" s="35">
        <v>334</v>
      </c>
      <c r="O53" s="35">
        <v>104</v>
      </c>
      <c r="P53" s="35">
        <v>230</v>
      </c>
      <c r="Q53" s="35">
        <v>33453</v>
      </c>
      <c r="R53" s="35">
        <v>24214</v>
      </c>
      <c r="S53" s="35">
        <v>9040</v>
      </c>
      <c r="T53" s="35">
        <v>137</v>
      </c>
      <c r="U53" s="35">
        <v>62</v>
      </c>
      <c r="V53" s="36" t="s">
        <v>178</v>
      </c>
      <c r="W53" s="35">
        <v>2693</v>
      </c>
      <c r="X53" s="35">
        <v>1953</v>
      </c>
      <c r="Y53" s="35">
        <v>740</v>
      </c>
      <c r="Z53" s="9">
        <v>0.5</v>
      </c>
      <c r="AA53" s="9">
        <v>0.5</v>
      </c>
      <c r="AB53" s="10" t="s">
        <v>48</v>
      </c>
      <c r="AC53" s="37">
        <v>0.4</v>
      </c>
      <c r="AD53" s="37">
        <v>0.6</v>
      </c>
      <c r="AE53" s="37">
        <v>0</v>
      </c>
      <c r="AF53" s="38">
        <v>184</v>
      </c>
      <c r="AG53" s="38">
        <v>91</v>
      </c>
      <c r="AH53" s="38">
        <v>38</v>
      </c>
      <c r="AI53" s="39">
        <v>55</v>
      </c>
      <c r="AJ53" s="39">
        <v>0</v>
      </c>
      <c r="AK53" s="38">
        <v>123</v>
      </c>
      <c r="AL53" s="38">
        <v>91</v>
      </c>
      <c r="AM53" s="39">
        <v>32</v>
      </c>
      <c r="AN53" s="39">
        <v>6</v>
      </c>
    </row>
    <row r="54" spans="1:40">
      <c r="A54" s="8" t="s">
        <v>68</v>
      </c>
      <c r="B54" s="32"/>
      <c r="C54" s="33">
        <v>50629</v>
      </c>
      <c r="D54" s="34">
        <v>34610</v>
      </c>
      <c r="E54" s="34">
        <v>15516</v>
      </c>
      <c r="F54" s="34">
        <v>354</v>
      </c>
      <c r="G54" s="34">
        <v>149</v>
      </c>
      <c r="H54" s="35">
        <v>1414</v>
      </c>
      <c r="I54" s="35">
        <v>0</v>
      </c>
      <c r="J54" s="35">
        <v>1362</v>
      </c>
      <c r="K54" s="35">
        <v>5</v>
      </c>
      <c r="L54" s="35">
        <v>47</v>
      </c>
      <c r="M54" s="32">
        <v>20</v>
      </c>
      <c r="N54" s="35">
        <v>324</v>
      </c>
      <c r="O54" s="35">
        <v>5</v>
      </c>
      <c r="P54" s="35">
        <v>319</v>
      </c>
      <c r="Q54" s="35">
        <v>49215</v>
      </c>
      <c r="R54" s="35">
        <v>34610</v>
      </c>
      <c r="S54" s="35">
        <v>14154</v>
      </c>
      <c r="T54" s="35">
        <v>349</v>
      </c>
      <c r="U54" s="35">
        <v>102</v>
      </c>
      <c r="V54" s="36" t="s">
        <v>178</v>
      </c>
      <c r="W54" s="35">
        <v>4109</v>
      </c>
      <c r="X54" s="35">
        <v>2945</v>
      </c>
      <c r="Y54" s="35">
        <v>1164</v>
      </c>
      <c r="Z54" s="9">
        <v>0.5</v>
      </c>
      <c r="AA54" s="9">
        <v>0.5</v>
      </c>
      <c r="AB54" s="10" t="s">
        <v>48</v>
      </c>
      <c r="AC54" s="37">
        <v>0.4</v>
      </c>
      <c r="AD54" s="37">
        <v>0.6</v>
      </c>
      <c r="AE54" s="37">
        <v>0</v>
      </c>
      <c r="AF54" s="38">
        <v>260</v>
      </c>
      <c r="AG54" s="38">
        <v>128</v>
      </c>
      <c r="AH54" s="38">
        <v>54</v>
      </c>
      <c r="AI54" s="39">
        <v>78</v>
      </c>
      <c r="AJ54" s="39">
        <v>0</v>
      </c>
      <c r="AK54" s="38">
        <v>176</v>
      </c>
      <c r="AL54" s="38">
        <v>128</v>
      </c>
      <c r="AM54" s="39">
        <v>48</v>
      </c>
      <c r="AN54" s="39">
        <v>6</v>
      </c>
    </row>
    <row r="55" spans="1:40">
      <c r="A55" s="14" t="s">
        <v>69</v>
      </c>
      <c r="B55" s="32"/>
      <c r="C55" s="33">
        <v>15767</v>
      </c>
      <c r="D55" s="34">
        <v>10446</v>
      </c>
      <c r="E55" s="34">
        <v>5227</v>
      </c>
      <c r="F55" s="34">
        <v>52</v>
      </c>
      <c r="G55" s="34">
        <v>42</v>
      </c>
      <c r="H55" s="35">
        <v>4781</v>
      </c>
      <c r="I55" s="35">
        <v>2401</v>
      </c>
      <c r="J55" s="35">
        <v>2380</v>
      </c>
      <c r="K55" s="35">
        <v>0</v>
      </c>
      <c r="L55" s="35">
        <v>0</v>
      </c>
      <c r="M55" s="32">
        <v>20</v>
      </c>
      <c r="N55" s="35">
        <v>956</v>
      </c>
      <c r="O55" s="35">
        <v>480</v>
      </c>
      <c r="P55" s="35">
        <v>476</v>
      </c>
      <c r="Q55" s="35">
        <v>10986</v>
      </c>
      <c r="R55" s="35">
        <v>8045</v>
      </c>
      <c r="S55" s="35">
        <v>2847</v>
      </c>
      <c r="T55" s="35">
        <v>52</v>
      </c>
      <c r="U55" s="35">
        <v>42</v>
      </c>
      <c r="V55" s="36" t="s">
        <v>178</v>
      </c>
      <c r="W55" s="35">
        <v>911</v>
      </c>
      <c r="X55" s="35">
        <v>655</v>
      </c>
      <c r="Y55" s="35">
        <v>256</v>
      </c>
      <c r="Z55" s="9">
        <v>0.5</v>
      </c>
      <c r="AA55" s="9">
        <v>0.5</v>
      </c>
      <c r="AB55" s="10" t="s">
        <v>48</v>
      </c>
      <c r="AC55" s="37">
        <v>0.4</v>
      </c>
      <c r="AD55" s="37">
        <v>0.6</v>
      </c>
      <c r="AE55" s="37">
        <v>0</v>
      </c>
      <c r="AF55" s="38">
        <v>156</v>
      </c>
      <c r="AG55" s="38">
        <v>77</v>
      </c>
      <c r="AH55" s="38">
        <v>32</v>
      </c>
      <c r="AI55" s="39">
        <v>47</v>
      </c>
      <c r="AJ55" s="39">
        <v>0</v>
      </c>
      <c r="AK55" s="38">
        <v>105</v>
      </c>
      <c r="AL55" s="38">
        <v>77</v>
      </c>
      <c r="AM55" s="39">
        <v>28</v>
      </c>
      <c r="AN55" s="39">
        <v>4</v>
      </c>
    </row>
    <row r="56" spans="1:40">
      <c r="A56" s="15" t="s">
        <v>206</v>
      </c>
      <c r="B56" s="32"/>
      <c r="C56" s="33">
        <v>133239</v>
      </c>
      <c r="D56" s="34">
        <v>81728</v>
      </c>
      <c r="E56" s="34">
        <v>50766</v>
      </c>
      <c r="F56" s="34">
        <v>562</v>
      </c>
      <c r="G56" s="34">
        <v>183</v>
      </c>
      <c r="H56" s="35">
        <v>17920</v>
      </c>
      <c r="I56" s="35">
        <v>2000</v>
      </c>
      <c r="J56" s="35">
        <v>15645</v>
      </c>
      <c r="K56" s="35">
        <v>222</v>
      </c>
      <c r="L56" s="35">
        <v>53</v>
      </c>
      <c r="M56" s="32">
        <v>20</v>
      </c>
      <c r="N56" s="35">
        <v>3804</v>
      </c>
      <c r="O56" s="35">
        <v>622</v>
      </c>
      <c r="P56" s="35">
        <v>3182</v>
      </c>
      <c r="Q56" s="35">
        <v>115319</v>
      </c>
      <c r="R56" s="35">
        <v>79728</v>
      </c>
      <c r="S56" s="35">
        <v>35121</v>
      </c>
      <c r="T56" s="35">
        <v>340</v>
      </c>
      <c r="U56" s="35">
        <v>130</v>
      </c>
      <c r="V56" s="36" t="s">
        <v>178</v>
      </c>
      <c r="W56" s="35">
        <v>9084</v>
      </c>
      <c r="X56" s="35">
        <v>6320</v>
      </c>
      <c r="Y56" s="35">
        <v>2764</v>
      </c>
      <c r="Z56" s="9">
        <v>0.5</v>
      </c>
      <c r="AA56" s="9">
        <v>0.5</v>
      </c>
      <c r="AB56" s="10" t="s">
        <v>48</v>
      </c>
      <c r="AC56" s="37">
        <v>0.75</v>
      </c>
      <c r="AD56" s="37">
        <v>0</v>
      </c>
      <c r="AE56" s="37">
        <v>0.25</v>
      </c>
      <c r="AF56" s="38">
        <v>949</v>
      </c>
      <c r="AG56" s="38">
        <v>464</v>
      </c>
      <c r="AH56" s="38">
        <v>366</v>
      </c>
      <c r="AI56" s="39">
        <v>0</v>
      </c>
      <c r="AJ56" s="39">
        <v>119</v>
      </c>
      <c r="AK56" s="38">
        <v>808</v>
      </c>
      <c r="AL56" s="38">
        <v>464</v>
      </c>
      <c r="AM56" s="39">
        <v>344</v>
      </c>
      <c r="AN56" s="39">
        <v>22</v>
      </c>
    </row>
    <row r="57" spans="1:40">
      <c r="A57" s="15" t="s">
        <v>70</v>
      </c>
      <c r="B57" s="32"/>
      <c r="C57" s="33">
        <v>76831</v>
      </c>
      <c r="D57" s="34">
        <v>48829</v>
      </c>
      <c r="E57" s="34">
        <v>27731</v>
      </c>
      <c r="F57" s="34">
        <v>195</v>
      </c>
      <c r="G57" s="34">
        <v>76</v>
      </c>
      <c r="H57" s="35">
        <v>23634</v>
      </c>
      <c r="I57" s="35">
        <v>3032</v>
      </c>
      <c r="J57" s="35">
        <v>20572</v>
      </c>
      <c r="K57" s="35">
        <v>9</v>
      </c>
      <c r="L57" s="35">
        <v>21</v>
      </c>
      <c r="M57" s="32">
        <v>30</v>
      </c>
      <c r="N57" s="35">
        <v>7112</v>
      </c>
      <c r="O57" s="35">
        <v>919</v>
      </c>
      <c r="P57" s="35">
        <v>6193</v>
      </c>
      <c r="Q57" s="35">
        <v>53197</v>
      </c>
      <c r="R57" s="35">
        <v>45797</v>
      </c>
      <c r="S57" s="35">
        <v>7159</v>
      </c>
      <c r="T57" s="35">
        <v>186</v>
      </c>
      <c r="U57" s="35">
        <v>55</v>
      </c>
      <c r="V57" s="36" t="s">
        <v>177</v>
      </c>
      <c r="W57" s="35">
        <v>9243</v>
      </c>
      <c r="X57" s="35">
        <v>7971</v>
      </c>
      <c r="Y57" s="35">
        <v>1272</v>
      </c>
      <c r="Z57" s="9">
        <v>0.5</v>
      </c>
      <c r="AA57" s="9">
        <v>0.5</v>
      </c>
      <c r="AB57" s="10" t="s">
        <v>44</v>
      </c>
      <c r="AC57" s="37">
        <v>0.8</v>
      </c>
      <c r="AD57" s="37">
        <v>0</v>
      </c>
      <c r="AE57" s="37">
        <v>0.2</v>
      </c>
      <c r="AF57" s="38">
        <v>1344</v>
      </c>
      <c r="AG57" s="38">
        <v>656</v>
      </c>
      <c r="AH57" s="38">
        <v>554</v>
      </c>
      <c r="AI57" s="39">
        <v>0</v>
      </c>
      <c r="AJ57" s="39">
        <v>134</v>
      </c>
      <c r="AK57" s="38">
        <v>1133</v>
      </c>
      <c r="AL57" s="38">
        <v>656</v>
      </c>
      <c r="AM57" s="39">
        <v>477</v>
      </c>
      <c r="AN57" s="39">
        <v>77</v>
      </c>
    </row>
    <row r="58" spans="1:40">
      <c r="A58" s="11" t="s">
        <v>71</v>
      </c>
      <c r="B58" s="32"/>
      <c r="C58" s="33">
        <v>157028</v>
      </c>
      <c r="D58" s="34">
        <v>100283</v>
      </c>
      <c r="E58" s="34">
        <v>55653</v>
      </c>
      <c r="F58" s="34">
        <v>713</v>
      </c>
      <c r="G58" s="34">
        <v>379</v>
      </c>
      <c r="H58" s="35">
        <v>28061</v>
      </c>
      <c r="I58" s="35">
        <v>2407</v>
      </c>
      <c r="J58" s="35">
        <v>25582</v>
      </c>
      <c r="K58" s="35">
        <v>37</v>
      </c>
      <c r="L58" s="35">
        <v>35</v>
      </c>
      <c r="M58" s="32">
        <v>30</v>
      </c>
      <c r="N58" s="35">
        <v>8469</v>
      </c>
      <c r="O58" s="35">
        <v>759</v>
      </c>
      <c r="P58" s="35">
        <v>7710</v>
      </c>
      <c r="Q58" s="35">
        <v>128967</v>
      </c>
      <c r="R58" s="35">
        <v>97876</v>
      </c>
      <c r="S58" s="35">
        <v>30071</v>
      </c>
      <c r="T58" s="35">
        <v>676</v>
      </c>
      <c r="U58" s="35">
        <v>344</v>
      </c>
      <c r="V58" s="36" t="s">
        <v>177</v>
      </c>
      <c r="W58" s="35">
        <v>22771</v>
      </c>
      <c r="X58" s="35">
        <v>17315</v>
      </c>
      <c r="Y58" s="35">
        <v>5456</v>
      </c>
      <c r="Z58" s="9">
        <v>0.5</v>
      </c>
      <c r="AA58" s="9">
        <v>0.5</v>
      </c>
      <c r="AB58" s="10" t="s">
        <v>44</v>
      </c>
      <c r="AC58" s="37">
        <v>0.8</v>
      </c>
      <c r="AD58" s="37">
        <v>0</v>
      </c>
      <c r="AE58" s="37">
        <v>0.2</v>
      </c>
      <c r="AF58" s="38">
        <v>2247</v>
      </c>
      <c r="AG58" s="38">
        <v>1096</v>
      </c>
      <c r="AH58" s="38">
        <v>926</v>
      </c>
      <c r="AI58" s="39">
        <v>0</v>
      </c>
      <c r="AJ58" s="39">
        <v>225</v>
      </c>
      <c r="AK58" s="38">
        <v>1938</v>
      </c>
      <c r="AL58" s="38">
        <v>1096</v>
      </c>
      <c r="AM58" s="39">
        <v>842</v>
      </c>
      <c r="AN58" s="39">
        <v>84</v>
      </c>
    </row>
    <row r="59" spans="1:40">
      <c r="A59" s="15" t="s">
        <v>72</v>
      </c>
      <c r="B59" s="32"/>
      <c r="C59" s="33">
        <v>88567</v>
      </c>
      <c r="D59" s="34">
        <v>57282</v>
      </c>
      <c r="E59" s="34">
        <v>30659</v>
      </c>
      <c r="F59" s="34">
        <v>359</v>
      </c>
      <c r="G59" s="34">
        <v>267</v>
      </c>
      <c r="H59" s="35">
        <v>30195</v>
      </c>
      <c r="I59" s="35">
        <v>10719</v>
      </c>
      <c r="J59" s="35">
        <v>19418</v>
      </c>
      <c r="K59" s="35">
        <v>24</v>
      </c>
      <c r="L59" s="35">
        <v>34</v>
      </c>
      <c r="M59" s="32">
        <v>30</v>
      </c>
      <c r="N59" s="35">
        <v>9099</v>
      </c>
      <c r="O59" s="35">
        <v>3240</v>
      </c>
      <c r="P59" s="35">
        <v>5859</v>
      </c>
      <c r="Q59" s="35">
        <v>58372</v>
      </c>
      <c r="R59" s="35">
        <v>46563</v>
      </c>
      <c r="S59" s="35">
        <v>11241</v>
      </c>
      <c r="T59" s="35">
        <v>335</v>
      </c>
      <c r="U59" s="35">
        <v>233</v>
      </c>
      <c r="V59" s="36" t="s">
        <v>177</v>
      </c>
      <c r="W59" s="35">
        <v>10395</v>
      </c>
      <c r="X59" s="35">
        <v>8251</v>
      </c>
      <c r="Y59" s="35">
        <v>2144</v>
      </c>
      <c r="Z59" s="9">
        <v>0.5</v>
      </c>
      <c r="AA59" s="9">
        <v>0.5</v>
      </c>
      <c r="AB59" s="10" t="s">
        <v>44</v>
      </c>
      <c r="AC59" s="37">
        <v>0.8</v>
      </c>
      <c r="AD59" s="37">
        <v>0</v>
      </c>
      <c r="AE59" s="37">
        <v>0.2</v>
      </c>
      <c r="AF59" s="38">
        <v>1602</v>
      </c>
      <c r="AG59" s="38">
        <v>782</v>
      </c>
      <c r="AH59" s="38">
        <v>660</v>
      </c>
      <c r="AI59" s="39">
        <v>0</v>
      </c>
      <c r="AJ59" s="39">
        <v>160</v>
      </c>
      <c r="AK59" s="38">
        <v>1362</v>
      </c>
      <c r="AL59" s="38">
        <v>782</v>
      </c>
      <c r="AM59" s="39">
        <v>580</v>
      </c>
      <c r="AN59" s="39">
        <v>80</v>
      </c>
    </row>
    <row r="60" spans="1:40">
      <c r="A60" s="15" t="s">
        <v>73</v>
      </c>
      <c r="B60" s="32"/>
      <c r="C60" s="33">
        <v>101327</v>
      </c>
      <c r="D60" s="34">
        <v>67991</v>
      </c>
      <c r="E60" s="34">
        <v>32660</v>
      </c>
      <c r="F60" s="34">
        <v>421</v>
      </c>
      <c r="G60" s="34">
        <v>255</v>
      </c>
      <c r="H60" s="35">
        <v>20874</v>
      </c>
      <c r="I60" s="35">
        <v>3571</v>
      </c>
      <c r="J60" s="35">
        <v>17157</v>
      </c>
      <c r="K60" s="35">
        <v>81</v>
      </c>
      <c r="L60" s="35">
        <v>65</v>
      </c>
      <c r="M60" s="32">
        <v>30</v>
      </c>
      <c r="N60" s="35">
        <v>6364</v>
      </c>
      <c r="O60" s="35">
        <v>1152</v>
      </c>
      <c r="P60" s="35">
        <v>5212</v>
      </c>
      <c r="Q60" s="35">
        <v>80453</v>
      </c>
      <c r="R60" s="35">
        <v>64420</v>
      </c>
      <c r="S60" s="35">
        <v>15503</v>
      </c>
      <c r="T60" s="35">
        <v>340</v>
      </c>
      <c r="U60" s="35">
        <v>190</v>
      </c>
      <c r="V60" s="36" t="s">
        <v>177</v>
      </c>
      <c r="W60" s="35">
        <v>14117</v>
      </c>
      <c r="X60" s="35">
        <v>11291</v>
      </c>
      <c r="Y60" s="35">
        <v>2826</v>
      </c>
      <c r="Z60" s="9">
        <v>0.5</v>
      </c>
      <c r="AA60" s="9">
        <v>0.5</v>
      </c>
      <c r="AB60" s="10" t="s">
        <v>44</v>
      </c>
      <c r="AC60" s="37">
        <v>0.8</v>
      </c>
      <c r="AD60" s="37">
        <v>0</v>
      </c>
      <c r="AE60" s="37">
        <v>0.2</v>
      </c>
      <c r="AF60" s="38">
        <v>1508</v>
      </c>
      <c r="AG60" s="38">
        <v>736</v>
      </c>
      <c r="AH60" s="38">
        <v>621</v>
      </c>
      <c r="AI60" s="39">
        <v>0</v>
      </c>
      <c r="AJ60" s="39">
        <v>151</v>
      </c>
      <c r="AK60" s="38">
        <v>1300</v>
      </c>
      <c r="AL60" s="38">
        <v>736</v>
      </c>
      <c r="AM60" s="39">
        <v>564</v>
      </c>
      <c r="AN60" s="39">
        <v>57</v>
      </c>
    </row>
    <row r="61" spans="1:40">
      <c r="A61" s="15" t="s">
        <v>74</v>
      </c>
      <c r="B61" s="32"/>
      <c r="C61" s="33">
        <v>73040</v>
      </c>
      <c r="D61" s="34">
        <v>46518</v>
      </c>
      <c r="E61" s="34">
        <v>25715</v>
      </c>
      <c r="F61" s="34">
        <v>589</v>
      </c>
      <c r="G61" s="34">
        <v>218</v>
      </c>
      <c r="H61" s="35">
        <v>19876</v>
      </c>
      <c r="I61" s="35">
        <v>5818</v>
      </c>
      <c r="J61" s="35">
        <v>14004</v>
      </c>
      <c r="K61" s="35">
        <v>22</v>
      </c>
      <c r="L61" s="35">
        <v>32</v>
      </c>
      <c r="M61" s="32">
        <v>30</v>
      </c>
      <c r="N61" s="35">
        <v>6000</v>
      </c>
      <c r="O61" s="35">
        <v>1767</v>
      </c>
      <c r="P61" s="35">
        <v>4233</v>
      </c>
      <c r="Q61" s="35">
        <v>53164</v>
      </c>
      <c r="R61" s="35">
        <v>40700</v>
      </c>
      <c r="S61" s="35">
        <v>11711</v>
      </c>
      <c r="T61" s="35">
        <v>567</v>
      </c>
      <c r="U61" s="35">
        <v>186</v>
      </c>
      <c r="V61" s="36" t="s">
        <v>177</v>
      </c>
      <c r="W61" s="35">
        <v>9663</v>
      </c>
      <c r="X61" s="35">
        <v>7486</v>
      </c>
      <c r="Y61" s="35">
        <v>2177</v>
      </c>
      <c r="Z61" s="9">
        <v>0.5</v>
      </c>
      <c r="AA61" s="9">
        <v>0.5</v>
      </c>
      <c r="AB61" s="10" t="s">
        <v>44</v>
      </c>
      <c r="AC61" s="37">
        <v>0.8</v>
      </c>
      <c r="AD61" s="37">
        <v>0</v>
      </c>
      <c r="AE61" s="37">
        <v>0.2</v>
      </c>
      <c r="AF61" s="38">
        <v>1216</v>
      </c>
      <c r="AG61" s="38">
        <v>594</v>
      </c>
      <c r="AH61" s="38">
        <v>500</v>
      </c>
      <c r="AI61" s="39">
        <v>0</v>
      </c>
      <c r="AJ61" s="39">
        <v>122</v>
      </c>
      <c r="AK61" s="38">
        <v>1038</v>
      </c>
      <c r="AL61" s="38">
        <v>594</v>
      </c>
      <c r="AM61" s="39">
        <v>444</v>
      </c>
      <c r="AN61" s="39">
        <v>56</v>
      </c>
    </row>
    <row r="62" spans="1:40">
      <c r="A62" s="11" t="s">
        <v>75</v>
      </c>
      <c r="B62" s="32"/>
      <c r="C62" s="33">
        <v>81641</v>
      </c>
      <c r="D62" s="34">
        <v>52284</v>
      </c>
      <c r="E62" s="34">
        <v>28695</v>
      </c>
      <c r="F62" s="34">
        <v>399</v>
      </c>
      <c r="G62" s="34">
        <v>263</v>
      </c>
      <c r="H62" s="35">
        <v>16931</v>
      </c>
      <c r="I62" s="35">
        <v>1684</v>
      </c>
      <c r="J62" s="35">
        <v>15070</v>
      </c>
      <c r="K62" s="35">
        <v>66</v>
      </c>
      <c r="L62" s="35">
        <v>111</v>
      </c>
      <c r="M62" s="32">
        <v>30</v>
      </c>
      <c r="N62" s="35">
        <v>5203</v>
      </c>
      <c r="O62" s="35">
        <v>571</v>
      </c>
      <c r="P62" s="35">
        <v>4632</v>
      </c>
      <c r="Q62" s="35">
        <v>64710</v>
      </c>
      <c r="R62" s="35">
        <v>50600</v>
      </c>
      <c r="S62" s="35">
        <v>13625</v>
      </c>
      <c r="T62" s="35">
        <v>333</v>
      </c>
      <c r="U62" s="35">
        <v>152</v>
      </c>
      <c r="V62" s="36" t="s">
        <v>177</v>
      </c>
      <c r="W62" s="35">
        <v>11403</v>
      </c>
      <c r="X62" s="35">
        <v>8935</v>
      </c>
      <c r="Y62" s="35">
        <v>2468</v>
      </c>
      <c r="Z62" s="9">
        <v>0.5</v>
      </c>
      <c r="AA62" s="9">
        <v>0.5</v>
      </c>
      <c r="AB62" s="10" t="s">
        <v>44</v>
      </c>
      <c r="AC62" s="37">
        <v>0.8</v>
      </c>
      <c r="AD62" s="37">
        <v>0</v>
      </c>
      <c r="AE62" s="37">
        <v>0.2</v>
      </c>
      <c r="AF62" s="38">
        <v>1238</v>
      </c>
      <c r="AG62" s="38">
        <v>604</v>
      </c>
      <c r="AH62" s="38">
        <v>510</v>
      </c>
      <c r="AI62" s="39">
        <v>0</v>
      </c>
      <c r="AJ62" s="39">
        <v>124</v>
      </c>
      <c r="AK62" s="38">
        <v>1037</v>
      </c>
      <c r="AL62" s="38">
        <v>604</v>
      </c>
      <c r="AM62" s="39">
        <v>433</v>
      </c>
      <c r="AN62" s="39">
        <v>77</v>
      </c>
    </row>
    <row r="63" spans="1:40">
      <c r="A63" s="11" t="s">
        <v>76</v>
      </c>
      <c r="B63" s="32"/>
      <c r="C63" s="33">
        <v>31312</v>
      </c>
      <c r="D63" s="34">
        <v>20574</v>
      </c>
      <c r="E63" s="34">
        <v>10486</v>
      </c>
      <c r="F63" s="34">
        <v>191</v>
      </c>
      <c r="G63" s="34">
        <v>61</v>
      </c>
      <c r="H63" s="35">
        <v>5142</v>
      </c>
      <c r="I63" s="35">
        <v>1386</v>
      </c>
      <c r="J63" s="35">
        <v>3740</v>
      </c>
      <c r="K63" s="35">
        <v>7</v>
      </c>
      <c r="L63" s="35">
        <v>9</v>
      </c>
      <c r="M63" s="32">
        <v>30</v>
      </c>
      <c r="N63" s="35">
        <v>1554</v>
      </c>
      <c r="O63" s="35">
        <v>423</v>
      </c>
      <c r="P63" s="35">
        <v>1131</v>
      </c>
      <c r="Q63" s="35">
        <v>26170</v>
      </c>
      <c r="R63" s="35">
        <v>19188</v>
      </c>
      <c r="S63" s="35">
        <v>6746</v>
      </c>
      <c r="T63" s="35">
        <v>184</v>
      </c>
      <c r="U63" s="35">
        <v>52</v>
      </c>
      <c r="V63" s="36" t="s">
        <v>177</v>
      </c>
      <c r="W63" s="35">
        <v>4645</v>
      </c>
      <c r="X63" s="35">
        <v>3446</v>
      </c>
      <c r="Y63" s="35">
        <v>1199</v>
      </c>
      <c r="Z63" s="9">
        <v>0.5</v>
      </c>
      <c r="AA63" s="9">
        <v>0.5</v>
      </c>
      <c r="AB63" s="10" t="s">
        <v>44</v>
      </c>
      <c r="AC63" s="37">
        <v>0.8</v>
      </c>
      <c r="AD63" s="37">
        <v>0</v>
      </c>
      <c r="AE63" s="37">
        <v>0.2</v>
      </c>
      <c r="AF63" s="38">
        <v>430</v>
      </c>
      <c r="AG63" s="38">
        <v>210</v>
      </c>
      <c r="AH63" s="38">
        <v>177</v>
      </c>
      <c r="AI63" s="39">
        <v>0</v>
      </c>
      <c r="AJ63" s="39">
        <v>43</v>
      </c>
      <c r="AK63" s="38">
        <v>376</v>
      </c>
      <c r="AL63" s="38">
        <v>210</v>
      </c>
      <c r="AM63" s="39">
        <v>166</v>
      </c>
      <c r="AN63" s="39">
        <v>11</v>
      </c>
    </row>
    <row r="64" spans="1:40">
      <c r="A64" s="15" t="s">
        <v>77</v>
      </c>
      <c r="B64" s="32"/>
      <c r="C64" s="33">
        <v>35029</v>
      </c>
      <c r="D64" s="34">
        <v>22749</v>
      </c>
      <c r="E64" s="34">
        <v>11971</v>
      </c>
      <c r="F64" s="34">
        <v>254</v>
      </c>
      <c r="G64" s="34">
        <v>55</v>
      </c>
      <c r="H64" s="35">
        <v>16510</v>
      </c>
      <c r="I64" s="35">
        <v>6765</v>
      </c>
      <c r="J64" s="35">
        <v>9679</v>
      </c>
      <c r="K64" s="35">
        <v>53</v>
      </c>
      <c r="L64" s="35">
        <v>13</v>
      </c>
      <c r="M64" s="32">
        <v>30</v>
      </c>
      <c r="N64" s="35">
        <v>5000</v>
      </c>
      <c r="O64" s="35">
        <v>2083</v>
      </c>
      <c r="P64" s="35">
        <v>2917</v>
      </c>
      <c r="Q64" s="35">
        <v>18519</v>
      </c>
      <c r="R64" s="35">
        <v>15984</v>
      </c>
      <c r="S64" s="35">
        <v>2292</v>
      </c>
      <c r="T64" s="35">
        <v>201</v>
      </c>
      <c r="U64" s="35">
        <v>42</v>
      </c>
      <c r="V64" s="36" t="s">
        <v>177</v>
      </c>
      <c r="W64" s="35">
        <v>3350</v>
      </c>
      <c r="X64" s="35">
        <v>2918</v>
      </c>
      <c r="Y64" s="35">
        <v>432</v>
      </c>
      <c r="Z64" s="9">
        <v>0.5</v>
      </c>
      <c r="AA64" s="9">
        <v>0.5</v>
      </c>
      <c r="AB64" s="10" t="s">
        <v>44</v>
      </c>
      <c r="AC64" s="37">
        <v>0.8</v>
      </c>
      <c r="AD64" s="37">
        <v>0</v>
      </c>
      <c r="AE64" s="37">
        <v>0.2</v>
      </c>
      <c r="AF64" s="38">
        <v>746</v>
      </c>
      <c r="AG64" s="38">
        <v>364</v>
      </c>
      <c r="AH64" s="38">
        <v>307</v>
      </c>
      <c r="AI64" s="39">
        <v>0</v>
      </c>
      <c r="AJ64" s="39">
        <v>75</v>
      </c>
      <c r="AK64" s="38">
        <v>651</v>
      </c>
      <c r="AL64" s="38">
        <v>364</v>
      </c>
      <c r="AM64" s="39">
        <v>287</v>
      </c>
      <c r="AN64" s="39">
        <v>20</v>
      </c>
    </row>
    <row r="65" spans="1:40" s="31" customFormat="1">
      <c r="A65" s="5" t="s">
        <v>78</v>
      </c>
      <c r="B65" s="41"/>
      <c r="C65" s="7">
        <v>531466</v>
      </c>
      <c r="D65" s="7">
        <v>356246</v>
      </c>
      <c r="E65" s="7">
        <v>170743</v>
      </c>
      <c r="F65" s="7">
        <v>2940</v>
      </c>
      <c r="G65" s="7">
        <v>1537</v>
      </c>
      <c r="H65" s="7">
        <v>134897</v>
      </c>
      <c r="I65" s="7">
        <v>48481</v>
      </c>
      <c r="J65" s="7">
        <v>85786</v>
      </c>
      <c r="K65" s="7">
        <v>283</v>
      </c>
      <c r="L65" s="7">
        <v>347</v>
      </c>
      <c r="M65" s="41"/>
      <c r="N65" s="7">
        <v>30233</v>
      </c>
      <c r="O65" s="7">
        <v>10776</v>
      </c>
      <c r="P65" s="7">
        <v>19457</v>
      </c>
      <c r="Q65" s="7">
        <v>396569</v>
      </c>
      <c r="R65" s="7">
        <v>307765</v>
      </c>
      <c r="S65" s="7">
        <v>84957</v>
      </c>
      <c r="T65" s="7">
        <v>2657</v>
      </c>
      <c r="U65" s="7">
        <v>1190</v>
      </c>
      <c r="V65" s="30"/>
      <c r="W65" s="7">
        <v>41248</v>
      </c>
      <c r="X65" s="7">
        <v>31853</v>
      </c>
      <c r="Y65" s="7">
        <v>9395</v>
      </c>
      <c r="Z65" s="6"/>
      <c r="AA65" s="6"/>
      <c r="AB65" s="6"/>
      <c r="AC65" s="12"/>
      <c r="AD65" s="12"/>
      <c r="AE65" s="12"/>
      <c r="AF65" s="7">
        <v>5691</v>
      </c>
      <c r="AG65" s="7">
        <v>2788</v>
      </c>
      <c r="AH65" s="7">
        <v>1991</v>
      </c>
      <c r="AI65" s="7">
        <v>294</v>
      </c>
      <c r="AJ65" s="7">
        <v>618</v>
      </c>
      <c r="AK65" s="7">
        <v>4542</v>
      </c>
      <c r="AL65" s="7">
        <v>2788</v>
      </c>
      <c r="AM65" s="7">
        <v>1754</v>
      </c>
      <c r="AN65" s="7">
        <v>237</v>
      </c>
    </row>
    <row r="66" spans="1:40" s="31" customFormat="1" ht="24">
      <c r="A66" s="5" t="s">
        <v>24</v>
      </c>
      <c r="B66" s="41"/>
      <c r="C66" s="42">
        <v>137125</v>
      </c>
      <c r="D66" s="42">
        <v>95932</v>
      </c>
      <c r="E66" s="42">
        <v>40411</v>
      </c>
      <c r="F66" s="42">
        <v>574</v>
      </c>
      <c r="G66" s="42">
        <v>208</v>
      </c>
      <c r="H66" s="7">
        <v>19230</v>
      </c>
      <c r="I66" s="7">
        <v>5506</v>
      </c>
      <c r="J66" s="7">
        <v>13678</v>
      </c>
      <c r="K66" s="7">
        <v>7</v>
      </c>
      <c r="L66" s="7">
        <v>39</v>
      </c>
      <c r="M66" s="41"/>
      <c r="N66" s="7">
        <v>3884</v>
      </c>
      <c r="O66" s="7">
        <v>1108</v>
      </c>
      <c r="P66" s="7">
        <v>2776</v>
      </c>
      <c r="Q66" s="7">
        <v>117895</v>
      </c>
      <c r="R66" s="7">
        <v>90426</v>
      </c>
      <c r="S66" s="7">
        <v>26733</v>
      </c>
      <c r="T66" s="7">
        <v>567</v>
      </c>
      <c r="U66" s="7">
        <v>169</v>
      </c>
      <c r="V66" s="30"/>
      <c r="W66" s="7">
        <v>10681</v>
      </c>
      <c r="X66" s="7">
        <v>8181</v>
      </c>
      <c r="Y66" s="7">
        <v>2500</v>
      </c>
      <c r="Z66" s="6"/>
      <c r="AA66" s="6"/>
      <c r="AB66" s="6"/>
      <c r="AC66" s="12"/>
      <c r="AD66" s="12"/>
      <c r="AE66" s="12"/>
      <c r="AF66" s="7">
        <v>1024</v>
      </c>
      <c r="AG66" s="7">
        <v>505</v>
      </c>
      <c r="AH66" s="7">
        <v>218</v>
      </c>
      <c r="AI66" s="7">
        <v>294</v>
      </c>
      <c r="AJ66" s="7">
        <v>7</v>
      </c>
      <c r="AK66" s="7">
        <v>693</v>
      </c>
      <c r="AL66" s="7">
        <v>505</v>
      </c>
      <c r="AM66" s="7">
        <v>188</v>
      </c>
      <c r="AN66" s="7">
        <v>30</v>
      </c>
    </row>
    <row r="67" spans="1:40">
      <c r="A67" s="14" t="s">
        <v>79</v>
      </c>
      <c r="B67" s="32"/>
      <c r="C67" s="33">
        <v>116341</v>
      </c>
      <c r="D67" s="34">
        <v>81649</v>
      </c>
      <c r="E67" s="34">
        <v>34189</v>
      </c>
      <c r="F67" s="34">
        <v>365</v>
      </c>
      <c r="G67" s="34">
        <v>138</v>
      </c>
      <c r="H67" s="35">
        <v>11014</v>
      </c>
      <c r="I67" s="35">
        <v>4237</v>
      </c>
      <c r="J67" s="35">
        <v>6773</v>
      </c>
      <c r="K67" s="35">
        <v>0</v>
      </c>
      <c r="L67" s="35">
        <v>4</v>
      </c>
      <c r="M67" s="32">
        <v>20</v>
      </c>
      <c r="N67" s="35">
        <v>2206</v>
      </c>
      <c r="O67" s="35">
        <v>847</v>
      </c>
      <c r="P67" s="35">
        <v>1359</v>
      </c>
      <c r="Q67" s="35">
        <v>105327</v>
      </c>
      <c r="R67" s="35">
        <v>77412</v>
      </c>
      <c r="S67" s="35">
        <v>27416</v>
      </c>
      <c r="T67" s="35">
        <v>365</v>
      </c>
      <c r="U67" s="35">
        <v>134</v>
      </c>
      <c r="V67" s="36" t="s">
        <v>178</v>
      </c>
      <c r="W67" s="35">
        <v>8361</v>
      </c>
      <c r="X67" s="35">
        <v>6171</v>
      </c>
      <c r="Y67" s="35">
        <v>2190</v>
      </c>
      <c r="Z67" s="9">
        <v>0.5</v>
      </c>
      <c r="AA67" s="9">
        <v>0.5</v>
      </c>
      <c r="AB67" s="10" t="s">
        <v>48</v>
      </c>
      <c r="AC67" s="37">
        <v>0.4</v>
      </c>
      <c r="AD67" s="37">
        <v>0.6</v>
      </c>
      <c r="AE67" s="37">
        <v>0</v>
      </c>
      <c r="AF67" s="38">
        <v>700</v>
      </c>
      <c r="AG67" s="38">
        <v>346</v>
      </c>
      <c r="AH67" s="38">
        <v>144</v>
      </c>
      <c r="AI67" s="39">
        <v>210</v>
      </c>
      <c r="AJ67" s="39">
        <v>0</v>
      </c>
      <c r="AK67" s="38">
        <v>468</v>
      </c>
      <c r="AL67" s="38">
        <v>346</v>
      </c>
      <c r="AM67" s="39">
        <v>122</v>
      </c>
      <c r="AN67" s="39">
        <v>22</v>
      </c>
    </row>
    <row r="68" spans="1:40">
      <c r="A68" s="14" t="s">
        <v>80</v>
      </c>
      <c r="B68" s="32"/>
      <c r="C68" s="33">
        <v>16439</v>
      </c>
      <c r="D68" s="34">
        <v>11261</v>
      </c>
      <c r="E68" s="34">
        <v>4890</v>
      </c>
      <c r="F68" s="34">
        <v>205</v>
      </c>
      <c r="G68" s="34">
        <v>83</v>
      </c>
      <c r="H68" s="35">
        <v>4993</v>
      </c>
      <c r="I68" s="35">
        <v>258</v>
      </c>
      <c r="J68" s="35">
        <v>4698</v>
      </c>
      <c r="K68" s="35">
        <v>6</v>
      </c>
      <c r="L68" s="35">
        <v>31</v>
      </c>
      <c r="M68" s="32">
        <v>20</v>
      </c>
      <c r="N68" s="35">
        <v>1029</v>
      </c>
      <c r="O68" s="35">
        <v>58</v>
      </c>
      <c r="P68" s="35">
        <v>971</v>
      </c>
      <c r="Q68" s="35">
        <v>11446</v>
      </c>
      <c r="R68" s="35">
        <v>11003</v>
      </c>
      <c r="S68" s="35">
        <v>192</v>
      </c>
      <c r="T68" s="35">
        <v>199</v>
      </c>
      <c r="U68" s="35">
        <v>52</v>
      </c>
      <c r="V68" s="36" t="s">
        <v>178</v>
      </c>
      <c r="W68" s="35">
        <v>1090</v>
      </c>
      <c r="X68" s="35">
        <v>1024</v>
      </c>
      <c r="Y68" s="35">
        <v>66</v>
      </c>
      <c r="Z68" s="9">
        <v>0.5</v>
      </c>
      <c r="AA68" s="9">
        <v>0.5</v>
      </c>
      <c r="AB68" s="10" t="s">
        <v>48</v>
      </c>
      <c r="AC68" s="37">
        <v>0.4</v>
      </c>
      <c r="AD68" s="37">
        <v>0.6</v>
      </c>
      <c r="AE68" s="37">
        <v>0</v>
      </c>
      <c r="AF68" s="38">
        <v>183</v>
      </c>
      <c r="AG68" s="38">
        <v>90</v>
      </c>
      <c r="AH68" s="38">
        <v>38</v>
      </c>
      <c r="AI68" s="39">
        <v>55</v>
      </c>
      <c r="AJ68" s="39">
        <v>0</v>
      </c>
      <c r="AK68" s="38">
        <v>122</v>
      </c>
      <c r="AL68" s="38">
        <v>90</v>
      </c>
      <c r="AM68" s="39">
        <v>32</v>
      </c>
      <c r="AN68" s="39">
        <v>6</v>
      </c>
    </row>
    <row r="69" spans="1:40">
      <c r="A69" s="14" t="s">
        <v>81</v>
      </c>
      <c r="B69" s="32"/>
      <c r="C69" s="33">
        <v>13768</v>
      </c>
      <c r="D69" s="34">
        <v>9729</v>
      </c>
      <c r="E69" s="34">
        <v>3940</v>
      </c>
      <c r="F69" s="34">
        <v>74</v>
      </c>
      <c r="G69" s="34">
        <v>25</v>
      </c>
      <c r="H69" s="35">
        <v>1807</v>
      </c>
      <c r="I69" s="35">
        <v>309</v>
      </c>
      <c r="J69" s="35">
        <v>1493</v>
      </c>
      <c r="K69" s="35">
        <v>1</v>
      </c>
      <c r="L69" s="35">
        <v>4</v>
      </c>
      <c r="M69" s="32">
        <v>20</v>
      </c>
      <c r="N69" s="35">
        <v>366</v>
      </c>
      <c r="O69" s="35">
        <v>63</v>
      </c>
      <c r="P69" s="35">
        <v>303</v>
      </c>
      <c r="Q69" s="35">
        <v>11961</v>
      </c>
      <c r="R69" s="35">
        <v>9420</v>
      </c>
      <c r="S69" s="35">
        <v>2447</v>
      </c>
      <c r="T69" s="35">
        <v>73</v>
      </c>
      <c r="U69" s="35">
        <v>21</v>
      </c>
      <c r="V69" s="36" t="s">
        <v>178</v>
      </c>
      <c r="W69" s="35">
        <v>985</v>
      </c>
      <c r="X69" s="35">
        <v>780</v>
      </c>
      <c r="Y69" s="35">
        <v>205</v>
      </c>
      <c r="Z69" s="9">
        <v>0.5</v>
      </c>
      <c r="AA69" s="9">
        <v>0.5</v>
      </c>
      <c r="AB69" s="10" t="s">
        <v>48</v>
      </c>
      <c r="AC69" s="37">
        <v>0.4</v>
      </c>
      <c r="AD69" s="37">
        <v>0.6</v>
      </c>
      <c r="AE69" s="37">
        <v>0</v>
      </c>
      <c r="AF69" s="38">
        <v>96</v>
      </c>
      <c r="AG69" s="38">
        <v>47</v>
      </c>
      <c r="AH69" s="38">
        <v>20</v>
      </c>
      <c r="AI69" s="39">
        <v>29</v>
      </c>
      <c r="AJ69" s="39">
        <v>0</v>
      </c>
      <c r="AK69" s="38">
        <v>64</v>
      </c>
      <c r="AL69" s="38">
        <v>47</v>
      </c>
      <c r="AM69" s="39">
        <v>17</v>
      </c>
      <c r="AN69" s="39">
        <v>3</v>
      </c>
    </row>
    <row r="70" spans="1:40" s="71" customFormat="1">
      <c r="A70" s="148" t="s">
        <v>82</v>
      </c>
      <c r="B70" s="32"/>
      <c r="C70" s="33">
        <v>4425</v>
      </c>
      <c r="D70" s="72">
        <v>3216</v>
      </c>
      <c r="E70" s="72">
        <v>1189</v>
      </c>
      <c r="F70" s="72">
        <v>17</v>
      </c>
      <c r="G70" s="72">
        <v>3</v>
      </c>
      <c r="H70" s="35">
        <v>1416</v>
      </c>
      <c r="I70" s="35">
        <v>702</v>
      </c>
      <c r="J70" s="35">
        <v>714</v>
      </c>
      <c r="K70" s="35">
        <v>0</v>
      </c>
      <c r="L70" s="35">
        <v>0</v>
      </c>
      <c r="M70" s="32">
        <v>20</v>
      </c>
      <c r="N70" s="35">
        <v>283</v>
      </c>
      <c r="O70" s="35">
        <v>140</v>
      </c>
      <c r="P70" s="35">
        <v>143</v>
      </c>
      <c r="Q70" s="35">
        <v>3009</v>
      </c>
      <c r="R70" s="35">
        <v>2514</v>
      </c>
      <c r="S70" s="35">
        <v>475</v>
      </c>
      <c r="T70" s="35">
        <v>17</v>
      </c>
      <c r="U70" s="35">
        <v>3</v>
      </c>
      <c r="V70" s="36" t="s">
        <v>178</v>
      </c>
      <c r="W70" s="35">
        <v>245</v>
      </c>
      <c r="X70" s="35">
        <v>206</v>
      </c>
      <c r="Y70" s="35">
        <v>39</v>
      </c>
      <c r="Z70" s="9">
        <v>0.5</v>
      </c>
      <c r="AA70" s="9">
        <v>0.5</v>
      </c>
      <c r="AB70" s="10" t="s">
        <v>48</v>
      </c>
      <c r="AC70" s="37">
        <v>0.7</v>
      </c>
      <c r="AD70" s="37">
        <v>0</v>
      </c>
      <c r="AE70" s="37">
        <v>0.3</v>
      </c>
      <c r="AF70" s="186">
        <v>45</v>
      </c>
      <c r="AG70" s="186">
        <v>22</v>
      </c>
      <c r="AH70" s="186">
        <v>16</v>
      </c>
      <c r="AI70" s="187">
        <v>0</v>
      </c>
      <c r="AJ70" s="187">
        <v>7</v>
      </c>
      <c r="AK70" s="186">
        <v>39</v>
      </c>
      <c r="AL70" s="186">
        <v>22</v>
      </c>
      <c r="AM70" s="187">
        <v>17</v>
      </c>
      <c r="AN70" s="187">
        <v>-1</v>
      </c>
    </row>
    <row r="71" spans="1:40">
      <c r="A71" s="15" t="s">
        <v>83</v>
      </c>
      <c r="B71" s="32"/>
      <c r="C71" s="33">
        <v>61523</v>
      </c>
      <c r="D71" s="34">
        <v>40147</v>
      </c>
      <c r="E71" s="34">
        <v>20804</v>
      </c>
      <c r="F71" s="34">
        <v>355</v>
      </c>
      <c r="G71" s="34">
        <v>217</v>
      </c>
      <c r="H71" s="35">
        <v>13539</v>
      </c>
      <c r="I71" s="35">
        <v>3341</v>
      </c>
      <c r="J71" s="35">
        <v>10085</v>
      </c>
      <c r="K71" s="35">
        <v>55</v>
      </c>
      <c r="L71" s="35">
        <v>58</v>
      </c>
      <c r="M71" s="32">
        <v>20</v>
      </c>
      <c r="N71" s="35">
        <v>2798</v>
      </c>
      <c r="O71" s="35">
        <v>723</v>
      </c>
      <c r="P71" s="35">
        <v>2075</v>
      </c>
      <c r="Q71" s="35">
        <v>47984</v>
      </c>
      <c r="R71" s="35">
        <v>36806</v>
      </c>
      <c r="S71" s="35">
        <v>10719</v>
      </c>
      <c r="T71" s="35">
        <v>300</v>
      </c>
      <c r="U71" s="35">
        <v>159</v>
      </c>
      <c r="V71" s="36" t="s">
        <v>178</v>
      </c>
      <c r="W71" s="35">
        <v>4023</v>
      </c>
      <c r="X71" s="35">
        <v>3060</v>
      </c>
      <c r="Y71" s="35">
        <v>963</v>
      </c>
      <c r="Z71" s="9">
        <v>0.5</v>
      </c>
      <c r="AA71" s="9">
        <v>0.5</v>
      </c>
      <c r="AB71" s="10" t="s">
        <v>48</v>
      </c>
      <c r="AC71" s="37">
        <v>0.7</v>
      </c>
      <c r="AD71" s="37">
        <v>0</v>
      </c>
      <c r="AE71" s="37">
        <v>0.3</v>
      </c>
      <c r="AF71" s="38">
        <v>545</v>
      </c>
      <c r="AG71" s="38">
        <v>266</v>
      </c>
      <c r="AH71" s="38">
        <v>197</v>
      </c>
      <c r="AI71" s="39">
        <v>0</v>
      </c>
      <c r="AJ71" s="39">
        <v>82</v>
      </c>
      <c r="AK71" s="38">
        <v>450</v>
      </c>
      <c r="AL71" s="38">
        <v>266</v>
      </c>
      <c r="AM71" s="39">
        <v>184</v>
      </c>
      <c r="AN71" s="39">
        <v>13</v>
      </c>
    </row>
    <row r="72" spans="1:40">
      <c r="A72" s="11" t="s">
        <v>84</v>
      </c>
      <c r="B72" s="32"/>
      <c r="C72" s="33">
        <v>112048</v>
      </c>
      <c r="D72" s="34">
        <v>72336</v>
      </c>
      <c r="E72" s="34">
        <v>38822</v>
      </c>
      <c r="F72" s="34">
        <v>553</v>
      </c>
      <c r="G72" s="34">
        <v>337</v>
      </c>
      <c r="H72" s="35">
        <v>27661</v>
      </c>
      <c r="I72" s="35">
        <v>7977</v>
      </c>
      <c r="J72" s="35">
        <v>19514</v>
      </c>
      <c r="K72" s="35">
        <v>94</v>
      </c>
      <c r="L72" s="35">
        <v>76</v>
      </c>
      <c r="M72" s="32">
        <v>30</v>
      </c>
      <c r="N72" s="35">
        <v>8417</v>
      </c>
      <c r="O72" s="35">
        <v>2487</v>
      </c>
      <c r="P72" s="35">
        <v>5930</v>
      </c>
      <c r="Q72" s="35">
        <v>84387</v>
      </c>
      <c r="R72" s="35">
        <v>64359</v>
      </c>
      <c r="S72" s="35">
        <v>19308</v>
      </c>
      <c r="T72" s="35">
        <v>459</v>
      </c>
      <c r="U72" s="35">
        <v>261</v>
      </c>
      <c r="V72" s="36" t="s">
        <v>177</v>
      </c>
      <c r="W72" s="35">
        <v>14943</v>
      </c>
      <c r="X72" s="35">
        <v>11400</v>
      </c>
      <c r="Y72" s="35">
        <v>3543</v>
      </c>
      <c r="Z72" s="9">
        <v>0.5</v>
      </c>
      <c r="AA72" s="9">
        <v>0.5</v>
      </c>
      <c r="AB72" s="10" t="s">
        <v>44</v>
      </c>
      <c r="AC72" s="37">
        <v>0.8</v>
      </c>
      <c r="AD72" s="37">
        <v>0</v>
      </c>
      <c r="AE72" s="37">
        <v>0.2</v>
      </c>
      <c r="AF72" s="38">
        <v>1782</v>
      </c>
      <c r="AG72" s="38">
        <v>870</v>
      </c>
      <c r="AH72" s="38">
        <v>734</v>
      </c>
      <c r="AI72" s="39">
        <v>0</v>
      </c>
      <c r="AJ72" s="39">
        <v>178</v>
      </c>
      <c r="AK72" s="38">
        <v>1507</v>
      </c>
      <c r="AL72" s="38">
        <v>870</v>
      </c>
      <c r="AM72" s="39">
        <v>637</v>
      </c>
      <c r="AN72" s="39">
        <v>97</v>
      </c>
    </row>
    <row r="73" spans="1:40">
      <c r="A73" s="15" t="s">
        <v>85</v>
      </c>
      <c r="B73" s="32"/>
      <c r="C73" s="33">
        <v>50441</v>
      </c>
      <c r="D73" s="34">
        <v>33863</v>
      </c>
      <c r="E73" s="34">
        <v>16149</v>
      </c>
      <c r="F73" s="34">
        <v>248</v>
      </c>
      <c r="G73" s="34">
        <v>181</v>
      </c>
      <c r="H73" s="35">
        <v>16487</v>
      </c>
      <c r="I73" s="35">
        <v>8298</v>
      </c>
      <c r="J73" s="35">
        <v>8189</v>
      </c>
      <c r="K73" s="35">
        <v>0</v>
      </c>
      <c r="L73" s="35">
        <v>0</v>
      </c>
      <c r="M73" s="32">
        <v>20</v>
      </c>
      <c r="N73" s="35">
        <v>3298</v>
      </c>
      <c r="O73" s="35">
        <v>1660</v>
      </c>
      <c r="P73" s="35">
        <v>1638</v>
      </c>
      <c r="Q73" s="35">
        <v>33954</v>
      </c>
      <c r="R73" s="35">
        <v>25565</v>
      </c>
      <c r="S73" s="35">
        <v>7960</v>
      </c>
      <c r="T73" s="35">
        <v>248</v>
      </c>
      <c r="U73" s="35">
        <v>181</v>
      </c>
      <c r="V73" s="36" t="s">
        <v>178</v>
      </c>
      <c r="W73" s="35">
        <v>2943</v>
      </c>
      <c r="X73" s="35">
        <v>2165</v>
      </c>
      <c r="Y73" s="35">
        <v>778</v>
      </c>
      <c r="Z73" s="9">
        <v>0.5</v>
      </c>
      <c r="AA73" s="9">
        <v>0.5</v>
      </c>
      <c r="AB73" s="10" t="s">
        <v>48</v>
      </c>
      <c r="AC73" s="37">
        <v>0.7</v>
      </c>
      <c r="AD73" s="37">
        <v>0</v>
      </c>
      <c r="AE73" s="37">
        <v>0.3</v>
      </c>
      <c r="AF73" s="38">
        <v>528</v>
      </c>
      <c r="AG73" s="38">
        <v>259</v>
      </c>
      <c r="AH73" s="38">
        <v>190</v>
      </c>
      <c r="AI73" s="39">
        <v>0</v>
      </c>
      <c r="AJ73" s="39">
        <v>79</v>
      </c>
      <c r="AK73" s="38">
        <v>430</v>
      </c>
      <c r="AL73" s="38">
        <v>259</v>
      </c>
      <c r="AM73" s="39">
        <v>171</v>
      </c>
      <c r="AN73" s="39">
        <v>19</v>
      </c>
    </row>
    <row r="74" spans="1:40">
      <c r="A74" s="15" t="s">
        <v>86</v>
      </c>
      <c r="B74" s="32"/>
      <c r="C74" s="33">
        <v>49891</v>
      </c>
      <c r="D74" s="34">
        <v>32719</v>
      </c>
      <c r="E74" s="34">
        <v>16639</v>
      </c>
      <c r="F74" s="34">
        <v>308</v>
      </c>
      <c r="G74" s="34">
        <v>225</v>
      </c>
      <c r="H74" s="35">
        <v>25431</v>
      </c>
      <c r="I74" s="35">
        <v>12567</v>
      </c>
      <c r="J74" s="35">
        <v>12730</v>
      </c>
      <c r="K74" s="35">
        <v>48</v>
      </c>
      <c r="L74" s="35">
        <v>86</v>
      </c>
      <c r="M74" s="32">
        <v>20</v>
      </c>
      <c r="N74" s="35">
        <v>5193</v>
      </c>
      <c r="O74" s="35">
        <v>2561</v>
      </c>
      <c r="P74" s="35">
        <v>2632</v>
      </c>
      <c r="Q74" s="35">
        <v>24460</v>
      </c>
      <c r="R74" s="35">
        <v>20152</v>
      </c>
      <c r="S74" s="35">
        <v>3909</v>
      </c>
      <c r="T74" s="35">
        <v>260</v>
      </c>
      <c r="U74" s="35">
        <v>139</v>
      </c>
      <c r="V74" s="36" t="s">
        <v>178</v>
      </c>
      <c r="W74" s="35">
        <v>2203</v>
      </c>
      <c r="X74" s="35">
        <v>1771</v>
      </c>
      <c r="Y74" s="35">
        <v>432</v>
      </c>
      <c r="Z74" s="9">
        <v>0.5</v>
      </c>
      <c r="AA74" s="9">
        <v>0.5</v>
      </c>
      <c r="AB74" s="10" t="s">
        <v>48</v>
      </c>
      <c r="AC74" s="37">
        <v>0.7</v>
      </c>
      <c r="AD74" s="37">
        <v>0</v>
      </c>
      <c r="AE74" s="37">
        <v>0.3</v>
      </c>
      <c r="AF74" s="38">
        <v>700</v>
      </c>
      <c r="AG74" s="38">
        <v>343</v>
      </c>
      <c r="AH74" s="38">
        <v>252</v>
      </c>
      <c r="AI74" s="39">
        <v>0</v>
      </c>
      <c r="AJ74" s="39">
        <v>105</v>
      </c>
      <c r="AK74" s="38">
        <v>574</v>
      </c>
      <c r="AL74" s="38">
        <v>343</v>
      </c>
      <c r="AM74" s="39">
        <v>231</v>
      </c>
      <c r="AN74" s="39">
        <v>21</v>
      </c>
    </row>
    <row r="75" spans="1:40">
      <c r="A75" s="11" t="s">
        <v>87</v>
      </c>
      <c r="B75" s="32"/>
      <c r="C75" s="33">
        <v>45570</v>
      </c>
      <c r="D75" s="34">
        <v>31044</v>
      </c>
      <c r="E75" s="34">
        <v>13991</v>
      </c>
      <c r="F75" s="34">
        <v>358</v>
      </c>
      <c r="G75" s="34">
        <v>177</v>
      </c>
      <c r="H75" s="35">
        <v>9146</v>
      </c>
      <c r="I75" s="35">
        <v>1706</v>
      </c>
      <c r="J75" s="35">
        <v>7318</v>
      </c>
      <c r="K75" s="35">
        <v>62</v>
      </c>
      <c r="L75" s="35">
        <v>60</v>
      </c>
      <c r="M75" s="32">
        <v>20</v>
      </c>
      <c r="N75" s="35">
        <v>1927</v>
      </c>
      <c r="O75" s="35">
        <v>403</v>
      </c>
      <c r="P75" s="35">
        <v>1524</v>
      </c>
      <c r="Q75" s="35">
        <v>36424</v>
      </c>
      <c r="R75" s="35">
        <v>29338</v>
      </c>
      <c r="S75" s="35">
        <v>6673</v>
      </c>
      <c r="T75" s="35">
        <v>296</v>
      </c>
      <c r="U75" s="35">
        <v>117</v>
      </c>
      <c r="V75" s="36" t="s">
        <v>178</v>
      </c>
      <c r="W75" s="35">
        <v>3113</v>
      </c>
      <c r="X75" s="35">
        <v>2496</v>
      </c>
      <c r="Y75" s="35">
        <v>617</v>
      </c>
      <c r="Z75" s="9">
        <v>0.5</v>
      </c>
      <c r="AA75" s="9">
        <v>0.5</v>
      </c>
      <c r="AB75" s="10" t="s">
        <v>48</v>
      </c>
      <c r="AC75" s="37">
        <v>0.7</v>
      </c>
      <c r="AD75" s="37">
        <v>0</v>
      </c>
      <c r="AE75" s="37">
        <v>0.3</v>
      </c>
      <c r="AF75" s="38">
        <v>394</v>
      </c>
      <c r="AG75" s="38">
        <v>193</v>
      </c>
      <c r="AH75" s="38">
        <v>142</v>
      </c>
      <c r="AI75" s="39">
        <v>0</v>
      </c>
      <c r="AJ75" s="39">
        <v>59</v>
      </c>
      <c r="AK75" s="38">
        <v>323</v>
      </c>
      <c r="AL75" s="38">
        <v>193</v>
      </c>
      <c r="AM75" s="39">
        <v>130</v>
      </c>
      <c r="AN75" s="39">
        <v>12</v>
      </c>
    </row>
    <row r="76" spans="1:40">
      <c r="A76" s="11" t="s">
        <v>88</v>
      </c>
      <c r="B76" s="32"/>
      <c r="C76" s="33">
        <v>61020</v>
      </c>
      <c r="D76" s="34">
        <v>40282</v>
      </c>
      <c r="E76" s="34">
        <v>20130</v>
      </c>
      <c r="F76" s="34">
        <v>457</v>
      </c>
      <c r="G76" s="34">
        <v>151</v>
      </c>
      <c r="H76" s="35">
        <v>23403</v>
      </c>
      <c r="I76" s="35">
        <v>9086</v>
      </c>
      <c r="J76" s="35">
        <v>14272</v>
      </c>
      <c r="K76" s="35">
        <v>17</v>
      </c>
      <c r="L76" s="35">
        <v>28</v>
      </c>
      <c r="M76" s="32">
        <v>20</v>
      </c>
      <c r="N76" s="35">
        <v>4716</v>
      </c>
      <c r="O76" s="35">
        <v>1834</v>
      </c>
      <c r="P76" s="35">
        <v>2882</v>
      </c>
      <c r="Q76" s="35">
        <v>37617</v>
      </c>
      <c r="R76" s="35">
        <v>31196</v>
      </c>
      <c r="S76" s="35">
        <v>5858</v>
      </c>
      <c r="T76" s="35">
        <v>440</v>
      </c>
      <c r="U76" s="35">
        <v>123</v>
      </c>
      <c r="V76" s="36" t="s">
        <v>178</v>
      </c>
      <c r="W76" s="35">
        <v>3342</v>
      </c>
      <c r="X76" s="35">
        <v>2780</v>
      </c>
      <c r="Y76" s="35">
        <v>562</v>
      </c>
      <c r="Z76" s="9">
        <v>0.5</v>
      </c>
      <c r="AA76" s="9">
        <v>0.5</v>
      </c>
      <c r="AB76" s="10" t="s">
        <v>48</v>
      </c>
      <c r="AC76" s="37">
        <v>0.7</v>
      </c>
      <c r="AD76" s="37">
        <v>0</v>
      </c>
      <c r="AE76" s="37">
        <v>0.3</v>
      </c>
      <c r="AF76" s="38">
        <v>718</v>
      </c>
      <c r="AG76" s="38">
        <v>352</v>
      </c>
      <c r="AH76" s="38">
        <v>258</v>
      </c>
      <c r="AI76" s="39">
        <v>0</v>
      </c>
      <c r="AJ76" s="39">
        <v>108</v>
      </c>
      <c r="AK76" s="38">
        <v>565</v>
      </c>
      <c r="AL76" s="38">
        <v>352</v>
      </c>
      <c r="AM76" s="39">
        <v>213</v>
      </c>
      <c r="AN76" s="39">
        <v>45</v>
      </c>
    </row>
    <row r="77" spans="1:40" s="31" customFormat="1">
      <c r="A77" s="5" t="s">
        <v>89</v>
      </c>
      <c r="B77" s="41"/>
      <c r="C77" s="7">
        <v>463067</v>
      </c>
      <c r="D77" s="7">
        <v>307118</v>
      </c>
      <c r="E77" s="7">
        <v>153278</v>
      </c>
      <c r="F77" s="7">
        <v>1719</v>
      </c>
      <c r="G77" s="7">
        <v>952</v>
      </c>
      <c r="H77" s="7">
        <v>178190</v>
      </c>
      <c r="I77" s="7">
        <v>76137</v>
      </c>
      <c r="J77" s="7">
        <v>101306</v>
      </c>
      <c r="K77" s="7">
        <v>471</v>
      </c>
      <c r="L77" s="7">
        <v>276</v>
      </c>
      <c r="M77" s="41"/>
      <c r="N77" s="7">
        <v>39121</v>
      </c>
      <c r="O77" s="7">
        <v>17203</v>
      </c>
      <c r="P77" s="7">
        <v>21918</v>
      </c>
      <c r="Q77" s="7">
        <v>284877</v>
      </c>
      <c r="R77" s="7">
        <v>230981</v>
      </c>
      <c r="S77" s="7">
        <v>51972</v>
      </c>
      <c r="T77" s="7">
        <v>1248</v>
      </c>
      <c r="U77" s="7">
        <v>676</v>
      </c>
      <c r="V77" s="30"/>
      <c r="W77" s="7">
        <v>25299</v>
      </c>
      <c r="X77" s="7">
        <v>20354</v>
      </c>
      <c r="Y77" s="7">
        <v>4945</v>
      </c>
      <c r="Z77" s="6"/>
      <c r="AA77" s="6"/>
      <c r="AB77" s="6"/>
      <c r="AC77" s="12"/>
      <c r="AD77" s="12"/>
      <c r="AE77" s="12"/>
      <c r="AF77" s="7">
        <v>5788</v>
      </c>
      <c r="AG77" s="7">
        <v>2838</v>
      </c>
      <c r="AH77" s="7">
        <v>1983</v>
      </c>
      <c r="AI77" s="7">
        <v>356</v>
      </c>
      <c r="AJ77" s="7">
        <v>611</v>
      </c>
      <c r="AK77" s="7">
        <v>4578</v>
      </c>
      <c r="AL77" s="7">
        <v>2838</v>
      </c>
      <c r="AM77" s="7">
        <v>1740</v>
      </c>
      <c r="AN77" s="7">
        <v>243</v>
      </c>
    </row>
    <row r="78" spans="1:40" s="31" customFormat="1" ht="24">
      <c r="A78" s="5" t="s">
        <v>24</v>
      </c>
      <c r="B78" s="41"/>
      <c r="C78" s="42">
        <v>114958</v>
      </c>
      <c r="D78" s="42">
        <v>80426</v>
      </c>
      <c r="E78" s="42">
        <v>34050</v>
      </c>
      <c r="F78" s="42">
        <v>261</v>
      </c>
      <c r="G78" s="42">
        <v>221</v>
      </c>
      <c r="H78" s="7">
        <v>42208</v>
      </c>
      <c r="I78" s="7">
        <v>20822</v>
      </c>
      <c r="J78" s="7">
        <v>21287</v>
      </c>
      <c r="K78" s="7">
        <v>20</v>
      </c>
      <c r="L78" s="7">
        <v>79</v>
      </c>
      <c r="M78" s="41"/>
      <c r="N78" s="7">
        <v>8520</v>
      </c>
      <c r="O78" s="7">
        <v>4184</v>
      </c>
      <c r="P78" s="7">
        <v>4336</v>
      </c>
      <c r="Q78" s="7">
        <v>72750</v>
      </c>
      <c r="R78" s="7">
        <v>59604</v>
      </c>
      <c r="S78" s="7">
        <v>12763</v>
      </c>
      <c r="T78" s="7">
        <v>241</v>
      </c>
      <c r="U78" s="7">
        <v>142</v>
      </c>
      <c r="V78" s="30"/>
      <c r="W78" s="7">
        <v>7228</v>
      </c>
      <c r="X78" s="7">
        <v>5646</v>
      </c>
      <c r="Y78" s="7">
        <v>1582</v>
      </c>
      <c r="Z78" s="6"/>
      <c r="AA78" s="6"/>
      <c r="AB78" s="6"/>
      <c r="AC78" s="12"/>
      <c r="AD78" s="12"/>
      <c r="AE78" s="12"/>
      <c r="AF78" s="7">
        <v>1342</v>
      </c>
      <c r="AG78" s="7">
        <v>662</v>
      </c>
      <c r="AH78" s="7">
        <v>319</v>
      </c>
      <c r="AI78" s="7">
        <v>356</v>
      </c>
      <c r="AJ78" s="7">
        <v>5</v>
      </c>
      <c r="AK78" s="7">
        <v>937</v>
      </c>
      <c r="AL78" s="7">
        <v>662</v>
      </c>
      <c r="AM78" s="7">
        <v>275</v>
      </c>
      <c r="AN78" s="7">
        <v>44</v>
      </c>
    </row>
    <row r="79" spans="1:40">
      <c r="A79" s="14" t="s">
        <v>90</v>
      </c>
      <c r="B79" s="32"/>
      <c r="C79" s="33">
        <v>74837</v>
      </c>
      <c r="D79" s="34">
        <v>52381</v>
      </c>
      <c r="E79" s="34">
        <v>21908</v>
      </c>
      <c r="F79" s="34">
        <v>350</v>
      </c>
      <c r="G79" s="34">
        <v>198</v>
      </c>
      <c r="H79" s="35">
        <v>13483</v>
      </c>
      <c r="I79" s="35">
        <v>6152</v>
      </c>
      <c r="J79" s="35">
        <v>7256</v>
      </c>
      <c r="K79" s="35">
        <v>12</v>
      </c>
      <c r="L79" s="35">
        <v>63</v>
      </c>
      <c r="M79" s="32">
        <v>20</v>
      </c>
      <c r="N79" s="35">
        <v>2756</v>
      </c>
      <c r="O79" s="35">
        <v>1242</v>
      </c>
      <c r="P79" s="35">
        <v>1514</v>
      </c>
      <c r="Q79" s="35">
        <v>61354</v>
      </c>
      <c r="R79" s="35">
        <v>46229</v>
      </c>
      <c r="S79" s="35">
        <v>14652</v>
      </c>
      <c r="T79" s="35">
        <v>338</v>
      </c>
      <c r="U79" s="35">
        <v>135</v>
      </c>
      <c r="V79" s="36" t="s">
        <v>178</v>
      </c>
      <c r="W79" s="35">
        <v>5039</v>
      </c>
      <c r="X79" s="35">
        <v>3805</v>
      </c>
      <c r="Y79" s="35">
        <v>1234</v>
      </c>
      <c r="Z79" s="9">
        <v>0.5</v>
      </c>
      <c r="AA79" s="9">
        <v>0.5</v>
      </c>
      <c r="AB79" s="10" t="s">
        <v>48</v>
      </c>
      <c r="AC79" s="37">
        <v>0.4</v>
      </c>
      <c r="AD79" s="37">
        <v>0.6</v>
      </c>
      <c r="AE79" s="37">
        <v>0</v>
      </c>
      <c r="AF79" s="38">
        <v>580</v>
      </c>
      <c r="AG79" s="38">
        <v>287</v>
      </c>
      <c r="AH79" s="38">
        <v>119</v>
      </c>
      <c r="AI79" s="39">
        <v>174</v>
      </c>
      <c r="AJ79" s="39">
        <v>0</v>
      </c>
      <c r="AK79" s="38">
        <v>384</v>
      </c>
      <c r="AL79" s="38">
        <v>287</v>
      </c>
      <c r="AM79" s="39">
        <v>97</v>
      </c>
      <c r="AN79" s="39">
        <v>22</v>
      </c>
    </row>
    <row r="80" spans="1:40">
      <c r="A80" s="8" t="s">
        <v>91</v>
      </c>
      <c r="B80" s="32"/>
      <c r="C80" s="33">
        <v>47115</v>
      </c>
      <c r="D80" s="34">
        <v>32325</v>
      </c>
      <c r="E80" s="34">
        <v>14577</v>
      </c>
      <c r="F80" s="34">
        <v>136</v>
      </c>
      <c r="G80" s="34">
        <v>77</v>
      </c>
      <c r="H80" s="35">
        <v>27376</v>
      </c>
      <c r="I80" s="35">
        <v>14670</v>
      </c>
      <c r="J80" s="35">
        <v>12682</v>
      </c>
      <c r="K80" s="35">
        <v>8</v>
      </c>
      <c r="L80" s="35">
        <v>16</v>
      </c>
      <c r="M80" s="32">
        <v>20</v>
      </c>
      <c r="N80" s="35">
        <v>5494</v>
      </c>
      <c r="O80" s="35">
        <v>2942</v>
      </c>
      <c r="P80" s="35">
        <v>2552</v>
      </c>
      <c r="Q80" s="35">
        <v>19739</v>
      </c>
      <c r="R80" s="35">
        <v>17655</v>
      </c>
      <c r="S80" s="35">
        <v>1895</v>
      </c>
      <c r="T80" s="35">
        <v>128</v>
      </c>
      <c r="U80" s="35">
        <v>61</v>
      </c>
      <c r="V80" s="36" t="s">
        <v>178</v>
      </c>
      <c r="W80" s="35">
        <v>1655</v>
      </c>
      <c r="X80" s="35">
        <v>1452</v>
      </c>
      <c r="Y80" s="35">
        <v>203</v>
      </c>
      <c r="Z80" s="9">
        <v>0.5</v>
      </c>
      <c r="AA80" s="9">
        <v>0.5</v>
      </c>
      <c r="AB80" s="10" t="s">
        <v>48</v>
      </c>
      <c r="AC80" s="37">
        <v>0.5</v>
      </c>
      <c r="AD80" s="37">
        <v>0.5</v>
      </c>
      <c r="AE80" s="37">
        <v>0</v>
      </c>
      <c r="AF80" s="38">
        <v>699</v>
      </c>
      <c r="AG80" s="38">
        <v>344</v>
      </c>
      <c r="AH80" s="38">
        <v>180</v>
      </c>
      <c r="AI80" s="39">
        <v>175</v>
      </c>
      <c r="AJ80" s="39">
        <v>0</v>
      </c>
      <c r="AK80" s="38">
        <v>505</v>
      </c>
      <c r="AL80" s="38">
        <v>344</v>
      </c>
      <c r="AM80" s="39">
        <v>161</v>
      </c>
      <c r="AN80" s="39">
        <v>19</v>
      </c>
    </row>
    <row r="81" spans="1:40" s="71" customFormat="1">
      <c r="A81" s="67" t="s">
        <v>92</v>
      </c>
      <c r="B81" s="32"/>
      <c r="C81" s="33">
        <v>3489</v>
      </c>
      <c r="D81" s="72">
        <v>2269</v>
      </c>
      <c r="E81" s="72">
        <v>1212</v>
      </c>
      <c r="F81" s="72">
        <v>5</v>
      </c>
      <c r="G81" s="72">
        <v>3</v>
      </c>
      <c r="H81" s="35">
        <v>581</v>
      </c>
      <c r="I81" s="35">
        <v>0</v>
      </c>
      <c r="J81" s="35">
        <v>581</v>
      </c>
      <c r="K81" s="35">
        <v>0</v>
      </c>
      <c r="L81" s="35">
        <v>0</v>
      </c>
      <c r="M81" s="32">
        <v>20</v>
      </c>
      <c r="N81" s="35">
        <v>116</v>
      </c>
      <c r="O81" s="35">
        <v>0</v>
      </c>
      <c r="P81" s="35">
        <v>116</v>
      </c>
      <c r="Q81" s="35">
        <v>2908</v>
      </c>
      <c r="R81" s="35">
        <v>2269</v>
      </c>
      <c r="S81" s="35">
        <v>631</v>
      </c>
      <c r="T81" s="35">
        <v>5</v>
      </c>
      <c r="U81" s="35">
        <v>3</v>
      </c>
      <c r="V81" s="36" t="s">
        <v>178</v>
      </c>
      <c r="W81" s="35">
        <v>225</v>
      </c>
      <c r="X81" s="35">
        <v>175</v>
      </c>
      <c r="Y81" s="35">
        <v>50</v>
      </c>
      <c r="Z81" s="9">
        <v>0.5</v>
      </c>
      <c r="AA81" s="9">
        <v>0.5</v>
      </c>
      <c r="AB81" s="10" t="s">
        <v>48</v>
      </c>
      <c r="AC81" s="37">
        <v>0.5</v>
      </c>
      <c r="AD81" s="37">
        <v>0.5</v>
      </c>
      <c r="AE81" s="37">
        <v>0</v>
      </c>
      <c r="AF81" s="186">
        <v>27</v>
      </c>
      <c r="AG81" s="186">
        <v>13</v>
      </c>
      <c r="AH81" s="186">
        <v>7</v>
      </c>
      <c r="AI81" s="187">
        <v>7</v>
      </c>
      <c r="AJ81" s="187">
        <v>0</v>
      </c>
      <c r="AK81" s="186">
        <v>18</v>
      </c>
      <c r="AL81" s="186">
        <v>13</v>
      </c>
      <c r="AM81" s="187">
        <v>5</v>
      </c>
      <c r="AN81" s="187">
        <v>2</v>
      </c>
    </row>
    <row r="82" spans="1:40" s="71" customFormat="1">
      <c r="A82" s="67" t="s">
        <v>93</v>
      </c>
      <c r="B82" s="32"/>
      <c r="C82" s="33">
        <v>4432</v>
      </c>
      <c r="D82" s="72">
        <v>2735</v>
      </c>
      <c r="E82" s="72">
        <v>1660</v>
      </c>
      <c r="F82" s="72">
        <v>9</v>
      </c>
      <c r="G82" s="72">
        <v>28</v>
      </c>
      <c r="H82" s="35">
        <v>768</v>
      </c>
      <c r="I82" s="35">
        <v>0</v>
      </c>
      <c r="J82" s="35">
        <v>768</v>
      </c>
      <c r="K82" s="35">
        <v>0</v>
      </c>
      <c r="L82" s="35">
        <v>0</v>
      </c>
      <c r="M82" s="32">
        <v>20</v>
      </c>
      <c r="N82" s="35">
        <v>154</v>
      </c>
      <c r="O82" s="35">
        <v>0</v>
      </c>
      <c r="P82" s="35">
        <v>154</v>
      </c>
      <c r="Q82" s="35">
        <v>3664</v>
      </c>
      <c r="R82" s="35">
        <v>2735</v>
      </c>
      <c r="S82" s="35">
        <v>892</v>
      </c>
      <c r="T82" s="35">
        <v>9</v>
      </c>
      <c r="U82" s="35">
        <v>28</v>
      </c>
      <c r="V82" s="36" t="s">
        <v>178</v>
      </c>
      <c r="W82" s="35">
        <v>309</v>
      </c>
      <c r="X82" s="35">
        <v>214</v>
      </c>
      <c r="Y82" s="35">
        <v>95</v>
      </c>
      <c r="Z82" s="9">
        <v>0.5</v>
      </c>
      <c r="AA82" s="9">
        <v>0.5</v>
      </c>
      <c r="AB82" s="10" t="s">
        <v>48</v>
      </c>
      <c r="AC82" s="37">
        <v>0.7</v>
      </c>
      <c r="AD82" s="37">
        <v>0</v>
      </c>
      <c r="AE82" s="37">
        <v>0.3</v>
      </c>
      <c r="AF82" s="186">
        <v>36</v>
      </c>
      <c r="AG82" s="186">
        <v>18</v>
      </c>
      <c r="AH82" s="186">
        <v>13</v>
      </c>
      <c r="AI82" s="187">
        <v>0</v>
      </c>
      <c r="AJ82" s="187">
        <v>5</v>
      </c>
      <c r="AK82" s="186">
        <v>30</v>
      </c>
      <c r="AL82" s="186">
        <v>18</v>
      </c>
      <c r="AM82" s="187">
        <v>12</v>
      </c>
      <c r="AN82" s="187">
        <v>1</v>
      </c>
    </row>
    <row r="83" spans="1:40">
      <c r="A83" s="15" t="s">
        <v>94</v>
      </c>
      <c r="B83" s="32"/>
      <c r="C83" s="33">
        <v>12284</v>
      </c>
      <c r="D83" s="34">
        <v>8312</v>
      </c>
      <c r="E83" s="34">
        <v>3818</v>
      </c>
      <c r="F83" s="34">
        <v>98</v>
      </c>
      <c r="G83" s="34">
        <v>56</v>
      </c>
      <c r="H83" s="35">
        <v>3079</v>
      </c>
      <c r="I83" s="35">
        <v>877</v>
      </c>
      <c r="J83" s="35">
        <v>2087</v>
      </c>
      <c r="K83" s="35">
        <v>73</v>
      </c>
      <c r="L83" s="35">
        <v>42</v>
      </c>
      <c r="M83" s="32">
        <v>20</v>
      </c>
      <c r="N83" s="35">
        <v>707</v>
      </c>
      <c r="O83" s="35">
        <v>248</v>
      </c>
      <c r="P83" s="35">
        <v>459</v>
      </c>
      <c r="Q83" s="35">
        <v>9205</v>
      </c>
      <c r="R83" s="35">
        <v>7435</v>
      </c>
      <c r="S83" s="35">
        <v>1731</v>
      </c>
      <c r="T83" s="35">
        <v>25</v>
      </c>
      <c r="U83" s="35">
        <v>14</v>
      </c>
      <c r="V83" s="36" t="s">
        <v>178</v>
      </c>
      <c r="W83" s="35">
        <v>727</v>
      </c>
      <c r="X83" s="35">
        <v>583</v>
      </c>
      <c r="Y83" s="35">
        <v>144</v>
      </c>
      <c r="Z83" s="9">
        <v>0.5</v>
      </c>
      <c r="AA83" s="9">
        <v>0.5</v>
      </c>
      <c r="AB83" s="10" t="s">
        <v>48</v>
      </c>
      <c r="AC83" s="37">
        <v>0.7</v>
      </c>
      <c r="AD83" s="37">
        <v>0</v>
      </c>
      <c r="AE83" s="37">
        <v>0.3</v>
      </c>
      <c r="AF83" s="38">
        <v>120</v>
      </c>
      <c r="AG83" s="38">
        <v>59</v>
      </c>
      <c r="AH83" s="38">
        <v>43</v>
      </c>
      <c r="AI83" s="39">
        <v>0</v>
      </c>
      <c r="AJ83" s="39">
        <v>18</v>
      </c>
      <c r="AK83" s="38">
        <v>100</v>
      </c>
      <c r="AL83" s="38">
        <v>59</v>
      </c>
      <c r="AM83" s="39">
        <v>41</v>
      </c>
      <c r="AN83" s="39">
        <v>2</v>
      </c>
    </row>
    <row r="84" spans="1:40">
      <c r="A84" s="15" t="s">
        <v>95</v>
      </c>
      <c r="B84" s="32"/>
      <c r="C84" s="33">
        <v>27019</v>
      </c>
      <c r="D84" s="34">
        <v>17042</v>
      </c>
      <c r="E84" s="34">
        <v>9740</v>
      </c>
      <c r="F84" s="34">
        <v>219</v>
      </c>
      <c r="G84" s="34">
        <v>18</v>
      </c>
      <c r="H84" s="35">
        <v>9354</v>
      </c>
      <c r="I84" s="35">
        <v>3689</v>
      </c>
      <c r="J84" s="35">
        <v>5577</v>
      </c>
      <c r="K84" s="35">
        <v>87</v>
      </c>
      <c r="L84" s="35">
        <v>1</v>
      </c>
      <c r="M84" s="32">
        <v>20</v>
      </c>
      <c r="N84" s="35">
        <v>1941</v>
      </c>
      <c r="O84" s="35">
        <v>825</v>
      </c>
      <c r="P84" s="35">
        <v>1116</v>
      </c>
      <c r="Q84" s="35">
        <v>17665</v>
      </c>
      <c r="R84" s="35">
        <v>13353</v>
      </c>
      <c r="S84" s="35">
        <v>4163</v>
      </c>
      <c r="T84" s="35">
        <v>132</v>
      </c>
      <c r="U84" s="35">
        <v>17</v>
      </c>
      <c r="V84" s="36" t="s">
        <v>178</v>
      </c>
      <c r="W84" s="35">
        <v>1462</v>
      </c>
      <c r="X84" s="35">
        <v>1133</v>
      </c>
      <c r="Y84" s="35">
        <v>329</v>
      </c>
      <c r="Z84" s="9">
        <v>0.5</v>
      </c>
      <c r="AA84" s="9">
        <v>0.5</v>
      </c>
      <c r="AB84" s="10" t="s">
        <v>48</v>
      </c>
      <c r="AC84" s="37">
        <v>0.7</v>
      </c>
      <c r="AD84" s="37">
        <v>0</v>
      </c>
      <c r="AE84" s="37">
        <v>0.3</v>
      </c>
      <c r="AF84" s="38">
        <v>300</v>
      </c>
      <c r="AG84" s="38">
        <v>147</v>
      </c>
      <c r="AH84" s="38">
        <v>108</v>
      </c>
      <c r="AI84" s="39">
        <v>0</v>
      </c>
      <c r="AJ84" s="39">
        <v>45</v>
      </c>
      <c r="AK84" s="38">
        <v>245</v>
      </c>
      <c r="AL84" s="38">
        <v>147</v>
      </c>
      <c r="AM84" s="39">
        <v>98</v>
      </c>
      <c r="AN84" s="39">
        <v>10</v>
      </c>
    </row>
    <row r="85" spans="1:40">
      <c r="A85" s="15" t="s">
        <v>96</v>
      </c>
      <c r="B85" s="32"/>
      <c r="C85" s="33">
        <v>63242</v>
      </c>
      <c r="D85" s="34">
        <v>41192</v>
      </c>
      <c r="E85" s="34">
        <v>21767</v>
      </c>
      <c r="F85" s="34">
        <v>173</v>
      </c>
      <c r="G85" s="34">
        <v>110</v>
      </c>
      <c r="H85" s="35">
        <v>20167</v>
      </c>
      <c r="I85" s="35">
        <v>6414</v>
      </c>
      <c r="J85" s="35">
        <v>13668</v>
      </c>
      <c r="K85" s="35">
        <v>51</v>
      </c>
      <c r="L85" s="35">
        <v>34</v>
      </c>
      <c r="M85" s="32">
        <v>20</v>
      </c>
      <c r="N85" s="35">
        <v>4102</v>
      </c>
      <c r="O85" s="35">
        <v>1334</v>
      </c>
      <c r="P85" s="35">
        <v>2768</v>
      </c>
      <c r="Q85" s="35">
        <v>43075</v>
      </c>
      <c r="R85" s="35">
        <v>34778</v>
      </c>
      <c r="S85" s="35">
        <v>8099</v>
      </c>
      <c r="T85" s="35">
        <v>122</v>
      </c>
      <c r="U85" s="35">
        <v>76</v>
      </c>
      <c r="V85" s="36" t="s">
        <v>178</v>
      </c>
      <c r="W85" s="35">
        <v>3413</v>
      </c>
      <c r="X85" s="35">
        <v>2730</v>
      </c>
      <c r="Y85" s="35">
        <v>683</v>
      </c>
      <c r="Z85" s="9">
        <v>0.5</v>
      </c>
      <c r="AA85" s="9">
        <v>0.5</v>
      </c>
      <c r="AB85" s="10" t="s">
        <v>48</v>
      </c>
      <c r="AC85" s="37">
        <v>0.7</v>
      </c>
      <c r="AD85" s="37">
        <v>0</v>
      </c>
      <c r="AE85" s="37">
        <v>0.3</v>
      </c>
      <c r="AF85" s="38">
        <v>659</v>
      </c>
      <c r="AG85" s="38">
        <v>322</v>
      </c>
      <c r="AH85" s="38">
        <v>238</v>
      </c>
      <c r="AI85" s="39">
        <v>0</v>
      </c>
      <c r="AJ85" s="39">
        <v>99</v>
      </c>
      <c r="AK85" s="38">
        <v>526</v>
      </c>
      <c r="AL85" s="38">
        <v>322</v>
      </c>
      <c r="AM85" s="39">
        <v>204</v>
      </c>
      <c r="AN85" s="39">
        <v>34</v>
      </c>
    </row>
    <row r="86" spans="1:40">
      <c r="A86" s="11" t="s">
        <v>97</v>
      </c>
      <c r="B86" s="32"/>
      <c r="C86" s="33">
        <v>68607</v>
      </c>
      <c r="D86" s="34">
        <v>44910</v>
      </c>
      <c r="E86" s="34">
        <v>23459</v>
      </c>
      <c r="F86" s="34">
        <v>145</v>
      </c>
      <c r="G86" s="34">
        <v>93</v>
      </c>
      <c r="H86" s="35">
        <v>27429</v>
      </c>
      <c r="I86" s="35">
        <v>10503</v>
      </c>
      <c r="J86" s="35">
        <v>16837</v>
      </c>
      <c r="K86" s="35">
        <v>55</v>
      </c>
      <c r="L86" s="35">
        <v>34</v>
      </c>
      <c r="M86" s="32">
        <v>20</v>
      </c>
      <c r="N86" s="35">
        <v>5557</v>
      </c>
      <c r="O86" s="35">
        <v>2156</v>
      </c>
      <c r="P86" s="35">
        <v>3401</v>
      </c>
      <c r="Q86" s="35">
        <v>41178</v>
      </c>
      <c r="R86" s="35">
        <v>34407</v>
      </c>
      <c r="S86" s="35">
        <v>6622</v>
      </c>
      <c r="T86" s="35">
        <v>90</v>
      </c>
      <c r="U86" s="35">
        <v>59</v>
      </c>
      <c r="V86" s="36" t="s">
        <v>178</v>
      </c>
      <c r="W86" s="35">
        <v>3227</v>
      </c>
      <c r="X86" s="35">
        <v>2671</v>
      </c>
      <c r="Y86" s="35">
        <v>556</v>
      </c>
      <c r="Z86" s="9">
        <v>0.5</v>
      </c>
      <c r="AA86" s="9">
        <v>0.5</v>
      </c>
      <c r="AB86" s="10" t="s">
        <v>48</v>
      </c>
      <c r="AC86" s="37">
        <v>0.7</v>
      </c>
      <c r="AD86" s="37">
        <v>0</v>
      </c>
      <c r="AE86" s="37">
        <v>0.3</v>
      </c>
      <c r="AF86" s="38">
        <v>809</v>
      </c>
      <c r="AG86" s="38">
        <v>397</v>
      </c>
      <c r="AH86" s="38">
        <v>291</v>
      </c>
      <c r="AI86" s="39">
        <v>0</v>
      </c>
      <c r="AJ86" s="39">
        <v>121</v>
      </c>
      <c r="AK86" s="38">
        <v>656</v>
      </c>
      <c r="AL86" s="38">
        <v>397</v>
      </c>
      <c r="AM86" s="39">
        <v>259</v>
      </c>
      <c r="AN86" s="39">
        <v>32</v>
      </c>
    </row>
    <row r="87" spans="1:40">
      <c r="A87" s="11" t="s">
        <v>98</v>
      </c>
      <c r="B87" s="32"/>
      <c r="C87" s="33">
        <v>33000</v>
      </c>
      <c r="D87" s="34">
        <v>21708</v>
      </c>
      <c r="E87" s="34">
        <v>11167</v>
      </c>
      <c r="F87" s="34">
        <v>79</v>
      </c>
      <c r="G87" s="34">
        <v>46</v>
      </c>
      <c r="H87" s="35">
        <v>12992</v>
      </c>
      <c r="I87" s="35">
        <v>5858</v>
      </c>
      <c r="J87" s="35">
        <v>7105</v>
      </c>
      <c r="K87" s="35">
        <v>20</v>
      </c>
      <c r="L87" s="35">
        <v>9</v>
      </c>
      <c r="M87" s="32">
        <v>20</v>
      </c>
      <c r="N87" s="35">
        <v>2622</v>
      </c>
      <c r="O87" s="35">
        <v>1192</v>
      </c>
      <c r="P87" s="35">
        <v>1430</v>
      </c>
      <c r="Q87" s="35">
        <v>20008</v>
      </c>
      <c r="R87" s="35">
        <v>15850</v>
      </c>
      <c r="S87" s="35">
        <v>4062</v>
      </c>
      <c r="T87" s="35">
        <v>59</v>
      </c>
      <c r="U87" s="35">
        <v>37</v>
      </c>
      <c r="V87" s="36" t="s">
        <v>178</v>
      </c>
      <c r="W87" s="35">
        <v>1590</v>
      </c>
      <c r="X87" s="35">
        <v>1248</v>
      </c>
      <c r="Y87" s="35">
        <v>342</v>
      </c>
      <c r="Z87" s="9">
        <v>0.5</v>
      </c>
      <c r="AA87" s="9">
        <v>0.5</v>
      </c>
      <c r="AB87" s="10" t="s">
        <v>48</v>
      </c>
      <c r="AC87" s="37">
        <v>0.7</v>
      </c>
      <c r="AD87" s="37">
        <v>0</v>
      </c>
      <c r="AE87" s="37">
        <v>0.3</v>
      </c>
      <c r="AF87" s="38">
        <v>382</v>
      </c>
      <c r="AG87" s="38">
        <v>187</v>
      </c>
      <c r="AH87" s="38">
        <v>138</v>
      </c>
      <c r="AI87" s="39">
        <v>0</v>
      </c>
      <c r="AJ87" s="39">
        <v>57</v>
      </c>
      <c r="AK87" s="38">
        <v>309</v>
      </c>
      <c r="AL87" s="38">
        <v>187</v>
      </c>
      <c r="AM87" s="39">
        <v>122</v>
      </c>
      <c r="AN87" s="39">
        <v>16</v>
      </c>
    </row>
    <row r="88" spans="1:40">
      <c r="A88" s="15" t="s">
        <v>99</v>
      </c>
      <c r="B88" s="32"/>
      <c r="C88" s="33">
        <v>77108</v>
      </c>
      <c r="D88" s="34">
        <v>50424</v>
      </c>
      <c r="E88" s="34">
        <v>26250</v>
      </c>
      <c r="F88" s="34">
        <v>266</v>
      </c>
      <c r="G88" s="34">
        <v>168</v>
      </c>
      <c r="H88" s="35">
        <v>33962</v>
      </c>
      <c r="I88" s="35">
        <v>12926</v>
      </c>
      <c r="J88" s="35">
        <v>20933</v>
      </c>
      <c r="K88" s="35">
        <v>80</v>
      </c>
      <c r="L88" s="35">
        <v>23</v>
      </c>
      <c r="M88" s="32">
        <v>20</v>
      </c>
      <c r="N88" s="35">
        <v>6875</v>
      </c>
      <c r="O88" s="35">
        <v>2665</v>
      </c>
      <c r="P88" s="35">
        <v>4210</v>
      </c>
      <c r="Q88" s="35">
        <v>43146</v>
      </c>
      <c r="R88" s="35">
        <v>37498</v>
      </c>
      <c r="S88" s="35">
        <v>5317</v>
      </c>
      <c r="T88" s="35">
        <v>186</v>
      </c>
      <c r="U88" s="35">
        <v>145</v>
      </c>
      <c r="V88" s="36" t="s">
        <v>178</v>
      </c>
      <c r="W88" s="35">
        <v>3542</v>
      </c>
      <c r="X88" s="35">
        <v>2998</v>
      </c>
      <c r="Y88" s="35">
        <v>544</v>
      </c>
      <c r="Z88" s="9">
        <v>0.5</v>
      </c>
      <c r="AA88" s="9">
        <v>0.5</v>
      </c>
      <c r="AB88" s="10" t="s">
        <v>48</v>
      </c>
      <c r="AC88" s="37">
        <v>0.7</v>
      </c>
      <c r="AD88" s="37">
        <v>0</v>
      </c>
      <c r="AE88" s="37">
        <v>0.3</v>
      </c>
      <c r="AF88" s="38">
        <v>976</v>
      </c>
      <c r="AG88" s="38">
        <v>478</v>
      </c>
      <c r="AH88" s="38">
        <v>352</v>
      </c>
      <c r="AI88" s="39">
        <v>0</v>
      </c>
      <c r="AJ88" s="39">
        <v>146</v>
      </c>
      <c r="AK88" s="38">
        <v>791</v>
      </c>
      <c r="AL88" s="38">
        <v>478</v>
      </c>
      <c r="AM88" s="39">
        <v>313</v>
      </c>
      <c r="AN88" s="39">
        <v>39</v>
      </c>
    </row>
    <row r="89" spans="1:40">
      <c r="A89" s="15" t="s">
        <v>100</v>
      </c>
      <c r="B89" s="32"/>
      <c r="C89" s="33">
        <v>51934</v>
      </c>
      <c r="D89" s="34">
        <v>33820</v>
      </c>
      <c r="E89" s="34">
        <v>17720</v>
      </c>
      <c r="F89" s="34">
        <v>239</v>
      </c>
      <c r="G89" s="34">
        <v>155</v>
      </c>
      <c r="H89" s="35">
        <v>28999</v>
      </c>
      <c r="I89" s="35">
        <v>15048</v>
      </c>
      <c r="J89" s="35">
        <v>13812</v>
      </c>
      <c r="K89" s="35">
        <v>85</v>
      </c>
      <c r="L89" s="35">
        <v>54</v>
      </c>
      <c r="M89" s="32">
        <v>30</v>
      </c>
      <c r="N89" s="35">
        <v>8797</v>
      </c>
      <c r="O89" s="35">
        <v>4599</v>
      </c>
      <c r="P89" s="35">
        <v>4198</v>
      </c>
      <c r="Q89" s="35">
        <v>22935</v>
      </c>
      <c r="R89" s="35">
        <v>18772</v>
      </c>
      <c r="S89" s="35">
        <v>3908</v>
      </c>
      <c r="T89" s="35">
        <v>154</v>
      </c>
      <c r="U89" s="35">
        <v>101</v>
      </c>
      <c r="V89" s="36" t="s">
        <v>177</v>
      </c>
      <c r="W89" s="35">
        <v>4110</v>
      </c>
      <c r="X89" s="35">
        <v>3345</v>
      </c>
      <c r="Y89" s="35">
        <v>765</v>
      </c>
      <c r="Z89" s="9">
        <v>0.5</v>
      </c>
      <c r="AA89" s="9">
        <v>0.5</v>
      </c>
      <c r="AB89" s="10" t="s">
        <v>44</v>
      </c>
      <c r="AC89" s="37">
        <v>0.8</v>
      </c>
      <c r="AD89" s="37">
        <v>0</v>
      </c>
      <c r="AE89" s="37">
        <v>0.2</v>
      </c>
      <c r="AF89" s="38">
        <v>1200</v>
      </c>
      <c r="AG89" s="38">
        <v>586</v>
      </c>
      <c r="AH89" s="38">
        <v>494</v>
      </c>
      <c r="AI89" s="39">
        <v>0</v>
      </c>
      <c r="AJ89" s="39">
        <v>120</v>
      </c>
      <c r="AK89" s="38">
        <v>1014</v>
      </c>
      <c r="AL89" s="38">
        <v>586</v>
      </c>
      <c r="AM89" s="39">
        <v>428</v>
      </c>
      <c r="AN89" s="39">
        <v>66</v>
      </c>
    </row>
    <row r="90" spans="1:40" s="31" customFormat="1">
      <c r="A90" s="5" t="s">
        <v>101</v>
      </c>
      <c r="B90" s="41"/>
      <c r="C90" s="7">
        <v>165762</v>
      </c>
      <c r="D90" s="7">
        <v>107333</v>
      </c>
      <c r="E90" s="7">
        <v>57168</v>
      </c>
      <c r="F90" s="7">
        <v>997</v>
      </c>
      <c r="G90" s="7">
        <v>264</v>
      </c>
      <c r="H90" s="7">
        <v>56679</v>
      </c>
      <c r="I90" s="7">
        <v>26565</v>
      </c>
      <c r="J90" s="7">
        <v>29825</v>
      </c>
      <c r="K90" s="7">
        <v>131</v>
      </c>
      <c r="L90" s="7">
        <v>158</v>
      </c>
      <c r="M90" s="41"/>
      <c r="N90" s="7">
        <v>17206</v>
      </c>
      <c r="O90" s="7">
        <v>8100</v>
      </c>
      <c r="P90" s="7">
        <v>9106</v>
      </c>
      <c r="Q90" s="7">
        <v>109083</v>
      </c>
      <c r="R90" s="7">
        <v>80768</v>
      </c>
      <c r="S90" s="7">
        <v>27343</v>
      </c>
      <c r="T90" s="7">
        <v>866</v>
      </c>
      <c r="U90" s="7">
        <v>106</v>
      </c>
      <c r="V90" s="30"/>
      <c r="W90" s="7">
        <v>19351</v>
      </c>
      <c r="X90" s="7">
        <v>14597</v>
      </c>
      <c r="Y90" s="7">
        <v>4754</v>
      </c>
      <c r="Z90" s="6"/>
      <c r="AA90" s="6"/>
      <c r="AB90" s="6"/>
      <c r="AC90" s="12"/>
      <c r="AD90" s="12"/>
      <c r="AE90" s="12"/>
      <c r="AF90" s="7">
        <v>2975</v>
      </c>
      <c r="AG90" s="7">
        <v>1454</v>
      </c>
      <c r="AH90" s="7">
        <v>1140</v>
      </c>
      <c r="AI90" s="7">
        <v>167</v>
      </c>
      <c r="AJ90" s="7">
        <v>214</v>
      </c>
      <c r="AK90" s="7">
        <v>2477</v>
      </c>
      <c r="AL90" s="7">
        <v>1454</v>
      </c>
      <c r="AM90" s="7">
        <v>1023</v>
      </c>
      <c r="AN90" s="7">
        <v>117</v>
      </c>
    </row>
    <row r="91" spans="1:40" s="31" customFormat="1" ht="24">
      <c r="A91" s="5" t="s">
        <v>24</v>
      </c>
      <c r="B91" s="41"/>
      <c r="C91" s="42">
        <v>63835</v>
      </c>
      <c r="D91" s="42">
        <v>43349</v>
      </c>
      <c r="E91" s="42">
        <v>20253</v>
      </c>
      <c r="F91" s="42">
        <v>187</v>
      </c>
      <c r="G91" s="42">
        <v>46</v>
      </c>
      <c r="H91" s="7">
        <v>9260</v>
      </c>
      <c r="I91" s="7">
        <v>3564</v>
      </c>
      <c r="J91" s="7">
        <v>5665</v>
      </c>
      <c r="K91" s="7">
        <v>8</v>
      </c>
      <c r="L91" s="7">
        <v>23</v>
      </c>
      <c r="M91" s="41"/>
      <c r="N91" s="7">
        <v>2799</v>
      </c>
      <c r="O91" s="7">
        <v>1077</v>
      </c>
      <c r="P91" s="7">
        <v>1722</v>
      </c>
      <c r="Q91" s="7">
        <v>54575</v>
      </c>
      <c r="R91" s="7">
        <v>39785</v>
      </c>
      <c r="S91" s="7">
        <v>14588</v>
      </c>
      <c r="T91" s="7">
        <v>179</v>
      </c>
      <c r="U91" s="7">
        <v>23</v>
      </c>
      <c r="V91" s="30"/>
      <c r="W91" s="7">
        <v>9542</v>
      </c>
      <c r="X91" s="7">
        <v>6881</v>
      </c>
      <c r="Y91" s="7">
        <v>2661</v>
      </c>
      <c r="Z91" s="6"/>
      <c r="AA91" s="6"/>
      <c r="AB91" s="6"/>
      <c r="AC91" s="12"/>
      <c r="AD91" s="12"/>
      <c r="AE91" s="12"/>
      <c r="AF91" s="7">
        <v>833</v>
      </c>
      <c r="AG91" s="7">
        <v>408</v>
      </c>
      <c r="AH91" s="7">
        <v>258</v>
      </c>
      <c r="AI91" s="7">
        <v>167</v>
      </c>
      <c r="AJ91" s="7">
        <v>0</v>
      </c>
      <c r="AK91" s="7">
        <v>630</v>
      </c>
      <c r="AL91" s="7">
        <v>408</v>
      </c>
      <c r="AM91" s="7">
        <v>222</v>
      </c>
      <c r="AN91" s="7">
        <v>36</v>
      </c>
    </row>
    <row r="92" spans="1:40">
      <c r="A92" s="8" t="s">
        <v>102</v>
      </c>
      <c r="B92" s="32"/>
      <c r="C92" s="33">
        <v>57793</v>
      </c>
      <c r="D92" s="34">
        <v>38658</v>
      </c>
      <c r="E92" s="34">
        <v>18858</v>
      </c>
      <c r="F92" s="34">
        <v>213</v>
      </c>
      <c r="G92" s="34">
        <v>64</v>
      </c>
      <c r="H92" s="35">
        <v>8393</v>
      </c>
      <c r="I92" s="35">
        <v>3217</v>
      </c>
      <c r="J92" s="35">
        <v>5147</v>
      </c>
      <c r="K92" s="35">
        <v>7</v>
      </c>
      <c r="L92" s="35">
        <v>22</v>
      </c>
      <c r="M92" s="32">
        <v>30</v>
      </c>
      <c r="N92" s="35">
        <v>2538</v>
      </c>
      <c r="O92" s="35">
        <v>972</v>
      </c>
      <c r="P92" s="35">
        <v>1566</v>
      </c>
      <c r="Q92" s="35">
        <v>49400</v>
      </c>
      <c r="R92" s="35">
        <v>35441</v>
      </c>
      <c r="S92" s="35">
        <v>13711</v>
      </c>
      <c r="T92" s="35">
        <v>206</v>
      </c>
      <c r="U92" s="35">
        <v>42</v>
      </c>
      <c r="V92" s="36" t="s">
        <v>177</v>
      </c>
      <c r="W92" s="35">
        <v>8604</v>
      </c>
      <c r="X92" s="35">
        <v>6231</v>
      </c>
      <c r="Y92" s="35">
        <v>2373</v>
      </c>
      <c r="Z92" s="9">
        <v>0.5</v>
      </c>
      <c r="AA92" s="9">
        <v>0.5</v>
      </c>
      <c r="AB92" s="10" t="s">
        <v>44</v>
      </c>
      <c r="AC92" s="37">
        <v>0.6</v>
      </c>
      <c r="AD92" s="37">
        <v>0.4</v>
      </c>
      <c r="AE92" s="37">
        <v>0</v>
      </c>
      <c r="AF92" s="38">
        <v>753</v>
      </c>
      <c r="AG92" s="38">
        <v>369</v>
      </c>
      <c r="AH92" s="38">
        <v>233</v>
      </c>
      <c r="AI92" s="39">
        <v>151</v>
      </c>
      <c r="AJ92" s="39">
        <v>0</v>
      </c>
      <c r="AK92" s="38">
        <v>568</v>
      </c>
      <c r="AL92" s="38">
        <v>369</v>
      </c>
      <c r="AM92" s="39">
        <v>199</v>
      </c>
      <c r="AN92" s="39">
        <v>34</v>
      </c>
    </row>
    <row r="93" spans="1:40">
      <c r="A93" s="8" t="s">
        <v>103</v>
      </c>
      <c r="B93" s="32"/>
      <c r="C93" s="33">
        <v>6258</v>
      </c>
      <c r="D93" s="34">
        <v>4045</v>
      </c>
      <c r="E93" s="34">
        <v>2185</v>
      </c>
      <c r="F93" s="34">
        <v>22</v>
      </c>
      <c r="G93" s="34">
        <v>6</v>
      </c>
      <c r="H93" s="35">
        <v>867</v>
      </c>
      <c r="I93" s="35">
        <v>347</v>
      </c>
      <c r="J93" s="35">
        <v>518</v>
      </c>
      <c r="K93" s="35">
        <v>1</v>
      </c>
      <c r="L93" s="35">
        <v>1</v>
      </c>
      <c r="M93" s="32">
        <v>30</v>
      </c>
      <c r="N93" s="35">
        <v>261</v>
      </c>
      <c r="O93" s="35">
        <v>105</v>
      </c>
      <c r="P93" s="35">
        <v>156</v>
      </c>
      <c r="Q93" s="35">
        <v>5391</v>
      </c>
      <c r="R93" s="35">
        <v>3698</v>
      </c>
      <c r="S93" s="35">
        <v>1667</v>
      </c>
      <c r="T93" s="35">
        <v>21</v>
      </c>
      <c r="U93" s="35">
        <v>5</v>
      </c>
      <c r="V93" s="36" t="s">
        <v>177</v>
      </c>
      <c r="W93" s="35">
        <v>938</v>
      </c>
      <c r="X93" s="35">
        <v>650</v>
      </c>
      <c r="Y93" s="35">
        <v>288</v>
      </c>
      <c r="Z93" s="9">
        <v>0.5</v>
      </c>
      <c r="AA93" s="9">
        <v>0.5</v>
      </c>
      <c r="AB93" s="10" t="s">
        <v>44</v>
      </c>
      <c r="AC93" s="37">
        <v>0.6</v>
      </c>
      <c r="AD93" s="37">
        <v>0.4</v>
      </c>
      <c r="AE93" s="37">
        <v>0</v>
      </c>
      <c r="AF93" s="38">
        <v>80</v>
      </c>
      <c r="AG93" s="38">
        <v>39</v>
      </c>
      <c r="AH93" s="38">
        <v>25</v>
      </c>
      <c r="AI93" s="39">
        <v>16</v>
      </c>
      <c r="AJ93" s="39">
        <v>0</v>
      </c>
      <c r="AK93" s="38">
        <v>62</v>
      </c>
      <c r="AL93" s="38">
        <v>39</v>
      </c>
      <c r="AM93" s="39">
        <v>23</v>
      </c>
      <c r="AN93" s="39">
        <v>2</v>
      </c>
    </row>
    <row r="94" spans="1:40">
      <c r="A94" s="11" t="s">
        <v>104</v>
      </c>
      <c r="B94" s="32"/>
      <c r="C94" s="33">
        <v>54113</v>
      </c>
      <c r="D94" s="34">
        <v>35178</v>
      </c>
      <c r="E94" s="34">
        <v>18460</v>
      </c>
      <c r="F94" s="34">
        <v>393</v>
      </c>
      <c r="G94" s="34">
        <v>82</v>
      </c>
      <c r="H94" s="35">
        <v>30311</v>
      </c>
      <c r="I94" s="35">
        <v>15151</v>
      </c>
      <c r="J94" s="35">
        <v>15005</v>
      </c>
      <c r="K94" s="35">
        <v>82</v>
      </c>
      <c r="L94" s="35">
        <v>73</v>
      </c>
      <c r="M94" s="32">
        <v>30</v>
      </c>
      <c r="N94" s="35">
        <v>9202</v>
      </c>
      <c r="O94" s="35">
        <v>4627</v>
      </c>
      <c r="P94" s="35">
        <v>4575</v>
      </c>
      <c r="Q94" s="35">
        <v>23802</v>
      </c>
      <c r="R94" s="35">
        <v>20027</v>
      </c>
      <c r="S94" s="35">
        <v>3455</v>
      </c>
      <c r="T94" s="35">
        <v>311</v>
      </c>
      <c r="U94" s="35">
        <v>9</v>
      </c>
      <c r="V94" s="36" t="s">
        <v>177</v>
      </c>
      <c r="W94" s="35">
        <v>4312</v>
      </c>
      <c r="X94" s="35">
        <v>3716</v>
      </c>
      <c r="Y94" s="35">
        <v>596</v>
      </c>
      <c r="Z94" s="9">
        <v>0.5</v>
      </c>
      <c r="AA94" s="9">
        <v>0.5</v>
      </c>
      <c r="AB94" s="10" t="s">
        <v>44</v>
      </c>
      <c r="AC94" s="37">
        <v>0.8</v>
      </c>
      <c r="AD94" s="37">
        <v>0</v>
      </c>
      <c r="AE94" s="37">
        <v>0.2</v>
      </c>
      <c r="AF94" s="38">
        <v>1258</v>
      </c>
      <c r="AG94" s="38">
        <v>614</v>
      </c>
      <c r="AH94" s="38">
        <v>518</v>
      </c>
      <c r="AI94" s="39">
        <v>0</v>
      </c>
      <c r="AJ94" s="39">
        <v>126</v>
      </c>
      <c r="AK94" s="38">
        <v>1087</v>
      </c>
      <c r="AL94" s="38">
        <v>614</v>
      </c>
      <c r="AM94" s="39">
        <v>473</v>
      </c>
      <c r="AN94" s="39">
        <v>45</v>
      </c>
    </row>
    <row r="95" spans="1:40">
      <c r="A95" s="11" t="s">
        <v>105</v>
      </c>
      <c r="B95" s="32"/>
      <c r="C95" s="33">
        <v>47598</v>
      </c>
      <c r="D95" s="34">
        <v>29452</v>
      </c>
      <c r="E95" s="34">
        <v>17665</v>
      </c>
      <c r="F95" s="34">
        <v>369</v>
      </c>
      <c r="G95" s="34">
        <v>112</v>
      </c>
      <c r="H95" s="35">
        <v>17108</v>
      </c>
      <c r="I95" s="35">
        <v>7850</v>
      </c>
      <c r="J95" s="35">
        <v>9155</v>
      </c>
      <c r="K95" s="35">
        <v>41</v>
      </c>
      <c r="L95" s="35">
        <v>62</v>
      </c>
      <c r="M95" s="32">
        <v>30</v>
      </c>
      <c r="N95" s="35">
        <v>5205</v>
      </c>
      <c r="O95" s="35">
        <v>2396</v>
      </c>
      <c r="P95" s="35">
        <v>2809</v>
      </c>
      <c r="Q95" s="35">
        <v>30490</v>
      </c>
      <c r="R95" s="35">
        <v>21602</v>
      </c>
      <c r="S95" s="35">
        <v>8510</v>
      </c>
      <c r="T95" s="35">
        <v>328</v>
      </c>
      <c r="U95" s="35">
        <v>50</v>
      </c>
      <c r="V95" s="36" t="s">
        <v>177</v>
      </c>
      <c r="W95" s="35">
        <v>5497</v>
      </c>
      <c r="X95" s="35">
        <v>4000</v>
      </c>
      <c r="Y95" s="35">
        <v>1497</v>
      </c>
      <c r="Z95" s="9">
        <v>0.5</v>
      </c>
      <c r="AA95" s="9">
        <v>0.5</v>
      </c>
      <c r="AB95" s="10" t="s">
        <v>44</v>
      </c>
      <c r="AC95" s="37">
        <v>0.8</v>
      </c>
      <c r="AD95" s="37">
        <v>0</v>
      </c>
      <c r="AE95" s="37">
        <v>0.2</v>
      </c>
      <c r="AF95" s="38">
        <v>884</v>
      </c>
      <c r="AG95" s="38">
        <v>432</v>
      </c>
      <c r="AH95" s="38">
        <v>364</v>
      </c>
      <c r="AI95" s="39">
        <v>0</v>
      </c>
      <c r="AJ95" s="39">
        <v>88</v>
      </c>
      <c r="AK95" s="38">
        <v>760</v>
      </c>
      <c r="AL95" s="38">
        <v>432</v>
      </c>
      <c r="AM95" s="39">
        <v>328</v>
      </c>
      <c r="AN95" s="39">
        <v>36</v>
      </c>
    </row>
    <row r="96" spans="1:40" s="31" customFormat="1">
      <c r="A96" s="5" t="s">
        <v>106</v>
      </c>
      <c r="B96" s="41"/>
      <c r="C96" s="7">
        <v>390016</v>
      </c>
      <c r="D96" s="7">
        <v>264132</v>
      </c>
      <c r="E96" s="7">
        <v>120062</v>
      </c>
      <c r="F96" s="7">
        <v>3990</v>
      </c>
      <c r="G96" s="7">
        <v>1832</v>
      </c>
      <c r="H96" s="7">
        <v>110352</v>
      </c>
      <c r="I96" s="7">
        <v>34371</v>
      </c>
      <c r="J96" s="7">
        <v>74584</v>
      </c>
      <c r="K96" s="7">
        <v>735</v>
      </c>
      <c r="L96" s="7">
        <v>662</v>
      </c>
      <c r="M96" s="41"/>
      <c r="N96" s="7">
        <v>28705</v>
      </c>
      <c r="O96" s="7">
        <v>10356</v>
      </c>
      <c r="P96" s="7">
        <v>18349</v>
      </c>
      <c r="Q96" s="7">
        <v>279664</v>
      </c>
      <c r="R96" s="7">
        <v>229761</v>
      </c>
      <c r="S96" s="7">
        <v>45478</v>
      </c>
      <c r="T96" s="7">
        <v>3255</v>
      </c>
      <c r="U96" s="7">
        <v>1170</v>
      </c>
      <c r="V96" s="30"/>
      <c r="W96" s="7">
        <v>28362</v>
      </c>
      <c r="X96" s="7">
        <v>23581</v>
      </c>
      <c r="Y96" s="7">
        <v>4781</v>
      </c>
      <c r="Z96" s="6"/>
      <c r="AA96" s="6"/>
      <c r="AB96" s="6"/>
      <c r="AC96" s="12"/>
      <c r="AD96" s="12"/>
      <c r="AE96" s="12"/>
      <c r="AF96" s="7">
        <v>4808</v>
      </c>
      <c r="AG96" s="7">
        <v>2354</v>
      </c>
      <c r="AH96" s="7">
        <v>1751</v>
      </c>
      <c r="AI96" s="7">
        <v>242</v>
      </c>
      <c r="AJ96" s="7">
        <v>461</v>
      </c>
      <c r="AK96" s="7">
        <v>3986</v>
      </c>
      <c r="AL96" s="7">
        <v>2354</v>
      </c>
      <c r="AM96" s="7">
        <v>1632</v>
      </c>
      <c r="AN96" s="7">
        <v>119</v>
      </c>
    </row>
    <row r="97" spans="1:40" s="31" customFormat="1" ht="24">
      <c r="A97" s="5" t="s">
        <v>24</v>
      </c>
      <c r="B97" s="41"/>
      <c r="C97" s="42">
        <v>122974</v>
      </c>
      <c r="D97" s="42">
        <v>85604</v>
      </c>
      <c r="E97" s="42">
        <v>36482</v>
      </c>
      <c r="F97" s="42">
        <v>595</v>
      </c>
      <c r="G97" s="42">
        <v>293</v>
      </c>
      <c r="H97" s="7">
        <v>20007</v>
      </c>
      <c r="I97" s="7">
        <v>2148</v>
      </c>
      <c r="J97" s="7">
        <v>17562</v>
      </c>
      <c r="K97" s="7">
        <v>100</v>
      </c>
      <c r="L97" s="7">
        <v>197</v>
      </c>
      <c r="M97" s="41"/>
      <c r="N97" s="7">
        <v>4238</v>
      </c>
      <c r="O97" s="7">
        <v>529</v>
      </c>
      <c r="P97" s="7">
        <v>3709</v>
      </c>
      <c r="Q97" s="7">
        <v>102967</v>
      </c>
      <c r="R97" s="7">
        <v>83456</v>
      </c>
      <c r="S97" s="7">
        <v>18920</v>
      </c>
      <c r="T97" s="7">
        <v>495</v>
      </c>
      <c r="U97" s="7">
        <v>96</v>
      </c>
      <c r="V97" s="30"/>
      <c r="W97" s="7">
        <v>9498</v>
      </c>
      <c r="X97" s="7">
        <v>7502</v>
      </c>
      <c r="Y97" s="7">
        <v>1996</v>
      </c>
      <c r="Z97" s="6"/>
      <c r="AA97" s="6"/>
      <c r="AB97" s="6"/>
      <c r="AC97" s="12"/>
      <c r="AD97" s="12"/>
      <c r="AE97" s="12"/>
      <c r="AF97" s="7">
        <v>1016</v>
      </c>
      <c r="AG97" s="7">
        <v>500</v>
      </c>
      <c r="AH97" s="7">
        <v>267</v>
      </c>
      <c r="AI97" s="7">
        <v>242</v>
      </c>
      <c r="AJ97" s="7">
        <v>7</v>
      </c>
      <c r="AK97" s="7">
        <v>735</v>
      </c>
      <c r="AL97" s="7">
        <v>500</v>
      </c>
      <c r="AM97" s="7">
        <v>235</v>
      </c>
      <c r="AN97" s="7">
        <v>32</v>
      </c>
    </row>
    <row r="98" spans="1:40">
      <c r="A98" s="8" t="s">
        <v>107</v>
      </c>
      <c r="B98" s="32"/>
      <c r="C98" s="33">
        <v>31629</v>
      </c>
      <c r="D98" s="34">
        <v>21706</v>
      </c>
      <c r="E98" s="34">
        <v>9640</v>
      </c>
      <c r="F98" s="34">
        <v>179</v>
      </c>
      <c r="G98" s="34">
        <v>104</v>
      </c>
      <c r="H98" s="35">
        <v>6164</v>
      </c>
      <c r="I98" s="35">
        <v>297</v>
      </c>
      <c r="J98" s="35">
        <v>5832</v>
      </c>
      <c r="K98" s="35">
        <v>0</v>
      </c>
      <c r="L98" s="35">
        <v>35</v>
      </c>
      <c r="M98" s="32">
        <v>20</v>
      </c>
      <c r="N98" s="35">
        <v>1260</v>
      </c>
      <c r="O98" s="35">
        <v>59</v>
      </c>
      <c r="P98" s="35">
        <v>1201</v>
      </c>
      <c r="Q98" s="35">
        <v>25465</v>
      </c>
      <c r="R98" s="35">
        <v>21409</v>
      </c>
      <c r="S98" s="35">
        <v>3808</v>
      </c>
      <c r="T98" s="35">
        <v>179</v>
      </c>
      <c r="U98" s="35">
        <v>69</v>
      </c>
      <c r="V98" s="36" t="s">
        <v>178</v>
      </c>
      <c r="W98" s="35">
        <v>2140</v>
      </c>
      <c r="X98" s="35">
        <v>1785</v>
      </c>
      <c r="Y98" s="35">
        <v>355</v>
      </c>
      <c r="Z98" s="9">
        <v>0.5</v>
      </c>
      <c r="AA98" s="9">
        <v>0.5</v>
      </c>
      <c r="AB98" s="10" t="s">
        <v>48</v>
      </c>
      <c r="AC98" s="37">
        <v>0.5</v>
      </c>
      <c r="AD98" s="37">
        <v>0.5</v>
      </c>
      <c r="AE98" s="37">
        <v>0</v>
      </c>
      <c r="AF98" s="38">
        <v>268</v>
      </c>
      <c r="AG98" s="38">
        <v>132</v>
      </c>
      <c r="AH98" s="38">
        <v>69</v>
      </c>
      <c r="AI98" s="39">
        <v>67</v>
      </c>
      <c r="AJ98" s="39">
        <v>0</v>
      </c>
      <c r="AK98" s="38">
        <v>194</v>
      </c>
      <c r="AL98" s="38">
        <v>132</v>
      </c>
      <c r="AM98" s="39">
        <v>62</v>
      </c>
      <c r="AN98" s="39">
        <v>7</v>
      </c>
    </row>
    <row r="99" spans="1:40">
      <c r="A99" s="14" t="s">
        <v>108</v>
      </c>
      <c r="B99" s="32"/>
      <c r="C99" s="33">
        <v>96427</v>
      </c>
      <c r="D99" s="34">
        <v>67218</v>
      </c>
      <c r="E99" s="34">
        <v>28350</v>
      </c>
      <c r="F99" s="34">
        <v>488</v>
      </c>
      <c r="G99" s="34">
        <v>371</v>
      </c>
      <c r="H99" s="35">
        <v>13067</v>
      </c>
      <c r="I99" s="35">
        <v>1851</v>
      </c>
      <c r="J99" s="35">
        <v>10954</v>
      </c>
      <c r="K99" s="35">
        <v>100</v>
      </c>
      <c r="L99" s="35">
        <v>162</v>
      </c>
      <c r="M99" s="32">
        <v>20</v>
      </c>
      <c r="N99" s="35">
        <v>2823</v>
      </c>
      <c r="O99" s="35">
        <v>470</v>
      </c>
      <c r="P99" s="35">
        <v>2353</v>
      </c>
      <c r="Q99" s="35">
        <v>83360</v>
      </c>
      <c r="R99" s="35">
        <v>65367</v>
      </c>
      <c r="S99" s="35">
        <v>17396</v>
      </c>
      <c r="T99" s="35">
        <v>388</v>
      </c>
      <c r="U99" s="35">
        <v>209</v>
      </c>
      <c r="V99" s="36" t="s">
        <v>178</v>
      </c>
      <c r="W99" s="35">
        <v>6805</v>
      </c>
      <c r="X99" s="35">
        <v>5291</v>
      </c>
      <c r="Y99" s="35">
        <v>1514</v>
      </c>
      <c r="Z99" s="9">
        <v>0.5</v>
      </c>
      <c r="AA99" s="9">
        <v>0.5</v>
      </c>
      <c r="AB99" s="10" t="s">
        <v>48</v>
      </c>
      <c r="AC99" s="37">
        <v>0.5</v>
      </c>
      <c r="AD99" s="37">
        <v>0.5</v>
      </c>
      <c r="AE99" s="37">
        <v>0</v>
      </c>
      <c r="AF99" s="38">
        <v>700</v>
      </c>
      <c r="AG99" s="38">
        <v>345</v>
      </c>
      <c r="AH99" s="38">
        <v>180</v>
      </c>
      <c r="AI99" s="39">
        <v>175</v>
      </c>
      <c r="AJ99" s="39">
        <v>0</v>
      </c>
      <c r="AK99" s="38">
        <v>503</v>
      </c>
      <c r="AL99" s="38">
        <v>345</v>
      </c>
      <c r="AM99" s="39">
        <v>158</v>
      </c>
      <c r="AN99" s="39">
        <v>22</v>
      </c>
    </row>
    <row r="100" spans="1:40" s="71" customFormat="1">
      <c r="A100" s="148" t="s">
        <v>218</v>
      </c>
      <c r="B100" s="32"/>
      <c r="C100" s="33">
        <v>6513</v>
      </c>
      <c r="D100" s="72">
        <v>4468</v>
      </c>
      <c r="E100" s="72">
        <v>1912</v>
      </c>
      <c r="F100" s="72">
        <v>91</v>
      </c>
      <c r="G100" s="72">
        <v>42</v>
      </c>
      <c r="H100" s="35">
        <v>776</v>
      </c>
      <c r="I100" s="35">
        <v>0</v>
      </c>
      <c r="J100" s="35">
        <v>776</v>
      </c>
      <c r="K100" s="35">
        <v>0</v>
      </c>
      <c r="L100" s="35">
        <v>0</v>
      </c>
      <c r="M100" s="32">
        <v>20</v>
      </c>
      <c r="N100" s="35">
        <v>155</v>
      </c>
      <c r="O100" s="35">
        <v>0</v>
      </c>
      <c r="P100" s="35">
        <v>155</v>
      </c>
      <c r="Q100" s="35">
        <v>5737</v>
      </c>
      <c r="R100" s="35">
        <v>4468</v>
      </c>
      <c r="S100" s="35">
        <v>1136</v>
      </c>
      <c r="T100" s="35">
        <v>91</v>
      </c>
      <c r="U100" s="35">
        <v>42</v>
      </c>
      <c r="V100" s="36" t="s">
        <v>178</v>
      </c>
      <c r="W100" s="35">
        <v>553</v>
      </c>
      <c r="X100" s="35">
        <v>426</v>
      </c>
      <c r="Y100" s="35">
        <v>127</v>
      </c>
      <c r="Z100" s="9">
        <v>0.5</v>
      </c>
      <c r="AA100" s="9">
        <v>0.5</v>
      </c>
      <c r="AB100" s="10" t="s">
        <v>48</v>
      </c>
      <c r="AC100" s="37">
        <v>0.7</v>
      </c>
      <c r="AD100" s="37">
        <v>0</v>
      </c>
      <c r="AE100" s="37">
        <v>0.3</v>
      </c>
      <c r="AF100" s="186">
        <v>48</v>
      </c>
      <c r="AG100" s="186">
        <v>23</v>
      </c>
      <c r="AH100" s="186">
        <v>18</v>
      </c>
      <c r="AI100" s="187">
        <v>0</v>
      </c>
      <c r="AJ100" s="187">
        <v>7</v>
      </c>
      <c r="AK100" s="186">
        <v>38</v>
      </c>
      <c r="AL100" s="186">
        <v>23</v>
      </c>
      <c r="AM100" s="187">
        <v>15</v>
      </c>
      <c r="AN100" s="187">
        <v>3</v>
      </c>
    </row>
    <row r="101" spans="1:40">
      <c r="A101" s="15" t="s">
        <v>110</v>
      </c>
      <c r="B101" s="32"/>
      <c r="C101" s="33">
        <v>50616</v>
      </c>
      <c r="D101" s="34">
        <v>35291</v>
      </c>
      <c r="E101" s="34">
        <v>14915</v>
      </c>
      <c r="F101" s="34">
        <v>303</v>
      </c>
      <c r="G101" s="34">
        <v>107</v>
      </c>
      <c r="H101" s="35">
        <v>11247</v>
      </c>
      <c r="I101" s="35">
        <v>1954</v>
      </c>
      <c r="J101" s="35">
        <v>9234</v>
      </c>
      <c r="K101" s="35">
        <v>41</v>
      </c>
      <c r="L101" s="35">
        <v>18</v>
      </c>
      <c r="M101" s="32">
        <v>20</v>
      </c>
      <c r="N101" s="35">
        <v>2297</v>
      </c>
      <c r="O101" s="35">
        <v>432</v>
      </c>
      <c r="P101" s="35">
        <v>1865</v>
      </c>
      <c r="Q101" s="35">
        <v>39369</v>
      </c>
      <c r="R101" s="35">
        <v>33337</v>
      </c>
      <c r="S101" s="35">
        <v>5681</v>
      </c>
      <c r="T101" s="35">
        <v>262</v>
      </c>
      <c r="U101" s="35">
        <v>89</v>
      </c>
      <c r="V101" s="36" t="s">
        <v>178</v>
      </c>
      <c r="W101" s="35">
        <v>3277</v>
      </c>
      <c r="X101" s="35">
        <v>2762</v>
      </c>
      <c r="Y101" s="35">
        <v>515</v>
      </c>
      <c r="Z101" s="9">
        <v>0.5</v>
      </c>
      <c r="AA101" s="9">
        <v>0.5</v>
      </c>
      <c r="AB101" s="10" t="s">
        <v>48</v>
      </c>
      <c r="AC101" s="37">
        <v>0.7</v>
      </c>
      <c r="AD101" s="37">
        <v>0</v>
      </c>
      <c r="AE101" s="37">
        <v>0.3</v>
      </c>
      <c r="AF101" s="38">
        <v>446</v>
      </c>
      <c r="AG101" s="38">
        <v>218</v>
      </c>
      <c r="AH101" s="38">
        <v>161</v>
      </c>
      <c r="AI101" s="39">
        <v>0</v>
      </c>
      <c r="AJ101" s="39">
        <v>67</v>
      </c>
      <c r="AK101" s="38">
        <v>356</v>
      </c>
      <c r="AL101" s="38">
        <v>218</v>
      </c>
      <c r="AM101" s="39">
        <v>138</v>
      </c>
      <c r="AN101" s="39">
        <v>23</v>
      </c>
    </row>
    <row r="102" spans="1:40">
      <c r="A102" s="11" t="s">
        <v>111</v>
      </c>
      <c r="B102" s="32"/>
      <c r="C102" s="33">
        <v>41785</v>
      </c>
      <c r="D102" s="34">
        <v>27776</v>
      </c>
      <c r="E102" s="34">
        <v>12655</v>
      </c>
      <c r="F102" s="34">
        <v>1045</v>
      </c>
      <c r="G102" s="34">
        <v>309</v>
      </c>
      <c r="H102" s="35">
        <v>8981</v>
      </c>
      <c r="I102" s="35">
        <v>1428</v>
      </c>
      <c r="J102" s="35">
        <v>7504</v>
      </c>
      <c r="K102" s="35">
        <v>27</v>
      </c>
      <c r="L102" s="35">
        <v>22</v>
      </c>
      <c r="M102" s="32">
        <v>20</v>
      </c>
      <c r="N102" s="35">
        <v>1836</v>
      </c>
      <c r="O102" s="35">
        <v>313</v>
      </c>
      <c r="P102" s="35">
        <v>1523</v>
      </c>
      <c r="Q102" s="35">
        <v>32804</v>
      </c>
      <c r="R102" s="35">
        <v>26348</v>
      </c>
      <c r="S102" s="35">
        <v>5151</v>
      </c>
      <c r="T102" s="35">
        <v>1018</v>
      </c>
      <c r="U102" s="35">
        <v>287</v>
      </c>
      <c r="V102" s="36" t="s">
        <v>178</v>
      </c>
      <c r="W102" s="35">
        <v>3667</v>
      </c>
      <c r="X102" s="35">
        <v>2994</v>
      </c>
      <c r="Y102" s="35">
        <v>673</v>
      </c>
      <c r="Z102" s="9">
        <v>0.5</v>
      </c>
      <c r="AA102" s="9">
        <v>0.5</v>
      </c>
      <c r="AB102" s="10" t="s">
        <v>48</v>
      </c>
      <c r="AC102" s="37">
        <v>0.7</v>
      </c>
      <c r="AD102" s="37">
        <v>0</v>
      </c>
      <c r="AE102" s="37">
        <v>0.3</v>
      </c>
      <c r="AF102" s="38">
        <v>414</v>
      </c>
      <c r="AG102" s="38">
        <v>203</v>
      </c>
      <c r="AH102" s="38">
        <v>149</v>
      </c>
      <c r="AI102" s="39">
        <v>0</v>
      </c>
      <c r="AJ102" s="39">
        <v>62</v>
      </c>
      <c r="AK102" s="38">
        <v>367</v>
      </c>
      <c r="AL102" s="38">
        <v>203</v>
      </c>
      <c r="AM102" s="39">
        <v>164</v>
      </c>
      <c r="AN102" s="39">
        <v>-15</v>
      </c>
    </row>
    <row r="103" spans="1:40">
      <c r="A103" s="11" t="s">
        <v>112</v>
      </c>
      <c r="B103" s="32"/>
      <c r="C103" s="33">
        <v>71300</v>
      </c>
      <c r="D103" s="34">
        <v>47639</v>
      </c>
      <c r="E103" s="34">
        <v>22781</v>
      </c>
      <c r="F103" s="34">
        <v>640</v>
      </c>
      <c r="G103" s="34">
        <v>240</v>
      </c>
      <c r="H103" s="35">
        <v>14234</v>
      </c>
      <c r="I103" s="35">
        <v>1372</v>
      </c>
      <c r="J103" s="35">
        <v>12581</v>
      </c>
      <c r="K103" s="35">
        <v>173</v>
      </c>
      <c r="L103" s="35">
        <v>108</v>
      </c>
      <c r="M103" s="32">
        <v>20</v>
      </c>
      <c r="N103" s="35">
        <v>3071</v>
      </c>
      <c r="O103" s="35">
        <v>447</v>
      </c>
      <c r="P103" s="35">
        <v>2624</v>
      </c>
      <c r="Q103" s="35">
        <v>57066</v>
      </c>
      <c r="R103" s="35">
        <v>46267</v>
      </c>
      <c r="S103" s="35">
        <v>10200</v>
      </c>
      <c r="T103" s="35">
        <v>467</v>
      </c>
      <c r="U103" s="35">
        <v>132</v>
      </c>
      <c r="V103" s="36" t="s">
        <v>178</v>
      </c>
      <c r="W103" s="35">
        <v>4834</v>
      </c>
      <c r="X103" s="35">
        <v>3937</v>
      </c>
      <c r="Y103" s="35">
        <v>897</v>
      </c>
      <c r="Z103" s="9">
        <v>0.5</v>
      </c>
      <c r="AA103" s="9">
        <v>0.5</v>
      </c>
      <c r="AB103" s="10" t="s">
        <v>48</v>
      </c>
      <c r="AC103" s="37">
        <v>0.7</v>
      </c>
      <c r="AD103" s="37">
        <v>0</v>
      </c>
      <c r="AE103" s="37">
        <v>0.3</v>
      </c>
      <c r="AF103" s="38">
        <v>626</v>
      </c>
      <c r="AG103" s="38">
        <v>307</v>
      </c>
      <c r="AH103" s="38">
        <v>225</v>
      </c>
      <c r="AI103" s="39">
        <v>0</v>
      </c>
      <c r="AJ103" s="39">
        <v>94</v>
      </c>
      <c r="AK103" s="38">
        <v>513</v>
      </c>
      <c r="AL103" s="38">
        <v>307</v>
      </c>
      <c r="AM103" s="39">
        <v>206</v>
      </c>
      <c r="AN103" s="39">
        <v>19</v>
      </c>
    </row>
    <row r="104" spans="1:40">
      <c r="A104" s="15" t="s">
        <v>113</v>
      </c>
      <c r="B104" s="32"/>
      <c r="C104" s="33">
        <v>91746</v>
      </c>
      <c r="D104" s="34">
        <v>60034</v>
      </c>
      <c r="E104" s="34">
        <v>29809</v>
      </c>
      <c r="F104" s="34">
        <v>1244</v>
      </c>
      <c r="G104" s="34">
        <v>659</v>
      </c>
      <c r="H104" s="35">
        <v>55883</v>
      </c>
      <c r="I104" s="35">
        <v>27469</v>
      </c>
      <c r="J104" s="35">
        <v>27703</v>
      </c>
      <c r="K104" s="35">
        <v>394</v>
      </c>
      <c r="L104" s="35">
        <v>317</v>
      </c>
      <c r="M104" s="32">
        <v>30</v>
      </c>
      <c r="N104" s="35">
        <v>17263</v>
      </c>
      <c r="O104" s="35">
        <v>8635</v>
      </c>
      <c r="P104" s="35">
        <v>8628</v>
      </c>
      <c r="Q104" s="35">
        <v>35863</v>
      </c>
      <c r="R104" s="35">
        <v>32565</v>
      </c>
      <c r="S104" s="35">
        <v>2106</v>
      </c>
      <c r="T104" s="35">
        <v>850</v>
      </c>
      <c r="U104" s="35">
        <v>342</v>
      </c>
      <c r="V104" s="36" t="s">
        <v>177</v>
      </c>
      <c r="W104" s="35">
        <v>7086</v>
      </c>
      <c r="X104" s="35">
        <v>6386</v>
      </c>
      <c r="Y104" s="35">
        <v>700</v>
      </c>
      <c r="Z104" s="9">
        <v>0.5</v>
      </c>
      <c r="AA104" s="9">
        <v>0.5</v>
      </c>
      <c r="AB104" s="10" t="s">
        <v>44</v>
      </c>
      <c r="AC104" s="37">
        <v>0.8</v>
      </c>
      <c r="AD104" s="37">
        <v>0</v>
      </c>
      <c r="AE104" s="37">
        <v>0.2</v>
      </c>
      <c r="AF104" s="38">
        <v>2306</v>
      </c>
      <c r="AG104" s="38">
        <v>1126</v>
      </c>
      <c r="AH104" s="38">
        <v>949</v>
      </c>
      <c r="AI104" s="39">
        <v>0</v>
      </c>
      <c r="AJ104" s="39">
        <v>231</v>
      </c>
      <c r="AK104" s="38">
        <v>2015</v>
      </c>
      <c r="AL104" s="38">
        <v>1126</v>
      </c>
      <c r="AM104" s="39">
        <v>889</v>
      </c>
      <c r="AN104" s="39">
        <v>60</v>
      </c>
    </row>
    <row r="105" spans="1:40" s="31" customFormat="1">
      <c r="A105" s="5" t="s">
        <v>114</v>
      </c>
      <c r="B105" s="41"/>
      <c r="C105" s="44">
        <v>749277</v>
      </c>
      <c r="D105" s="44">
        <v>476851</v>
      </c>
      <c r="E105" s="44">
        <v>265983</v>
      </c>
      <c r="F105" s="44">
        <v>4385</v>
      </c>
      <c r="G105" s="44">
        <v>2058</v>
      </c>
      <c r="H105" s="7">
        <v>228363</v>
      </c>
      <c r="I105" s="7">
        <v>64703</v>
      </c>
      <c r="J105" s="7">
        <v>162978</v>
      </c>
      <c r="K105" s="7">
        <v>348</v>
      </c>
      <c r="L105" s="7">
        <v>334</v>
      </c>
      <c r="M105" s="41"/>
      <c r="N105" s="7">
        <v>53988</v>
      </c>
      <c r="O105" s="7">
        <v>14800</v>
      </c>
      <c r="P105" s="7">
        <v>39188</v>
      </c>
      <c r="Q105" s="7">
        <v>520914</v>
      </c>
      <c r="R105" s="7">
        <v>412148</v>
      </c>
      <c r="S105" s="7">
        <v>103005</v>
      </c>
      <c r="T105" s="7">
        <v>4037</v>
      </c>
      <c r="U105" s="7">
        <v>1724</v>
      </c>
      <c r="V105" s="30"/>
      <c r="W105" s="7">
        <v>63306</v>
      </c>
      <c r="X105" s="7">
        <v>50528</v>
      </c>
      <c r="Y105" s="7">
        <v>12778</v>
      </c>
      <c r="Z105" s="6"/>
      <c r="AA105" s="6"/>
      <c r="AB105" s="6"/>
      <c r="AC105" s="12"/>
      <c r="AD105" s="12"/>
      <c r="AE105" s="12"/>
      <c r="AF105" s="7">
        <v>9703</v>
      </c>
      <c r="AG105" s="7">
        <v>4747</v>
      </c>
      <c r="AH105" s="7">
        <v>3577</v>
      </c>
      <c r="AI105" s="7">
        <v>352</v>
      </c>
      <c r="AJ105" s="7">
        <v>1027</v>
      </c>
      <c r="AK105" s="7">
        <v>7974</v>
      </c>
      <c r="AL105" s="7">
        <v>4747</v>
      </c>
      <c r="AM105" s="7">
        <v>3227</v>
      </c>
      <c r="AN105" s="7">
        <v>350</v>
      </c>
    </row>
    <row r="106" spans="1:40" s="31" customFormat="1" ht="24">
      <c r="A106" s="5" t="s">
        <v>24</v>
      </c>
      <c r="B106" s="41"/>
      <c r="C106" s="7">
        <v>165249</v>
      </c>
      <c r="D106" s="7">
        <v>104169</v>
      </c>
      <c r="E106" s="7">
        <v>60182</v>
      </c>
      <c r="F106" s="7">
        <v>659</v>
      </c>
      <c r="G106" s="7">
        <v>239</v>
      </c>
      <c r="H106" s="7">
        <v>33303</v>
      </c>
      <c r="I106" s="7">
        <v>10331</v>
      </c>
      <c r="J106" s="7">
        <v>22741</v>
      </c>
      <c r="K106" s="7">
        <v>171</v>
      </c>
      <c r="L106" s="7">
        <v>60</v>
      </c>
      <c r="M106" s="41"/>
      <c r="N106" s="7">
        <v>6859</v>
      </c>
      <c r="O106" s="7">
        <v>2249</v>
      </c>
      <c r="P106" s="7">
        <v>4610</v>
      </c>
      <c r="Q106" s="7">
        <v>131946</v>
      </c>
      <c r="R106" s="7">
        <v>93838</v>
      </c>
      <c r="S106" s="7">
        <v>37441</v>
      </c>
      <c r="T106" s="7">
        <v>488</v>
      </c>
      <c r="U106" s="7">
        <v>179</v>
      </c>
      <c r="V106" s="30"/>
      <c r="W106" s="7">
        <v>10612</v>
      </c>
      <c r="X106" s="7">
        <v>7590</v>
      </c>
      <c r="Y106" s="7">
        <v>3022</v>
      </c>
      <c r="Z106" s="6"/>
      <c r="AA106" s="6"/>
      <c r="AB106" s="6"/>
      <c r="AC106" s="12"/>
      <c r="AD106" s="12"/>
      <c r="AE106" s="12"/>
      <c r="AF106" s="7">
        <v>1369</v>
      </c>
      <c r="AG106" s="7">
        <v>674</v>
      </c>
      <c r="AH106" s="7">
        <v>331</v>
      </c>
      <c r="AI106" s="7">
        <v>352</v>
      </c>
      <c r="AJ106" s="7">
        <v>12</v>
      </c>
      <c r="AK106" s="7">
        <v>958</v>
      </c>
      <c r="AL106" s="7">
        <v>674</v>
      </c>
      <c r="AM106" s="7">
        <v>284</v>
      </c>
      <c r="AN106" s="7">
        <v>47</v>
      </c>
    </row>
    <row r="107" spans="1:40">
      <c r="A107" s="14" t="s">
        <v>115</v>
      </c>
      <c r="B107" s="32"/>
      <c r="C107" s="33">
        <v>66997</v>
      </c>
      <c r="D107" s="34">
        <v>41187</v>
      </c>
      <c r="E107" s="34">
        <v>25357</v>
      </c>
      <c r="F107" s="34">
        <v>341</v>
      </c>
      <c r="G107" s="34">
        <v>112</v>
      </c>
      <c r="H107" s="35">
        <v>18225</v>
      </c>
      <c r="I107" s="35">
        <v>5802</v>
      </c>
      <c r="J107" s="35">
        <v>12215</v>
      </c>
      <c r="K107" s="35">
        <v>162</v>
      </c>
      <c r="L107" s="35">
        <v>46</v>
      </c>
      <c r="M107" s="32">
        <v>20</v>
      </c>
      <c r="N107" s="35">
        <v>3811</v>
      </c>
      <c r="O107" s="35">
        <v>1322</v>
      </c>
      <c r="P107" s="35">
        <v>2489</v>
      </c>
      <c r="Q107" s="35">
        <v>48772</v>
      </c>
      <c r="R107" s="35">
        <v>35385</v>
      </c>
      <c r="S107" s="35">
        <v>13142</v>
      </c>
      <c r="T107" s="35">
        <v>179</v>
      </c>
      <c r="U107" s="35">
        <v>66</v>
      </c>
      <c r="V107" s="36" t="s">
        <v>178</v>
      </c>
      <c r="W107" s="35">
        <v>3885</v>
      </c>
      <c r="X107" s="35">
        <v>2833</v>
      </c>
      <c r="Y107" s="35">
        <v>1052</v>
      </c>
      <c r="Z107" s="9">
        <v>0.5</v>
      </c>
      <c r="AA107" s="9">
        <v>0.5</v>
      </c>
      <c r="AB107" s="10" t="s">
        <v>48</v>
      </c>
      <c r="AC107" s="37">
        <v>0.5</v>
      </c>
      <c r="AD107" s="37">
        <v>0.5</v>
      </c>
      <c r="AE107" s="37">
        <v>0</v>
      </c>
      <c r="AF107" s="38">
        <v>651</v>
      </c>
      <c r="AG107" s="38">
        <v>320</v>
      </c>
      <c r="AH107" s="38">
        <v>168</v>
      </c>
      <c r="AI107" s="39">
        <v>163</v>
      </c>
      <c r="AJ107" s="39">
        <v>0</v>
      </c>
      <c r="AK107" s="38">
        <v>465</v>
      </c>
      <c r="AL107" s="38">
        <v>320</v>
      </c>
      <c r="AM107" s="39">
        <v>145</v>
      </c>
      <c r="AN107" s="39">
        <v>23</v>
      </c>
    </row>
    <row r="108" spans="1:40">
      <c r="A108" s="14" t="s">
        <v>116</v>
      </c>
      <c r="B108" s="32"/>
      <c r="C108" s="33">
        <v>92848</v>
      </c>
      <c r="D108" s="34">
        <v>59663</v>
      </c>
      <c r="E108" s="34">
        <v>32771</v>
      </c>
      <c r="F108" s="34">
        <v>294</v>
      </c>
      <c r="G108" s="34">
        <v>120</v>
      </c>
      <c r="H108" s="35">
        <v>11830</v>
      </c>
      <c r="I108" s="35">
        <v>2723</v>
      </c>
      <c r="J108" s="35">
        <v>9084</v>
      </c>
      <c r="K108" s="35">
        <v>9</v>
      </c>
      <c r="L108" s="35">
        <v>14</v>
      </c>
      <c r="M108" s="32">
        <v>20</v>
      </c>
      <c r="N108" s="35">
        <v>2385</v>
      </c>
      <c r="O108" s="35">
        <v>554</v>
      </c>
      <c r="P108" s="35">
        <v>1831</v>
      </c>
      <c r="Q108" s="35">
        <v>81018</v>
      </c>
      <c r="R108" s="35">
        <v>56940</v>
      </c>
      <c r="S108" s="35">
        <v>23687</v>
      </c>
      <c r="T108" s="35">
        <v>285</v>
      </c>
      <c r="U108" s="35">
        <v>106</v>
      </c>
      <c r="V108" s="36" t="s">
        <v>178</v>
      </c>
      <c r="W108" s="35">
        <v>6439</v>
      </c>
      <c r="X108" s="35">
        <v>4556</v>
      </c>
      <c r="Y108" s="35">
        <v>1883</v>
      </c>
      <c r="Z108" s="9">
        <v>0.5</v>
      </c>
      <c r="AA108" s="9">
        <v>0.5</v>
      </c>
      <c r="AB108" s="10" t="s">
        <v>48</v>
      </c>
      <c r="AC108" s="37">
        <v>0.4</v>
      </c>
      <c r="AD108" s="37">
        <v>0.6</v>
      </c>
      <c r="AE108" s="37">
        <v>0</v>
      </c>
      <c r="AF108" s="38">
        <v>630</v>
      </c>
      <c r="AG108" s="38">
        <v>311</v>
      </c>
      <c r="AH108" s="38">
        <v>130</v>
      </c>
      <c r="AI108" s="39">
        <v>189</v>
      </c>
      <c r="AJ108" s="39">
        <v>0</v>
      </c>
      <c r="AK108" s="38">
        <v>422</v>
      </c>
      <c r="AL108" s="38">
        <v>311</v>
      </c>
      <c r="AM108" s="39">
        <v>111</v>
      </c>
      <c r="AN108" s="39">
        <v>19</v>
      </c>
    </row>
    <row r="109" spans="1:40" s="71" customFormat="1">
      <c r="A109" s="148" t="s">
        <v>117</v>
      </c>
      <c r="B109" s="32"/>
      <c r="C109" s="33">
        <v>4244</v>
      </c>
      <c r="D109" s="72">
        <v>2542</v>
      </c>
      <c r="E109" s="72">
        <v>1685</v>
      </c>
      <c r="F109" s="72">
        <v>17</v>
      </c>
      <c r="G109" s="72">
        <v>0</v>
      </c>
      <c r="H109" s="35">
        <v>3119</v>
      </c>
      <c r="I109" s="35">
        <v>1694</v>
      </c>
      <c r="J109" s="35">
        <v>1425</v>
      </c>
      <c r="K109" s="35">
        <v>0</v>
      </c>
      <c r="L109" s="35">
        <v>0</v>
      </c>
      <c r="M109" s="32">
        <v>20</v>
      </c>
      <c r="N109" s="35">
        <v>624</v>
      </c>
      <c r="O109" s="35">
        <v>339</v>
      </c>
      <c r="P109" s="35">
        <v>285</v>
      </c>
      <c r="Q109" s="35">
        <v>1125</v>
      </c>
      <c r="R109" s="35">
        <v>848</v>
      </c>
      <c r="S109" s="35">
        <v>260</v>
      </c>
      <c r="T109" s="35">
        <v>17</v>
      </c>
      <c r="U109" s="35">
        <v>0</v>
      </c>
      <c r="V109" s="36" t="s">
        <v>178</v>
      </c>
      <c r="W109" s="35">
        <v>101</v>
      </c>
      <c r="X109" s="35">
        <v>81</v>
      </c>
      <c r="Y109" s="35">
        <v>20</v>
      </c>
      <c r="Z109" s="9">
        <v>0.5</v>
      </c>
      <c r="AA109" s="9">
        <v>0.5</v>
      </c>
      <c r="AB109" s="10" t="s">
        <v>48</v>
      </c>
      <c r="AC109" s="37">
        <v>0.7</v>
      </c>
      <c r="AD109" s="37">
        <v>0</v>
      </c>
      <c r="AE109" s="37">
        <v>0.3</v>
      </c>
      <c r="AF109" s="186">
        <v>74</v>
      </c>
      <c r="AG109" s="186">
        <v>36</v>
      </c>
      <c r="AH109" s="186">
        <v>27</v>
      </c>
      <c r="AI109" s="187">
        <v>0</v>
      </c>
      <c r="AJ109" s="187">
        <v>11</v>
      </c>
      <c r="AK109" s="186">
        <v>59</v>
      </c>
      <c r="AL109" s="186">
        <v>36</v>
      </c>
      <c r="AM109" s="187">
        <v>23</v>
      </c>
      <c r="AN109" s="187">
        <v>4</v>
      </c>
    </row>
    <row r="110" spans="1:40" s="71" customFormat="1">
      <c r="A110" s="148" t="s">
        <v>118</v>
      </c>
      <c r="B110" s="32"/>
      <c r="C110" s="33">
        <v>1160</v>
      </c>
      <c r="D110" s="72">
        <v>777</v>
      </c>
      <c r="E110" s="72">
        <v>369</v>
      </c>
      <c r="F110" s="72">
        <v>7</v>
      </c>
      <c r="G110" s="72">
        <v>7</v>
      </c>
      <c r="H110" s="35">
        <v>129</v>
      </c>
      <c r="I110" s="35">
        <v>112</v>
      </c>
      <c r="J110" s="35">
        <v>17</v>
      </c>
      <c r="K110" s="35">
        <v>0</v>
      </c>
      <c r="L110" s="35">
        <v>0</v>
      </c>
      <c r="M110" s="32">
        <v>30</v>
      </c>
      <c r="N110" s="35">
        <v>39</v>
      </c>
      <c r="O110" s="35">
        <v>34</v>
      </c>
      <c r="P110" s="35">
        <v>5</v>
      </c>
      <c r="Q110" s="35">
        <v>1031</v>
      </c>
      <c r="R110" s="35">
        <v>665</v>
      </c>
      <c r="S110" s="35">
        <v>352</v>
      </c>
      <c r="T110" s="35">
        <v>7</v>
      </c>
      <c r="U110" s="35">
        <v>7</v>
      </c>
      <c r="V110" s="36" t="s">
        <v>177</v>
      </c>
      <c r="W110" s="35">
        <v>187</v>
      </c>
      <c r="X110" s="35">
        <v>120</v>
      </c>
      <c r="Y110" s="35">
        <v>67</v>
      </c>
      <c r="Z110" s="9">
        <v>0.5</v>
      </c>
      <c r="AA110" s="9">
        <v>0.5</v>
      </c>
      <c r="AB110" s="10" t="s">
        <v>44</v>
      </c>
      <c r="AC110" s="37">
        <v>0.8</v>
      </c>
      <c r="AD110" s="37">
        <v>0</v>
      </c>
      <c r="AE110" s="37">
        <v>0.2</v>
      </c>
      <c r="AF110" s="186">
        <v>14</v>
      </c>
      <c r="AG110" s="186">
        <v>7</v>
      </c>
      <c r="AH110" s="186">
        <v>6</v>
      </c>
      <c r="AI110" s="187">
        <v>0</v>
      </c>
      <c r="AJ110" s="187">
        <v>1</v>
      </c>
      <c r="AK110" s="186">
        <v>12</v>
      </c>
      <c r="AL110" s="186">
        <v>7</v>
      </c>
      <c r="AM110" s="187">
        <v>5</v>
      </c>
      <c r="AN110" s="187">
        <v>1</v>
      </c>
    </row>
    <row r="111" spans="1:40">
      <c r="A111" s="11" t="s">
        <v>119</v>
      </c>
      <c r="B111" s="32"/>
      <c r="C111" s="33">
        <v>62357</v>
      </c>
      <c r="D111" s="34">
        <v>41668</v>
      </c>
      <c r="E111" s="34">
        <v>19910</v>
      </c>
      <c r="F111" s="34">
        <v>490</v>
      </c>
      <c r="G111" s="34">
        <v>289</v>
      </c>
      <c r="H111" s="35">
        <v>15493</v>
      </c>
      <c r="I111" s="35">
        <v>4372</v>
      </c>
      <c r="J111" s="35">
        <v>10991</v>
      </c>
      <c r="K111" s="35">
        <v>58</v>
      </c>
      <c r="L111" s="35">
        <v>72</v>
      </c>
      <c r="M111" s="32">
        <v>20</v>
      </c>
      <c r="N111" s="35">
        <v>3202</v>
      </c>
      <c r="O111" s="35">
        <v>932</v>
      </c>
      <c r="P111" s="35">
        <v>2270</v>
      </c>
      <c r="Q111" s="35">
        <v>46864</v>
      </c>
      <c r="R111" s="35">
        <v>37296</v>
      </c>
      <c r="S111" s="35">
        <v>8919</v>
      </c>
      <c r="T111" s="35">
        <v>432</v>
      </c>
      <c r="U111" s="35">
        <v>217</v>
      </c>
      <c r="V111" s="36" t="s">
        <v>178</v>
      </c>
      <c r="W111" s="35">
        <v>4115</v>
      </c>
      <c r="X111" s="35">
        <v>3229</v>
      </c>
      <c r="Y111" s="35">
        <v>886</v>
      </c>
      <c r="Z111" s="9">
        <v>0.5</v>
      </c>
      <c r="AA111" s="9">
        <v>0.5</v>
      </c>
      <c r="AB111" s="10" t="s">
        <v>48</v>
      </c>
      <c r="AC111" s="37">
        <v>0.7</v>
      </c>
      <c r="AD111" s="37">
        <v>0</v>
      </c>
      <c r="AE111" s="37">
        <v>0.3</v>
      </c>
      <c r="AF111" s="38">
        <v>594</v>
      </c>
      <c r="AG111" s="38">
        <v>291</v>
      </c>
      <c r="AH111" s="38">
        <v>214</v>
      </c>
      <c r="AI111" s="39">
        <v>0</v>
      </c>
      <c r="AJ111" s="39">
        <v>89</v>
      </c>
      <c r="AK111" s="38">
        <v>506</v>
      </c>
      <c r="AL111" s="38">
        <v>291</v>
      </c>
      <c r="AM111" s="39">
        <v>215</v>
      </c>
      <c r="AN111" s="39">
        <v>-1</v>
      </c>
    </row>
    <row r="112" spans="1:40">
      <c r="A112" s="15" t="s">
        <v>120</v>
      </c>
      <c r="B112" s="32"/>
      <c r="C112" s="33">
        <v>94304</v>
      </c>
      <c r="D112" s="34">
        <v>59659</v>
      </c>
      <c r="E112" s="34">
        <v>34057</v>
      </c>
      <c r="F112" s="34">
        <v>393</v>
      </c>
      <c r="G112" s="34">
        <v>195</v>
      </c>
      <c r="H112" s="35">
        <v>39538</v>
      </c>
      <c r="I112" s="35">
        <v>14927</v>
      </c>
      <c r="J112" s="35">
        <v>24601</v>
      </c>
      <c r="K112" s="35">
        <v>3</v>
      </c>
      <c r="L112" s="35">
        <v>7</v>
      </c>
      <c r="M112" s="32">
        <v>20</v>
      </c>
      <c r="N112" s="35">
        <v>7915</v>
      </c>
      <c r="O112" s="35">
        <v>2988</v>
      </c>
      <c r="P112" s="35">
        <v>4927</v>
      </c>
      <c r="Q112" s="35">
        <v>54766</v>
      </c>
      <c r="R112" s="35">
        <v>44732</v>
      </c>
      <c r="S112" s="35">
        <v>9456</v>
      </c>
      <c r="T112" s="35">
        <v>390</v>
      </c>
      <c r="U112" s="35">
        <v>188</v>
      </c>
      <c r="V112" s="36" t="s">
        <v>178</v>
      </c>
      <c r="W112" s="35">
        <v>4642</v>
      </c>
      <c r="X112" s="35">
        <v>3745</v>
      </c>
      <c r="Y112" s="35">
        <v>897</v>
      </c>
      <c r="Z112" s="9">
        <v>0.5</v>
      </c>
      <c r="AA112" s="9">
        <v>0.5</v>
      </c>
      <c r="AB112" s="10" t="s">
        <v>48</v>
      </c>
      <c r="AC112" s="37">
        <v>0.7</v>
      </c>
      <c r="AD112" s="37">
        <v>0</v>
      </c>
      <c r="AE112" s="37">
        <v>0.3</v>
      </c>
      <c r="AF112" s="38">
        <v>1158</v>
      </c>
      <c r="AG112" s="38">
        <v>567</v>
      </c>
      <c r="AH112" s="38">
        <v>417</v>
      </c>
      <c r="AI112" s="39">
        <v>0</v>
      </c>
      <c r="AJ112" s="39">
        <v>174</v>
      </c>
      <c r="AK112" s="38">
        <v>941</v>
      </c>
      <c r="AL112" s="38">
        <v>567</v>
      </c>
      <c r="AM112" s="39">
        <v>374</v>
      </c>
      <c r="AN112" s="39">
        <v>43</v>
      </c>
    </row>
    <row r="113" spans="1:40">
      <c r="A113" s="15" t="s">
        <v>121</v>
      </c>
      <c r="B113" s="32"/>
      <c r="C113" s="33">
        <v>102342</v>
      </c>
      <c r="D113" s="34">
        <v>63513</v>
      </c>
      <c r="E113" s="34">
        <v>37666</v>
      </c>
      <c r="F113" s="34">
        <v>735</v>
      </c>
      <c r="G113" s="34">
        <v>428</v>
      </c>
      <c r="H113" s="35">
        <v>35085</v>
      </c>
      <c r="I113" s="35">
        <v>4176</v>
      </c>
      <c r="J113" s="35">
        <v>30899</v>
      </c>
      <c r="K113" s="35">
        <v>0</v>
      </c>
      <c r="L113" s="35">
        <v>10</v>
      </c>
      <c r="M113" s="32">
        <v>30</v>
      </c>
      <c r="N113" s="35">
        <v>10533</v>
      </c>
      <c r="O113" s="35">
        <v>1253</v>
      </c>
      <c r="P113" s="35">
        <v>9280</v>
      </c>
      <c r="Q113" s="35">
        <v>67257</v>
      </c>
      <c r="R113" s="35">
        <v>59337</v>
      </c>
      <c r="S113" s="35">
        <v>6767</v>
      </c>
      <c r="T113" s="35">
        <v>735</v>
      </c>
      <c r="U113" s="35">
        <v>418</v>
      </c>
      <c r="V113" s="36" t="s">
        <v>177</v>
      </c>
      <c r="W113" s="35">
        <v>12390</v>
      </c>
      <c r="X113" s="35">
        <v>10822</v>
      </c>
      <c r="Y113" s="35">
        <v>1568</v>
      </c>
      <c r="Z113" s="9">
        <v>0.5</v>
      </c>
      <c r="AA113" s="9">
        <v>0.5</v>
      </c>
      <c r="AB113" s="10" t="s">
        <v>44</v>
      </c>
      <c r="AC113" s="37">
        <v>0.8</v>
      </c>
      <c r="AD113" s="37">
        <v>0</v>
      </c>
      <c r="AE113" s="37">
        <v>0.2</v>
      </c>
      <c r="AF113" s="38">
        <v>1924</v>
      </c>
      <c r="AG113" s="38">
        <v>939</v>
      </c>
      <c r="AH113" s="38">
        <v>793</v>
      </c>
      <c r="AI113" s="39">
        <v>0</v>
      </c>
      <c r="AJ113" s="39">
        <v>192</v>
      </c>
      <c r="AK113" s="38">
        <v>1649</v>
      </c>
      <c r="AL113" s="38">
        <v>939</v>
      </c>
      <c r="AM113" s="39">
        <v>710</v>
      </c>
      <c r="AN113" s="39">
        <v>83</v>
      </c>
    </row>
    <row r="114" spans="1:40">
      <c r="A114" s="15" t="s">
        <v>122</v>
      </c>
      <c r="B114" s="32"/>
      <c r="C114" s="33">
        <v>34350</v>
      </c>
      <c r="D114" s="34">
        <v>22457</v>
      </c>
      <c r="E114" s="34">
        <v>11649</v>
      </c>
      <c r="F114" s="34">
        <v>165</v>
      </c>
      <c r="G114" s="34">
        <v>79</v>
      </c>
      <c r="H114" s="35">
        <v>3448</v>
      </c>
      <c r="I114" s="35">
        <v>362</v>
      </c>
      <c r="J114" s="35">
        <v>3083</v>
      </c>
      <c r="K114" s="35">
        <v>1</v>
      </c>
      <c r="L114" s="35">
        <v>2</v>
      </c>
      <c r="M114" s="32">
        <v>30</v>
      </c>
      <c r="N114" s="35">
        <v>1037</v>
      </c>
      <c r="O114" s="35">
        <v>110</v>
      </c>
      <c r="P114" s="35">
        <v>927</v>
      </c>
      <c r="Q114" s="35">
        <v>30902</v>
      </c>
      <c r="R114" s="35">
        <v>22095</v>
      </c>
      <c r="S114" s="35">
        <v>8566</v>
      </c>
      <c r="T114" s="35">
        <v>164</v>
      </c>
      <c r="U114" s="35">
        <v>77</v>
      </c>
      <c r="V114" s="36" t="s">
        <v>177</v>
      </c>
      <c r="W114" s="35">
        <v>5453</v>
      </c>
      <c r="X114" s="35">
        <v>3920</v>
      </c>
      <c r="Y114" s="35">
        <v>1533</v>
      </c>
      <c r="Z114" s="9">
        <v>0.5</v>
      </c>
      <c r="AA114" s="9">
        <v>0.5</v>
      </c>
      <c r="AB114" s="10" t="s">
        <v>44</v>
      </c>
      <c r="AC114" s="37">
        <v>0.8</v>
      </c>
      <c r="AD114" s="37">
        <v>0</v>
      </c>
      <c r="AE114" s="37">
        <v>0.2</v>
      </c>
      <c r="AF114" s="38">
        <v>418</v>
      </c>
      <c r="AG114" s="38">
        <v>204</v>
      </c>
      <c r="AH114" s="38">
        <v>172</v>
      </c>
      <c r="AI114" s="39">
        <v>0</v>
      </c>
      <c r="AJ114" s="39">
        <v>42</v>
      </c>
      <c r="AK114" s="38">
        <v>353</v>
      </c>
      <c r="AL114" s="38">
        <v>204</v>
      </c>
      <c r="AM114" s="39">
        <v>149</v>
      </c>
      <c r="AN114" s="39">
        <v>23</v>
      </c>
    </row>
    <row r="115" spans="1:40">
      <c r="A115" s="15" t="s">
        <v>123</v>
      </c>
      <c r="B115" s="32"/>
      <c r="C115" s="33">
        <v>72042</v>
      </c>
      <c r="D115" s="34">
        <v>48236</v>
      </c>
      <c r="E115" s="34">
        <v>23342</v>
      </c>
      <c r="F115" s="34">
        <v>312</v>
      </c>
      <c r="G115" s="34">
        <v>152</v>
      </c>
      <c r="H115" s="35">
        <v>19976</v>
      </c>
      <c r="I115" s="35">
        <v>3988</v>
      </c>
      <c r="J115" s="35">
        <v>15935</v>
      </c>
      <c r="K115" s="35">
        <v>2</v>
      </c>
      <c r="L115" s="35">
        <v>51</v>
      </c>
      <c r="M115" s="32">
        <v>30</v>
      </c>
      <c r="N115" s="35">
        <v>6030</v>
      </c>
      <c r="O115" s="35">
        <v>1198</v>
      </c>
      <c r="P115" s="35">
        <v>4832</v>
      </c>
      <c r="Q115" s="35">
        <v>52066</v>
      </c>
      <c r="R115" s="35">
        <v>44248</v>
      </c>
      <c r="S115" s="35">
        <v>7407</v>
      </c>
      <c r="T115" s="35">
        <v>310</v>
      </c>
      <c r="U115" s="35">
        <v>101</v>
      </c>
      <c r="V115" s="36" t="s">
        <v>177</v>
      </c>
      <c r="W115" s="35">
        <v>9192</v>
      </c>
      <c r="X115" s="35">
        <v>7832</v>
      </c>
      <c r="Y115" s="35">
        <v>1360</v>
      </c>
      <c r="Z115" s="9">
        <v>0.5</v>
      </c>
      <c r="AA115" s="9">
        <v>0.5</v>
      </c>
      <c r="AB115" s="10" t="s">
        <v>44</v>
      </c>
      <c r="AC115" s="37">
        <v>0.8</v>
      </c>
      <c r="AD115" s="37">
        <v>0</v>
      </c>
      <c r="AE115" s="37">
        <v>0.2</v>
      </c>
      <c r="AF115" s="38">
        <v>1200</v>
      </c>
      <c r="AG115" s="38">
        <v>586</v>
      </c>
      <c r="AH115" s="38">
        <v>494</v>
      </c>
      <c r="AI115" s="39">
        <v>0</v>
      </c>
      <c r="AJ115" s="39">
        <v>120</v>
      </c>
      <c r="AK115" s="38">
        <v>1035</v>
      </c>
      <c r="AL115" s="38">
        <v>586</v>
      </c>
      <c r="AM115" s="39">
        <v>449</v>
      </c>
      <c r="AN115" s="39">
        <v>45</v>
      </c>
    </row>
    <row r="116" spans="1:40">
      <c r="A116" s="15" t="s">
        <v>124</v>
      </c>
      <c r="B116" s="32"/>
      <c r="C116" s="33">
        <v>49996</v>
      </c>
      <c r="D116" s="34">
        <v>31738</v>
      </c>
      <c r="E116" s="34">
        <v>17931</v>
      </c>
      <c r="F116" s="34">
        <v>220</v>
      </c>
      <c r="G116" s="34">
        <v>107</v>
      </c>
      <c r="H116" s="35">
        <v>8436</v>
      </c>
      <c r="I116" s="35">
        <v>1880</v>
      </c>
      <c r="J116" s="35">
        <v>6555</v>
      </c>
      <c r="K116" s="35">
        <v>0</v>
      </c>
      <c r="L116" s="35">
        <v>1</v>
      </c>
      <c r="M116" s="32">
        <v>20</v>
      </c>
      <c r="N116" s="35">
        <v>1688</v>
      </c>
      <c r="O116" s="35">
        <v>376</v>
      </c>
      <c r="P116" s="35">
        <v>1312</v>
      </c>
      <c r="Q116" s="35">
        <v>41560</v>
      </c>
      <c r="R116" s="35">
        <v>29858</v>
      </c>
      <c r="S116" s="35">
        <v>11376</v>
      </c>
      <c r="T116" s="35">
        <v>220</v>
      </c>
      <c r="U116" s="35">
        <v>106</v>
      </c>
      <c r="V116" s="36" t="s">
        <v>178</v>
      </c>
      <c r="W116" s="35">
        <v>3418</v>
      </c>
      <c r="X116" s="35">
        <v>2459</v>
      </c>
      <c r="Y116" s="35">
        <v>959</v>
      </c>
      <c r="Z116" s="9">
        <v>0.5</v>
      </c>
      <c r="AA116" s="9">
        <v>0.5</v>
      </c>
      <c r="AB116" s="10" t="s">
        <v>48</v>
      </c>
      <c r="AC116" s="37">
        <v>0.7</v>
      </c>
      <c r="AD116" s="37">
        <v>0</v>
      </c>
      <c r="AE116" s="37">
        <v>0.3</v>
      </c>
      <c r="AF116" s="38">
        <v>385</v>
      </c>
      <c r="AG116" s="38">
        <v>188</v>
      </c>
      <c r="AH116" s="38">
        <v>139</v>
      </c>
      <c r="AI116" s="39">
        <v>0</v>
      </c>
      <c r="AJ116" s="39">
        <v>58</v>
      </c>
      <c r="AK116" s="38">
        <v>311</v>
      </c>
      <c r="AL116" s="38">
        <v>188</v>
      </c>
      <c r="AM116" s="39">
        <v>123</v>
      </c>
      <c r="AN116" s="39">
        <v>16</v>
      </c>
    </row>
    <row r="117" spans="1:40">
      <c r="A117" s="11" t="s">
        <v>125</v>
      </c>
      <c r="B117" s="32"/>
      <c r="C117" s="33">
        <v>53405</v>
      </c>
      <c r="D117" s="34">
        <v>33929</v>
      </c>
      <c r="E117" s="34">
        <v>18983</v>
      </c>
      <c r="F117" s="34">
        <v>359</v>
      </c>
      <c r="G117" s="34">
        <v>134</v>
      </c>
      <c r="H117" s="35">
        <v>12643</v>
      </c>
      <c r="I117" s="35">
        <v>3821</v>
      </c>
      <c r="J117" s="35">
        <v>8787</v>
      </c>
      <c r="K117" s="35">
        <v>15</v>
      </c>
      <c r="L117" s="35">
        <v>20</v>
      </c>
      <c r="M117" s="32">
        <v>30</v>
      </c>
      <c r="N117" s="35">
        <v>3817</v>
      </c>
      <c r="O117" s="35">
        <v>1161</v>
      </c>
      <c r="P117" s="35">
        <v>2656</v>
      </c>
      <c r="Q117" s="35">
        <v>40762</v>
      </c>
      <c r="R117" s="35">
        <v>30108</v>
      </c>
      <c r="S117" s="35">
        <v>10196</v>
      </c>
      <c r="T117" s="35">
        <v>344</v>
      </c>
      <c r="U117" s="35">
        <v>114</v>
      </c>
      <c r="V117" s="36" t="s">
        <v>177</v>
      </c>
      <c r="W117" s="35">
        <v>7309</v>
      </c>
      <c r="X117" s="35">
        <v>5462</v>
      </c>
      <c r="Y117" s="35">
        <v>1847</v>
      </c>
      <c r="Z117" s="9">
        <v>0.5</v>
      </c>
      <c r="AA117" s="9">
        <v>0.5</v>
      </c>
      <c r="AB117" s="10" t="s">
        <v>44</v>
      </c>
      <c r="AC117" s="37">
        <v>0.8</v>
      </c>
      <c r="AD117" s="37">
        <v>0</v>
      </c>
      <c r="AE117" s="37">
        <v>0.2</v>
      </c>
      <c r="AF117" s="38">
        <v>837</v>
      </c>
      <c r="AG117" s="38">
        <v>408</v>
      </c>
      <c r="AH117" s="38">
        <v>345</v>
      </c>
      <c r="AI117" s="39">
        <v>0</v>
      </c>
      <c r="AJ117" s="39">
        <v>84</v>
      </c>
      <c r="AK117" s="38">
        <v>727</v>
      </c>
      <c r="AL117" s="38">
        <v>408</v>
      </c>
      <c r="AM117" s="39">
        <v>319</v>
      </c>
      <c r="AN117" s="39">
        <v>26</v>
      </c>
    </row>
    <row r="118" spans="1:40">
      <c r="A118" s="11" t="s">
        <v>126</v>
      </c>
      <c r="B118" s="32"/>
      <c r="C118" s="33">
        <v>16065</v>
      </c>
      <c r="D118" s="34">
        <v>10206</v>
      </c>
      <c r="E118" s="34">
        <v>5604</v>
      </c>
      <c r="F118" s="34">
        <v>159</v>
      </c>
      <c r="G118" s="34">
        <v>96</v>
      </c>
      <c r="H118" s="35">
        <v>6569</v>
      </c>
      <c r="I118" s="35">
        <v>2660</v>
      </c>
      <c r="J118" s="35">
        <v>3857</v>
      </c>
      <c r="K118" s="35">
        <v>26</v>
      </c>
      <c r="L118" s="35">
        <v>26</v>
      </c>
      <c r="M118" s="32">
        <v>30</v>
      </c>
      <c r="N118" s="35">
        <v>2007</v>
      </c>
      <c r="O118" s="35">
        <v>824</v>
      </c>
      <c r="P118" s="35">
        <v>1183</v>
      </c>
      <c r="Q118" s="35">
        <v>9496</v>
      </c>
      <c r="R118" s="35">
        <v>7546</v>
      </c>
      <c r="S118" s="35">
        <v>1747</v>
      </c>
      <c r="T118" s="35">
        <v>133</v>
      </c>
      <c r="U118" s="35">
        <v>70</v>
      </c>
      <c r="V118" s="36" t="s">
        <v>177</v>
      </c>
      <c r="W118" s="35">
        <v>1783</v>
      </c>
      <c r="X118" s="35">
        <v>1416</v>
      </c>
      <c r="Y118" s="35">
        <v>367</v>
      </c>
      <c r="Z118" s="9">
        <v>0.5</v>
      </c>
      <c r="AA118" s="9">
        <v>0.5</v>
      </c>
      <c r="AB118" s="10" t="s">
        <v>44</v>
      </c>
      <c r="AC118" s="37">
        <v>0.8</v>
      </c>
      <c r="AD118" s="37">
        <v>0</v>
      </c>
      <c r="AE118" s="37">
        <v>0.2</v>
      </c>
      <c r="AF118" s="38">
        <v>324</v>
      </c>
      <c r="AG118" s="38">
        <v>158</v>
      </c>
      <c r="AH118" s="38">
        <v>134</v>
      </c>
      <c r="AI118" s="39">
        <v>0</v>
      </c>
      <c r="AJ118" s="39">
        <v>32</v>
      </c>
      <c r="AK118" s="38">
        <v>272</v>
      </c>
      <c r="AL118" s="38">
        <v>158</v>
      </c>
      <c r="AM118" s="39">
        <v>114</v>
      </c>
      <c r="AN118" s="39">
        <v>20</v>
      </c>
    </row>
    <row r="119" spans="1:40">
      <c r="A119" s="15" t="s">
        <v>127</v>
      </c>
      <c r="B119" s="32"/>
      <c r="C119" s="33">
        <v>99167</v>
      </c>
      <c r="D119" s="34">
        <v>61276</v>
      </c>
      <c r="E119" s="34">
        <v>36659</v>
      </c>
      <c r="F119" s="34">
        <v>893</v>
      </c>
      <c r="G119" s="34">
        <v>339</v>
      </c>
      <c r="H119" s="35">
        <v>53872</v>
      </c>
      <c r="I119" s="35">
        <v>18186</v>
      </c>
      <c r="J119" s="35">
        <v>35529</v>
      </c>
      <c r="K119" s="35">
        <v>72</v>
      </c>
      <c r="L119" s="35">
        <v>85</v>
      </c>
      <c r="M119" s="32">
        <v>20</v>
      </c>
      <c r="N119" s="35">
        <v>10900</v>
      </c>
      <c r="O119" s="35">
        <v>3709</v>
      </c>
      <c r="P119" s="35">
        <v>7191</v>
      </c>
      <c r="Q119" s="35">
        <v>45295</v>
      </c>
      <c r="R119" s="35">
        <v>43090</v>
      </c>
      <c r="S119" s="35">
        <v>1130</v>
      </c>
      <c r="T119" s="35">
        <v>821</v>
      </c>
      <c r="U119" s="35">
        <v>254</v>
      </c>
      <c r="V119" s="36" t="s">
        <v>178</v>
      </c>
      <c r="W119" s="35">
        <v>4392</v>
      </c>
      <c r="X119" s="35">
        <v>4053</v>
      </c>
      <c r="Y119" s="35">
        <v>339</v>
      </c>
      <c r="Z119" s="9">
        <v>0.5</v>
      </c>
      <c r="AA119" s="9">
        <v>0.5</v>
      </c>
      <c r="AB119" s="10" t="s">
        <v>48</v>
      </c>
      <c r="AC119" s="37">
        <v>0.7</v>
      </c>
      <c r="AD119" s="37">
        <v>0</v>
      </c>
      <c r="AE119" s="37">
        <v>0.3</v>
      </c>
      <c r="AF119" s="38">
        <v>1494</v>
      </c>
      <c r="AG119" s="38">
        <v>732</v>
      </c>
      <c r="AH119" s="38">
        <v>538</v>
      </c>
      <c r="AI119" s="39">
        <v>0</v>
      </c>
      <c r="AJ119" s="39">
        <v>224</v>
      </c>
      <c r="AK119" s="38">
        <v>1222</v>
      </c>
      <c r="AL119" s="38">
        <v>732</v>
      </c>
      <c r="AM119" s="39">
        <v>490</v>
      </c>
      <c r="AN119" s="39">
        <v>48</v>
      </c>
    </row>
    <row r="120" spans="1:40" s="31" customFormat="1">
      <c r="A120" s="5" t="s">
        <v>128</v>
      </c>
      <c r="B120" s="41"/>
      <c r="C120" s="7">
        <v>688939</v>
      </c>
      <c r="D120" s="7">
        <v>442174</v>
      </c>
      <c r="E120" s="7">
        <v>242543</v>
      </c>
      <c r="F120" s="7">
        <v>2991</v>
      </c>
      <c r="G120" s="7">
        <v>1231</v>
      </c>
      <c r="H120" s="7">
        <v>165500</v>
      </c>
      <c r="I120" s="7">
        <v>67696</v>
      </c>
      <c r="J120" s="7">
        <v>96724</v>
      </c>
      <c r="K120" s="7">
        <v>721</v>
      </c>
      <c r="L120" s="7">
        <v>359</v>
      </c>
      <c r="M120" s="41"/>
      <c r="N120" s="7">
        <v>41463</v>
      </c>
      <c r="O120" s="7">
        <v>17760</v>
      </c>
      <c r="P120" s="7">
        <v>23703</v>
      </c>
      <c r="Q120" s="7">
        <v>523439</v>
      </c>
      <c r="R120" s="7">
        <v>374478</v>
      </c>
      <c r="S120" s="7">
        <v>145819</v>
      </c>
      <c r="T120" s="7">
        <v>2270</v>
      </c>
      <c r="U120" s="7">
        <v>872</v>
      </c>
      <c r="V120" s="30"/>
      <c r="W120" s="7">
        <v>54977</v>
      </c>
      <c r="X120" s="7">
        <v>40076</v>
      </c>
      <c r="Y120" s="7">
        <v>14901</v>
      </c>
      <c r="Z120" s="6"/>
      <c r="AA120" s="6"/>
      <c r="AB120" s="6"/>
      <c r="AC120" s="12"/>
      <c r="AD120" s="12"/>
      <c r="AE120" s="12"/>
      <c r="AF120" s="7">
        <v>7674</v>
      </c>
      <c r="AG120" s="7">
        <v>3756</v>
      </c>
      <c r="AH120" s="7">
        <v>2788</v>
      </c>
      <c r="AI120" s="7">
        <v>342</v>
      </c>
      <c r="AJ120" s="7">
        <v>788</v>
      </c>
      <c r="AK120" s="7">
        <v>6277</v>
      </c>
      <c r="AL120" s="7">
        <v>3756</v>
      </c>
      <c r="AM120" s="7">
        <v>2521</v>
      </c>
      <c r="AN120" s="7">
        <v>267</v>
      </c>
    </row>
    <row r="121" spans="1:40" s="31" customFormat="1" ht="24">
      <c r="A121" s="5" t="s">
        <v>24</v>
      </c>
      <c r="B121" s="41"/>
      <c r="C121" s="7">
        <v>164323</v>
      </c>
      <c r="D121" s="7">
        <v>107145</v>
      </c>
      <c r="E121" s="7">
        <v>56097</v>
      </c>
      <c r="F121" s="7">
        <v>801</v>
      </c>
      <c r="G121" s="7">
        <v>280</v>
      </c>
      <c r="H121" s="7">
        <v>21765</v>
      </c>
      <c r="I121" s="7">
        <v>8895</v>
      </c>
      <c r="J121" s="7">
        <v>12499</v>
      </c>
      <c r="K121" s="7">
        <v>222</v>
      </c>
      <c r="L121" s="7">
        <v>149</v>
      </c>
      <c r="M121" s="41"/>
      <c r="N121" s="7">
        <v>4649</v>
      </c>
      <c r="O121" s="7">
        <v>2001</v>
      </c>
      <c r="P121" s="7">
        <v>2648</v>
      </c>
      <c r="Q121" s="7">
        <v>142558</v>
      </c>
      <c r="R121" s="7">
        <v>98250</v>
      </c>
      <c r="S121" s="7">
        <v>43598</v>
      </c>
      <c r="T121" s="7">
        <v>579</v>
      </c>
      <c r="U121" s="7">
        <v>131</v>
      </c>
      <c r="V121" s="30"/>
      <c r="W121" s="7">
        <v>11349</v>
      </c>
      <c r="X121" s="7">
        <v>7948</v>
      </c>
      <c r="Y121" s="7">
        <v>3401</v>
      </c>
      <c r="Z121" s="6"/>
      <c r="AA121" s="6"/>
      <c r="AB121" s="6"/>
      <c r="AC121" s="12"/>
      <c r="AD121" s="12"/>
      <c r="AE121" s="12"/>
      <c r="AF121" s="7">
        <v>1140</v>
      </c>
      <c r="AG121" s="7">
        <v>563</v>
      </c>
      <c r="AH121" s="7">
        <v>235</v>
      </c>
      <c r="AI121" s="7">
        <v>342</v>
      </c>
      <c r="AJ121" s="7">
        <v>0</v>
      </c>
      <c r="AK121" s="7">
        <v>769</v>
      </c>
      <c r="AL121" s="7">
        <v>563</v>
      </c>
      <c r="AM121" s="7">
        <v>206</v>
      </c>
      <c r="AN121" s="7">
        <v>29</v>
      </c>
    </row>
    <row r="122" spans="1:40">
      <c r="A122" s="14" t="s">
        <v>129</v>
      </c>
      <c r="B122" s="32"/>
      <c r="C122" s="33">
        <v>103382</v>
      </c>
      <c r="D122" s="34">
        <v>66574</v>
      </c>
      <c r="E122" s="34">
        <v>36472</v>
      </c>
      <c r="F122" s="34">
        <v>275</v>
      </c>
      <c r="G122" s="34">
        <v>61</v>
      </c>
      <c r="H122" s="35">
        <v>9283</v>
      </c>
      <c r="I122" s="35">
        <v>3961</v>
      </c>
      <c r="J122" s="35">
        <v>5322</v>
      </c>
      <c r="K122" s="35">
        <v>0</v>
      </c>
      <c r="L122" s="35">
        <v>0</v>
      </c>
      <c r="M122" s="32">
        <v>20</v>
      </c>
      <c r="N122" s="35">
        <v>1856</v>
      </c>
      <c r="O122" s="35">
        <v>792</v>
      </c>
      <c r="P122" s="35">
        <v>1064</v>
      </c>
      <c r="Q122" s="35">
        <v>94099</v>
      </c>
      <c r="R122" s="35">
        <v>62613</v>
      </c>
      <c r="S122" s="35">
        <v>31150</v>
      </c>
      <c r="T122" s="35">
        <v>275</v>
      </c>
      <c r="U122" s="35">
        <v>61</v>
      </c>
      <c r="V122" s="36" t="s">
        <v>178</v>
      </c>
      <c r="W122" s="35">
        <v>7368</v>
      </c>
      <c r="X122" s="35">
        <v>4971</v>
      </c>
      <c r="Y122" s="35">
        <v>2397</v>
      </c>
      <c r="Z122" s="9">
        <v>0.5</v>
      </c>
      <c r="AA122" s="9">
        <v>0.5</v>
      </c>
      <c r="AB122" s="10" t="s">
        <v>48</v>
      </c>
      <c r="AC122" s="37">
        <v>0.4</v>
      </c>
      <c r="AD122" s="37">
        <v>0.6</v>
      </c>
      <c r="AE122" s="37">
        <v>0</v>
      </c>
      <c r="AF122" s="38">
        <v>610</v>
      </c>
      <c r="AG122" s="38">
        <v>301</v>
      </c>
      <c r="AH122" s="38">
        <v>126</v>
      </c>
      <c r="AI122" s="39">
        <v>183</v>
      </c>
      <c r="AJ122" s="39">
        <v>0</v>
      </c>
      <c r="AK122" s="38">
        <v>412</v>
      </c>
      <c r="AL122" s="38">
        <v>301</v>
      </c>
      <c r="AM122" s="39">
        <v>111</v>
      </c>
      <c r="AN122" s="39">
        <v>15</v>
      </c>
    </row>
    <row r="123" spans="1:40">
      <c r="A123" s="14" t="s">
        <v>130</v>
      </c>
      <c r="B123" s="32"/>
      <c r="C123" s="33">
        <v>60941</v>
      </c>
      <c r="D123" s="34">
        <v>40571</v>
      </c>
      <c r="E123" s="34">
        <v>19625</v>
      </c>
      <c r="F123" s="34">
        <v>526</v>
      </c>
      <c r="G123" s="34">
        <v>219</v>
      </c>
      <c r="H123" s="35">
        <v>12482</v>
      </c>
      <c r="I123" s="35">
        <v>4934</v>
      </c>
      <c r="J123" s="35">
        <v>7177</v>
      </c>
      <c r="K123" s="35">
        <v>222</v>
      </c>
      <c r="L123" s="35">
        <v>149</v>
      </c>
      <c r="M123" s="32">
        <v>20</v>
      </c>
      <c r="N123" s="35">
        <v>2793</v>
      </c>
      <c r="O123" s="35">
        <v>1209</v>
      </c>
      <c r="P123" s="35">
        <v>1584</v>
      </c>
      <c r="Q123" s="35">
        <v>48459</v>
      </c>
      <c r="R123" s="35">
        <v>35637</v>
      </c>
      <c r="S123" s="35">
        <v>12448</v>
      </c>
      <c r="T123" s="35">
        <v>304</v>
      </c>
      <c r="U123" s="35">
        <v>70</v>
      </c>
      <c r="V123" s="36" t="s">
        <v>178</v>
      </c>
      <c r="W123" s="35">
        <v>3981</v>
      </c>
      <c r="X123" s="35">
        <v>2977</v>
      </c>
      <c r="Y123" s="35">
        <v>1004</v>
      </c>
      <c r="Z123" s="9">
        <v>0.5</v>
      </c>
      <c r="AA123" s="9">
        <v>0.5</v>
      </c>
      <c r="AB123" s="10" t="s">
        <v>48</v>
      </c>
      <c r="AC123" s="37">
        <v>0.4</v>
      </c>
      <c r="AD123" s="37">
        <v>0.6</v>
      </c>
      <c r="AE123" s="37">
        <v>0</v>
      </c>
      <c r="AF123" s="38">
        <v>530</v>
      </c>
      <c r="AG123" s="38">
        <v>262</v>
      </c>
      <c r="AH123" s="38">
        <v>109</v>
      </c>
      <c r="AI123" s="39">
        <v>159</v>
      </c>
      <c r="AJ123" s="39">
        <v>0</v>
      </c>
      <c r="AK123" s="38">
        <v>357</v>
      </c>
      <c r="AL123" s="38">
        <v>262</v>
      </c>
      <c r="AM123" s="39">
        <v>95</v>
      </c>
      <c r="AN123" s="39">
        <v>14</v>
      </c>
    </row>
    <row r="124" spans="1:40">
      <c r="A124" s="11" t="s">
        <v>131</v>
      </c>
      <c r="B124" s="32"/>
      <c r="C124" s="33">
        <v>36033</v>
      </c>
      <c r="D124" s="34">
        <v>23678</v>
      </c>
      <c r="E124" s="34">
        <v>11999</v>
      </c>
      <c r="F124" s="34">
        <v>258</v>
      </c>
      <c r="G124" s="34">
        <v>98</v>
      </c>
      <c r="H124" s="35">
        <v>7264</v>
      </c>
      <c r="I124" s="35">
        <v>2586</v>
      </c>
      <c r="J124" s="35">
        <v>4529</v>
      </c>
      <c r="K124" s="35">
        <v>94</v>
      </c>
      <c r="L124" s="35">
        <v>55</v>
      </c>
      <c r="M124" s="32">
        <v>20</v>
      </c>
      <c r="N124" s="35">
        <v>1572</v>
      </c>
      <c r="O124" s="35">
        <v>611</v>
      </c>
      <c r="P124" s="35">
        <v>961</v>
      </c>
      <c r="Q124" s="35">
        <v>28769</v>
      </c>
      <c r="R124" s="35">
        <v>21092</v>
      </c>
      <c r="S124" s="35">
        <v>7470</v>
      </c>
      <c r="T124" s="35">
        <v>164</v>
      </c>
      <c r="U124" s="35">
        <v>43</v>
      </c>
      <c r="V124" s="36" t="s">
        <v>178</v>
      </c>
      <c r="W124" s="35">
        <v>2349</v>
      </c>
      <c r="X124" s="35">
        <v>1746</v>
      </c>
      <c r="Y124" s="35">
        <v>603</v>
      </c>
      <c r="Z124" s="9">
        <v>0.5</v>
      </c>
      <c r="AA124" s="9">
        <v>0.5</v>
      </c>
      <c r="AB124" s="10" t="s">
        <v>48</v>
      </c>
      <c r="AC124" s="37">
        <v>0.7</v>
      </c>
      <c r="AD124" s="37">
        <v>0</v>
      </c>
      <c r="AE124" s="37">
        <v>0.3</v>
      </c>
      <c r="AF124" s="38">
        <v>306</v>
      </c>
      <c r="AG124" s="38">
        <v>150</v>
      </c>
      <c r="AH124" s="38">
        <v>110</v>
      </c>
      <c r="AI124" s="39">
        <v>0</v>
      </c>
      <c r="AJ124" s="39">
        <v>46</v>
      </c>
      <c r="AK124" s="38">
        <v>249</v>
      </c>
      <c r="AL124" s="38">
        <v>150</v>
      </c>
      <c r="AM124" s="39">
        <v>99</v>
      </c>
      <c r="AN124" s="39">
        <v>11</v>
      </c>
    </row>
    <row r="125" spans="1:40">
      <c r="A125" s="11" t="s">
        <v>132</v>
      </c>
      <c r="B125" s="32"/>
      <c r="C125" s="33">
        <v>98614</v>
      </c>
      <c r="D125" s="34">
        <v>62309</v>
      </c>
      <c r="E125" s="34">
        <v>35869</v>
      </c>
      <c r="F125" s="34">
        <v>279</v>
      </c>
      <c r="G125" s="34">
        <v>157</v>
      </c>
      <c r="H125" s="35">
        <v>25565</v>
      </c>
      <c r="I125" s="35">
        <v>12532</v>
      </c>
      <c r="J125" s="35">
        <v>12915</v>
      </c>
      <c r="K125" s="35">
        <v>100</v>
      </c>
      <c r="L125" s="35">
        <v>18</v>
      </c>
      <c r="M125" s="32">
        <v>20</v>
      </c>
      <c r="N125" s="35">
        <v>5207</v>
      </c>
      <c r="O125" s="35">
        <v>2606</v>
      </c>
      <c r="P125" s="35">
        <v>2601</v>
      </c>
      <c r="Q125" s="35">
        <v>73049</v>
      </c>
      <c r="R125" s="35">
        <v>49777</v>
      </c>
      <c r="S125" s="35">
        <v>22954</v>
      </c>
      <c r="T125" s="35">
        <v>179</v>
      </c>
      <c r="U125" s="35">
        <v>139</v>
      </c>
      <c r="V125" s="36" t="s">
        <v>178</v>
      </c>
      <c r="W125" s="35">
        <v>5773</v>
      </c>
      <c r="X125" s="35">
        <v>3912</v>
      </c>
      <c r="Y125" s="35">
        <v>1861</v>
      </c>
      <c r="Z125" s="9">
        <v>0.5</v>
      </c>
      <c r="AA125" s="9">
        <v>0.5</v>
      </c>
      <c r="AB125" s="10" t="s">
        <v>48</v>
      </c>
      <c r="AC125" s="37">
        <v>0.7</v>
      </c>
      <c r="AD125" s="37">
        <v>0</v>
      </c>
      <c r="AE125" s="37">
        <v>0.3</v>
      </c>
      <c r="AF125" s="38">
        <v>898</v>
      </c>
      <c r="AG125" s="38">
        <v>440</v>
      </c>
      <c r="AH125" s="38">
        <v>323</v>
      </c>
      <c r="AI125" s="39">
        <v>0</v>
      </c>
      <c r="AJ125" s="39">
        <v>135</v>
      </c>
      <c r="AK125" s="38">
        <v>733</v>
      </c>
      <c r="AL125" s="38">
        <v>440</v>
      </c>
      <c r="AM125" s="39">
        <v>293</v>
      </c>
      <c r="AN125" s="39">
        <v>30</v>
      </c>
    </row>
    <row r="126" spans="1:40">
      <c r="A126" s="15" t="s">
        <v>133</v>
      </c>
      <c r="B126" s="32"/>
      <c r="C126" s="33">
        <v>75007</v>
      </c>
      <c r="D126" s="34">
        <v>47322</v>
      </c>
      <c r="E126" s="34">
        <v>27306</v>
      </c>
      <c r="F126" s="34">
        <v>270</v>
      </c>
      <c r="G126" s="34">
        <v>109</v>
      </c>
      <c r="H126" s="35">
        <v>13364</v>
      </c>
      <c r="I126" s="35">
        <v>3129</v>
      </c>
      <c r="J126" s="35">
        <v>10174</v>
      </c>
      <c r="K126" s="35">
        <v>46</v>
      </c>
      <c r="L126" s="35">
        <v>15</v>
      </c>
      <c r="M126" s="32">
        <v>20</v>
      </c>
      <c r="N126" s="35">
        <v>2722</v>
      </c>
      <c r="O126" s="35">
        <v>672</v>
      </c>
      <c r="P126" s="35">
        <v>2050</v>
      </c>
      <c r="Q126" s="35">
        <v>61643</v>
      </c>
      <c r="R126" s="35">
        <v>44193</v>
      </c>
      <c r="S126" s="35">
        <v>17132</v>
      </c>
      <c r="T126" s="35">
        <v>224</v>
      </c>
      <c r="U126" s="35">
        <v>94</v>
      </c>
      <c r="V126" s="36" t="s">
        <v>178</v>
      </c>
      <c r="W126" s="35">
        <v>4917</v>
      </c>
      <c r="X126" s="35">
        <v>3538</v>
      </c>
      <c r="Y126" s="35">
        <v>1379</v>
      </c>
      <c r="Z126" s="9">
        <v>0.5</v>
      </c>
      <c r="AA126" s="9">
        <v>0.5</v>
      </c>
      <c r="AB126" s="10" t="s">
        <v>48</v>
      </c>
      <c r="AC126" s="37">
        <v>0.7</v>
      </c>
      <c r="AD126" s="37">
        <v>0</v>
      </c>
      <c r="AE126" s="37">
        <v>0.3</v>
      </c>
      <c r="AF126" s="38">
        <v>586</v>
      </c>
      <c r="AG126" s="38">
        <v>287</v>
      </c>
      <c r="AH126" s="38">
        <v>211</v>
      </c>
      <c r="AI126" s="39">
        <v>0</v>
      </c>
      <c r="AJ126" s="39">
        <v>88</v>
      </c>
      <c r="AK126" s="38">
        <v>489</v>
      </c>
      <c r="AL126" s="38">
        <v>287</v>
      </c>
      <c r="AM126" s="39">
        <v>202</v>
      </c>
      <c r="AN126" s="39">
        <v>9</v>
      </c>
    </row>
    <row r="127" spans="1:40">
      <c r="A127" s="15" t="s">
        <v>134</v>
      </c>
      <c r="B127" s="32"/>
      <c r="C127" s="33">
        <v>87549</v>
      </c>
      <c r="D127" s="34">
        <v>56614</v>
      </c>
      <c r="E127" s="34">
        <v>30408</v>
      </c>
      <c r="F127" s="34">
        <v>383</v>
      </c>
      <c r="G127" s="34">
        <v>144</v>
      </c>
      <c r="H127" s="35">
        <v>30566</v>
      </c>
      <c r="I127" s="35">
        <v>14093</v>
      </c>
      <c r="J127" s="35">
        <v>16343</v>
      </c>
      <c r="K127" s="35">
        <v>108</v>
      </c>
      <c r="L127" s="35">
        <v>22</v>
      </c>
      <c r="M127" s="32">
        <v>30</v>
      </c>
      <c r="N127" s="35">
        <v>9261</v>
      </c>
      <c r="O127" s="35">
        <v>4336</v>
      </c>
      <c r="P127" s="35">
        <v>4925</v>
      </c>
      <c r="Q127" s="35">
        <v>56983</v>
      </c>
      <c r="R127" s="35">
        <v>42521</v>
      </c>
      <c r="S127" s="35">
        <v>14065</v>
      </c>
      <c r="T127" s="35">
        <v>275</v>
      </c>
      <c r="U127" s="35">
        <v>122</v>
      </c>
      <c r="V127" s="36" t="s">
        <v>177</v>
      </c>
      <c r="W127" s="35">
        <v>10017</v>
      </c>
      <c r="X127" s="35">
        <v>7504</v>
      </c>
      <c r="Y127" s="35">
        <v>2513</v>
      </c>
      <c r="Z127" s="9">
        <v>0.5</v>
      </c>
      <c r="AA127" s="9">
        <v>0.5</v>
      </c>
      <c r="AB127" s="10" t="s">
        <v>44</v>
      </c>
      <c r="AC127" s="37">
        <v>0.8</v>
      </c>
      <c r="AD127" s="37">
        <v>0</v>
      </c>
      <c r="AE127" s="37">
        <v>0.2</v>
      </c>
      <c r="AF127" s="38">
        <v>1582</v>
      </c>
      <c r="AG127" s="38">
        <v>772</v>
      </c>
      <c r="AH127" s="38">
        <v>652</v>
      </c>
      <c r="AI127" s="39">
        <v>0</v>
      </c>
      <c r="AJ127" s="39">
        <v>158</v>
      </c>
      <c r="AK127" s="38">
        <v>1374</v>
      </c>
      <c r="AL127" s="38">
        <v>772</v>
      </c>
      <c r="AM127" s="39">
        <v>602</v>
      </c>
      <c r="AN127" s="39">
        <v>50</v>
      </c>
    </row>
    <row r="128" spans="1:40">
      <c r="A128" s="15" t="s">
        <v>135</v>
      </c>
      <c r="B128" s="32"/>
      <c r="C128" s="33">
        <v>48880</v>
      </c>
      <c r="D128" s="34">
        <v>30398</v>
      </c>
      <c r="E128" s="34">
        <v>18163</v>
      </c>
      <c r="F128" s="34">
        <v>284</v>
      </c>
      <c r="G128" s="34">
        <v>35</v>
      </c>
      <c r="H128" s="35">
        <v>11067</v>
      </c>
      <c r="I128" s="35">
        <v>2396</v>
      </c>
      <c r="J128" s="35">
        <v>8592</v>
      </c>
      <c r="K128" s="35">
        <v>72</v>
      </c>
      <c r="L128" s="35">
        <v>7</v>
      </c>
      <c r="M128" s="32">
        <v>20</v>
      </c>
      <c r="N128" s="35">
        <v>2276</v>
      </c>
      <c r="O128" s="35">
        <v>551</v>
      </c>
      <c r="P128" s="35">
        <v>1725</v>
      </c>
      <c r="Q128" s="35">
        <v>37813</v>
      </c>
      <c r="R128" s="35">
        <v>28002</v>
      </c>
      <c r="S128" s="35">
        <v>9571</v>
      </c>
      <c r="T128" s="35">
        <v>212</v>
      </c>
      <c r="U128" s="35">
        <v>28</v>
      </c>
      <c r="V128" s="36" t="s">
        <v>178</v>
      </c>
      <c r="W128" s="35">
        <v>3058</v>
      </c>
      <c r="X128" s="35">
        <v>2312</v>
      </c>
      <c r="Y128" s="35">
        <v>746</v>
      </c>
      <c r="Z128" s="9">
        <v>0.5</v>
      </c>
      <c r="AA128" s="9">
        <v>0.5</v>
      </c>
      <c r="AB128" s="10" t="s">
        <v>48</v>
      </c>
      <c r="AC128" s="37">
        <v>0.7</v>
      </c>
      <c r="AD128" s="37">
        <v>0</v>
      </c>
      <c r="AE128" s="37">
        <v>0.3</v>
      </c>
      <c r="AF128" s="38">
        <v>433</v>
      </c>
      <c r="AG128" s="38">
        <v>212</v>
      </c>
      <c r="AH128" s="38">
        <v>156</v>
      </c>
      <c r="AI128" s="39">
        <v>0</v>
      </c>
      <c r="AJ128" s="39">
        <v>65</v>
      </c>
      <c r="AK128" s="38">
        <v>351</v>
      </c>
      <c r="AL128" s="38">
        <v>212</v>
      </c>
      <c r="AM128" s="39">
        <v>139</v>
      </c>
      <c r="AN128" s="39">
        <v>17</v>
      </c>
    </row>
    <row r="129" spans="1:40">
      <c r="A129" s="15" t="s">
        <v>136</v>
      </c>
      <c r="B129" s="32"/>
      <c r="C129" s="33">
        <v>54896</v>
      </c>
      <c r="D129" s="34">
        <v>33990</v>
      </c>
      <c r="E129" s="34">
        <v>20554</v>
      </c>
      <c r="F129" s="34">
        <v>247</v>
      </c>
      <c r="G129" s="34">
        <v>105</v>
      </c>
      <c r="H129" s="35">
        <v>11211</v>
      </c>
      <c r="I129" s="35">
        <v>3147</v>
      </c>
      <c r="J129" s="35">
        <v>8019</v>
      </c>
      <c r="K129" s="35">
        <v>30</v>
      </c>
      <c r="L129" s="35">
        <v>15</v>
      </c>
      <c r="M129" s="32">
        <v>20</v>
      </c>
      <c r="N129" s="35">
        <v>2278</v>
      </c>
      <c r="O129" s="35">
        <v>659</v>
      </c>
      <c r="P129" s="35">
        <v>1619</v>
      </c>
      <c r="Q129" s="35">
        <v>43685</v>
      </c>
      <c r="R129" s="35">
        <v>30843</v>
      </c>
      <c r="S129" s="35">
        <v>12535</v>
      </c>
      <c r="T129" s="35">
        <v>217</v>
      </c>
      <c r="U129" s="35">
        <v>90</v>
      </c>
      <c r="V129" s="36" t="s">
        <v>178</v>
      </c>
      <c r="W129" s="35">
        <v>3560</v>
      </c>
      <c r="X129" s="35">
        <v>2530</v>
      </c>
      <c r="Y129" s="35">
        <v>1030</v>
      </c>
      <c r="Z129" s="9">
        <v>0.5</v>
      </c>
      <c r="AA129" s="9">
        <v>0.5</v>
      </c>
      <c r="AB129" s="10" t="s">
        <v>48</v>
      </c>
      <c r="AC129" s="37">
        <v>0.7</v>
      </c>
      <c r="AD129" s="37">
        <v>0</v>
      </c>
      <c r="AE129" s="37">
        <v>0.3</v>
      </c>
      <c r="AF129" s="38">
        <v>460</v>
      </c>
      <c r="AG129" s="38">
        <v>225</v>
      </c>
      <c r="AH129" s="38">
        <v>166</v>
      </c>
      <c r="AI129" s="39">
        <v>0</v>
      </c>
      <c r="AJ129" s="39">
        <v>69</v>
      </c>
      <c r="AK129" s="38">
        <v>367</v>
      </c>
      <c r="AL129" s="38">
        <v>225</v>
      </c>
      <c r="AM129" s="39">
        <v>142</v>
      </c>
      <c r="AN129" s="39">
        <v>24</v>
      </c>
    </row>
    <row r="130" spans="1:40">
      <c r="A130" s="15" t="s">
        <v>137</v>
      </c>
      <c r="B130" s="32"/>
      <c r="C130" s="33">
        <v>54541</v>
      </c>
      <c r="D130" s="34">
        <v>35110</v>
      </c>
      <c r="E130" s="34">
        <v>18981</v>
      </c>
      <c r="F130" s="34">
        <v>271</v>
      </c>
      <c r="G130" s="34">
        <v>179</v>
      </c>
      <c r="H130" s="35">
        <v>23941</v>
      </c>
      <c r="I130" s="35">
        <v>11956</v>
      </c>
      <c r="J130" s="35">
        <v>11884</v>
      </c>
      <c r="K130" s="35">
        <v>49</v>
      </c>
      <c r="L130" s="35">
        <v>52</v>
      </c>
      <c r="M130" s="32">
        <v>30</v>
      </c>
      <c r="N130" s="35">
        <v>7253</v>
      </c>
      <c r="O130" s="35">
        <v>3636</v>
      </c>
      <c r="P130" s="35">
        <v>3617</v>
      </c>
      <c r="Q130" s="35">
        <v>30600</v>
      </c>
      <c r="R130" s="35">
        <v>23154</v>
      </c>
      <c r="S130" s="35">
        <v>7097</v>
      </c>
      <c r="T130" s="35">
        <v>222</v>
      </c>
      <c r="U130" s="35">
        <v>127</v>
      </c>
      <c r="V130" s="36" t="s">
        <v>177</v>
      </c>
      <c r="W130" s="35">
        <v>5491</v>
      </c>
      <c r="X130" s="35">
        <v>4158</v>
      </c>
      <c r="Y130" s="35">
        <v>1333</v>
      </c>
      <c r="Z130" s="9">
        <v>0.5</v>
      </c>
      <c r="AA130" s="9">
        <v>0.5</v>
      </c>
      <c r="AB130" s="10" t="s">
        <v>44</v>
      </c>
      <c r="AC130" s="37">
        <v>0.8</v>
      </c>
      <c r="AD130" s="37">
        <v>0</v>
      </c>
      <c r="AE130" s="37">
        <v>0.2</v>
      </c>
      <c r="AF130" s="38">
        <v>1107</v>
      </c>
      <c r="AG130" s="38">
        <v>540</v>
      </c>
      <c r="AH130" s="38">
        <v>456</v>
      </c>
      <c r="AI130" s="39">
        <v>0</v>
      </c>
      <c r="AJ130" s="39">
        <v>111</v>
      </c>
      <c r="AK130" s="38">
        <v>953</v>
      </c>
      <c r="AL130" s="38">
        <v>540</v>
      </c>
      <c r="AM130" s="39">
        <v>413</v>
      </c>
      <c r="AN130" s="39">
        <v>43</v>
      </c>
    </row>
    <row r="131" spans="1:40">
      <c r="A131" s="15" t="s">
        <v>138</v>
      </c>
      <c r="B131" s="32"/>
      <c r="C131" s="33">
        <v>19714</v>
      </c>
      <c r="D131" s="34">
        <v>12560</v>
      </c>
      <c r="E131" s="34">
        <v>6942</v>
      </c>
      <c r="F131" s="34">
        <v>136</v>
      </c>
      <c r="G131" s="34">
        <v>76</v>
      </c>
      <c r="H131" s="35">
        <v>4611</v>
      </c>
      <c r="I131" s="35">
        <v>1361</v>
      </c>
      <c r="J131" s="35">
        <v>3224</v>
      </c>
      <c r="K131" s="35">
        <v>0</v>
      </c>
      <c r="L131" s="35">
        <v>26</v>
      </c>
      <c r="M131" s="32">
        <v>30</v>
      </c>
      <c r="N131" s="35">
        <v>1401</v>
      </c>
      <c r="O131" s="35">
        <v>408</v>
      </c>
      <c r="P131" s="35">
        <v>993</v>
      </c>
      <c r="Q131" s="35">
        <v>15103</v>
      </c>
      <c r="R131" s="35">
        <v>11199</v>
      </c>
      <c r="S131" s="35">
        <v>3718</v>
      </c>
      <c r="T131" s="35">
        <v>136</v>
      </c>
      <c r="U131" s="35">
        <v>50</v>
      </c>
      <c r="V131" s="36" t="s">
        <v>177</v>
      </c>
      <c r="W131" s="35">
        <v>2722</v>
      </c>
      <c r="X131" s="35">
        <v>2040</v>
      </c>
      <c r="Y131" s="35">
        <v>682</v>
      </c>
      <c r="Z131" s="9">
        <v>0.5</v>
      </c>
      <c r="AA131" s="9">
        <v>0.5</v>
      </c>
      <c r="AB131" s="10" t="s">
        <v>44</v>
      </c>
      <c r="AC131" s="37">
        <v>0.8</v>
      </c>
      <c r="AD131" s="37">
        <v>0</v>
      </c>
      <c r="AE131" s="37">
        <v>0.2</v>
      </c>
      <c r="AF131" s="38">
        <v>310</v>
      </c>
      <c r="AG131" s="38">
        <v>151</v>
      </c>
      <c r="AH131" s="38">
        <v>128</v>
      </c>
      <c r="AI131" s="39">
        <v>0</v>
      </c>
      <c r="AJ131" s="39">
        <v>31</v>
      </c>
      <c r="AK131" s="38">
        <v>272</v>
      </c>
      <c r="AL131" s="38">
        <v>151</v>
      </c>
      <c r="AM131" s="39">
        <v>121</v>
      </c>
      <c r="AN131" s="39">
        <v>7</v>
      </c>
    </row>
    <row r="132" spans="1:40">
      <c r="A132" s="15" t="s">
        <v>139</v>
      </c>
      <c r="B132" s="32"/>
      <c r="C132" s="33">
        <v>49382</v>
      </c>
      <c r="D132" s="34">
        <v>33048</v>
      </c>
      <c r="E132" s="34">
        <v>16224</v>
      </c>
      <c r="F132" s="34">
        <v>62</v>
      </c>
      <c r="G132" s="34">
        <v>48</v>
      </c>
      <c r="H132" s="35">
        <v>16146</v>
      </c>
      <c r="I132" s="35">
        <v>7601</v>
      </c>
      <c r="J132" s="35">
        <v>8545</v>
      </c>
      <c r="K132" s="35">
        <v>0</v>
      </c>
      <c r="L132" s="35">
        <v>0</v>
      </c>
      <c r="M132" s="32">
        <v>30</v>
      </c>
      <c r="N132" s="35">
        <v>4844</v>
      </c>
      <c r="O132" s="35">
        <v>2280</v>
      </c>
      <c r="P132" s="35">
        <v>2564</v>
      </c>
      <c r="Q132" s="35">
        <v>33236</v>
      </c>
      <c r="R132" s="35">
        <v>25447</v>
      </c>
      <c r="S132" s="35">
        <v>7679</v>
      </c>
      <c r="T132" s="35">
        <v>62</v>
      </c>
      <c r="U132" s="35">
        <v>48</v>
      </c>
      <c r="V132" s="36" t="s">
        <v>177</v>
      </c>
      <c r="W132" s="35">
        <v>5741</v>
      </c>
      <c r="X132" s="35">
        <v>4388</v>
      </c>
      <c r="Y132" s="35">
        <v>1353</v>
      </c>
      <c r="Z132" s="9">
        <v>0.5</v>
      </c>
      <c r="AA132" s="9">
        <v>0.5</v>
      </c>
      <c r="AB132" s="10" t="s">
        <v>44</v>
      </c>
      <c r="AC132" s="37">
        <v>0.8</v>
      </c>
      <c r="AD132" s="37">
        <v>0</v>
      </c>
      <c r="AE132" s="37">
        <v>0.2</v>
      </c>
      <c r="AF132" s="38">
        <v>852</v>
      </c>
      <c r="AG132" s="38">
        <v>416</v>
      </c>
      <c r="AH132" s="38">
        <v>351</v>
      </c>
      <c r="AI132" s="39">
        <v>0</v>
      </c>
      <c r="AJ132" s="39">
        <v>85</v>
      </c>
      <c r="AK132" s="38">
        <v>720</v>
      </c>
      <c r="AL132" s="38">
        <v>416</v>
      </c>
      <c r="AM132" s="39">
        <v>304</v>
      </c>
      <c r="AN132" s="39">
        <v>47</v>
      </c>
    </row>
    <row r="133" spans="1:40" s="31" customFormat="1">
      <c r="A133" s="5" t="s">
        <v>140</v>
      </c>
      <c r="B133" s="41"/>
      <c r="C133" s="7">
        <v>529653</v>
      </c>
      <c r="D133" s="7">
        <v>359734</v>
      </c>
      <c r="E133" s="7">
        <v>166955</v>
      </c>
      <c r="F133" s="7">
        <v>2085</v>
      </c>
      <c r="G133" s="7">
        <v>879</v>
      </c>
      <c r="H133" s="7">
        <v>110762</v>
      </c>
      <c r="I133" s="7">
        <v>23097</v>
      </c>
      <c r="J133" s="7">
        <v>87434</v>
      </c>
      <c r="K133" s="7">
        <v>63</v>
      </c>
      <c r="L133" s="7">
        <v>168</v>
      </c>
      <c r="M133" s="41"/>
      <c r="N133" s="7">
        <v>31545</v>
      </c>
      <c r="O133" s="7">
        <v>6417</v>
      </c>
      <c r="P133" s="7">
        <v>25128</v>
      </c>
      <c r="Q133" s="7">
        <v>418891</v>
      </c>
      <c r="R133" s="7">
        <v>336637</v>
      </c>
      <c r="S133" s="7">
        <v>79521</v>
      </c>
      <c r="T133" s="7">
        <v>2022</v>
      </c>
      <c r="U133" s="7">
        <v>711</v>
      </c>
      <c r="V133" s="30"/>
      <c r="W133" s="7">
        <v>59156</v>
      </c>
      <c r="X133" s="7">
        <v>48581</v>
      </c>
      <c r="Y133" s="7">
        <v>10575</v>
      </c>
      <c r="Z133" s="6"/>
      <c r="AA133" s="6"/>
      <c r="AB133" s="6"/>
      <c r="AC133" s="12"/>
      <c r="AD133" s="12"/>
      <c r="AE133" s="12"/>
      <c r="AF133" s="7">
        <v>6872</v>
      </c>
      <c r="AG133" s="7">
        <v>3359</v>
      </c>
      <c r="AH133" s="7">
        <v>2653</v>
      </c>
      <c r="AI133" s="7">
        <v>238</v>
      </c>
      <c r="AJ133" s="7">
        <v>622</v>
      </c>
      <c r="AK133" s="7">
        <v>5730</v>
      </c>
      <c r="AL133" s="7">
        <v>3359</v>
      </c>
      <c r="AM133" s="7">
        <v>2371</v>
      </c>
      <c r="AN133" s="7">
        <v>282</v>
      </c>
    </row>
    <row r="134" spans="1:40" s="31" customFormat="1" ht="24">
      <c r="A134" s="5" t="s">
        <v>24</v>
      </c>
      <c r="B134" s="41"/>
      <c r="C134" s="7">
        <v>117980</v>
      </c>
      <c r="D134" s="7">
        <v>82543</v>
      </c>
      <c r="E134" s="7">
        <v>34934</v>
      </c>
      <c r="F134" s="7">
        <v>402</v>
      </c>
      <c r="G134" s="7">
        <v>101</v>
      </c>
      <c r="H134" s="7">
        <v>15581</v>
      </c>
      <c r="I134" s="7">
        <v>5576</v>
      </c>
      <c r="J134" s="7">
        <v>9977</v>
      </c>
      <c r="K134" s="7">
        <v>19</v>
      </c>
      <c r="L134" s="7">
        <v>9</v>
      </c>
      <c r="M134" s="41"/>
      <c r="N134" s="7">
        <v>3138</v>
      </c>
      <c r="O134" s="7">
        <v>1134</v>
      </c>
      <c r="P134" s="7">
        <v>2004</v>
      </c>
      <c r="Q134" s="7">
        <v>102399</v>
      </c>
      <c r="R134" s="7">
        <v>76967</v>
      </c>
      <c r="S134" s="7">
        <v>24957</v>
      </c>
      <c r="T134" s="7">
        <v>383</v>
      </c>
      <c r="U134" s="7">
        <v>92</v>
      </c>
      <c r="V134" s="30"/>
      <c r="W134" s="7">
        <v>8120</v>
      </c>
      <c r="X134" s="7">
        <v>6156</v>
      </c>
      <c r="Y134" s="7">
        <v>1964</v>
      </c>
      <c r="Z134" s="6"/>
      <c r="AA134" s="6"/>
      <c r="AB134" s="6"/>
      <c r="AC134" s="12"/>
      <c r="AD134" s="12"/>
      <c r="AE134" s="12"/>
      <c r="AF134" s="7">
        <v>794</v>
      </c>
      <c r="AG134" s="7">
        <v>392</v>
      </c>
      <c r="AH134" s="7">
        <v>164</v>
      </c>
      <c r="AI134" s="7">
        <v>238</v>
      </c>
      <c r="AJ134" s="7">
        <v>0</v>
      </c>
      <c r="AK134" s="7">
        <v>532</v>
      </c>
      <c r="AL134" s="7">
        <v>392</v>
      </c>
      <c r="AM134" s="7">
        <v>140</v>
      </c>
      <c r="AN134" s="7">
        <v>24</v>
      </c>
    </row>
    <row r="135" spans="1:40">
      <c r="A135" s="14" t="s">
        <v>141</v>
      </c>
      <c r="B135" s="32"/>
      <c r="C135" s="33">
        <v>117980</v>
      </c>
      <c r="D135" s="34">
        <v>82543</v>
      </c>
      <c r="E135" s="34">
        <v>34934</v>
      </c>
      <c r="F135" s="34">
        <v>402</v>
      </c>
      <c r="G135" s="34">
        <v>101</v>
      </c>
      <c r="H135" s="35">
        <v>15581</v>
      </c>
      <c r="I135" s="35">
        <v>5576</v>
      </c>
      <c r="J135" s="35">
        <v>9977</v>
      </c>
      <c r="K135" s="35">
        <v>19</v>
      </c>
      <c r="L135" s="35">
        <v>9</v>
      </c>
      <c r="M135" s="32">
        <v>20</v>
      </c>
      <c r="N135" s="35">
        <v>3138</v>
      </c>
      <c r="O135" s="35">
        <v>1134</v>
      </c>
      <c r="P135" s="35">
        <v>2004</v>
      </c>
      <c r="Q135" s="35">
        <v>102399</v>
      </c>
      <c r="R135" s="35">
        <v>76967</v>
      </c>
      <c r="S135" s="35">
        <v>24957</v>
      </c>
      <c r="T135" s="35">
        <v>383</v>
      </c>
      <c r="U135" s="35">
        <v>92</v>
      </c>
      <c r="V135" s="36" t="s">
        <v>178</v>
      </c>
      <c r="W135" s="35">
        <v>8120</v>
      </c>
      <c r="X135" s="35">
        <v>6156</v>
      </c>
      <c r="Y135" s="35">
        <v>1964</v>
      </c>
      <c r="Z135" s="9">
        <v>0.5</v>
      </c>
      <c r="AA135" s="9">
        <v>0.5</v>
      </c>
      <c r="AB135" s="10" t="s">
        <v>48</v>
      </c>
      <c r="AC135" s="37">
        <v>0.4</v>
      </c>
      <c r="AD135" s="37">
        <v>0.6</v>
      </c>
      <c r="AE135" s="37">
        <v>0</v>
      </c>
      <c r="AF135" s="38">
        <v>794</v>
      </c>
      <c r="AG135" s="38">
        <v>392</v>
      </c>
      <c r="AH135" s="38">
        <v>164</v>
      </c>
      <c r="AI135" s="39">
        <v>238</v>
      </c>
      <c r="AJ135" s="39">
        <v>0</v>
      </c>
      <c r="AK135" s="38">
        <v>532</v>
      </c>
      <c r="AL135" s="38">
        <v>392</v>
      </c>
      <c r="AM135" s="39">
        <v>140</v>
      </c>
      <c r="AN135" s="39">
        <v>24</v>
      </c>
    </row>
    <row r="136" spans="1:40">
      <c r="A136" s="11" t="s">
        <v>142</v>
      </c>
      <c r="B136" s="32"/>
      <c r="C136" s="33">
        <v>85691</v>
      </c>
      <c r="D136" s="34">
        <v>58712</v>
      </c>
      <c r="E136" s="34">
        <v>26485</v>
      </c>
      <c r="F136" s="34">
        <v>333</v>
      </c>
      <c r="G136" s="34">
        <v>161</v>
      </c>
      <c r="H136" s="35">
        <v>23036</v>
      </c>
      <c r="I136" s="35">
        <v>3789</v>
      </c>
      <c r="J136" s="35">
        <v>19219</v>
      </c>
      <c r="K136" s="35">
        <v>4</v>
      </c>
      <c r="L136" s="35">
        <v>24</v>
      </c>
      <c r="M136" s="32">
        <v>30</v>
      </c>
      <c r="N136" s="35">
        <v>6931</v>
      </c>
      <c r="O136" s="35">
        <v>1141</v>
      </c>
      <c r="P136" s="35">
        <v>5790</v>
      </c>
      <c r="Q136" s="35">
        <v>62655</v>
      </c>
      <c r="R136" s="35">
        <v>54923</v>
      </c>
      <c r="S136" s="35">
        <v>7266</v>
      </c>
      <c r="T136" s="35">
        <v>329</v>
      </c>
      <c r="U136" s="35">
        <v>137</v>
      </c>
      <c r="V136" s="36" t="s">
        <v>177</v>
      </c>
      <c r="W136" s="35">
        <v>11038</v>
      </c>
      <c r="X136" s="35">
        <v>9666</v>
      </c>
      <c r="Y136" s="35">
        <v>1372</v>
      </c>
      <c r="Z136" s="9">
        <v>0.5</v>
      </c>
      <c r="AA136" s="9">
        <v>0.5</v>
      </c>
      <c r="AB136" s="10" t="s">
        <v>44</v>
      </c>
      <c r="AC136" s="37">
        <v>0.8</v>
      </c>
      <c r="AD136" s="37">
        <v>0</v>
      </c>
      <c r="AE136" s="37">
        <v>0.2</v>
      </c>
      <c r="AF136" s="38">
        <v>1407</v>
      </c>
      <c r="AG136" s="38">
        <v>686</v>
      </c>
      <c r="AH136" s="38">
        <v>580</v>
      </c>
      <c r="AI136" s="39">
        <v>0</v>
      </c>
      <c r="AJ136" s="39">
        <v>141</v>
      </c>
      <c r="AK136" s="38">
        <v>1217</v>
      </c>
      <c r="AL136" s="38">
        <v>686</v>
      </c>
      <c r="AM136" s="39">
        <v>531</v>
      </c>
      <c r="AN136" s="39">
        <v>49</v>
      </c>
    </row>
    <row r="137" spans="1:40">
      <c r="A137" s="15" t="s">
        <v>143</v>
      </c>
      <c r="B137" s="32"/>
      <c r="C137" s="33">
        <v>52038</v>
      </c>
      <c r="D137" s="34">
        <v>35527</v>
      </c>
      <c r="E137" s="34">
        <v>16243</v>
      </c>
      <c r="F137" s="34">
        <v>168</v>
      </c>
      <c r="G137" s="34">
        <v>100</v>
      </c>
      <c r="H137" s="35">
        <v>2922</v>
      </c>
      <c r="I137" s="35">
        <v>176</v>
      </c>
      <c r="J137" s="35">
        <v>2726</v>
      </c>
      <c r="K137" s="35">
        <v>7</v>
      </c>
      <c r="L137" s="35">
        <v>13</v>
      </c>
      <c r="M137" s="32">
        <v>20</v>
      </c>
      <c r="N137" s="35">
        <v>600</v>
      </c>
      <c r="O137" s="35">
        <v>42</v>
      </c>
      <c r="P137" s="35">
        <v>558</v>
      </c>
      <c r="Q137" s="35">
        <v>49116</v>
      </c>
      <c r="R137" s="35">
        <v>35351</v>
      </c>
      <c r="S137" s="35">
        <v>13517</v>
      </c>
      <c r="T137" s="35">
        <v>161</v>
      </c>
      <c r="U137" s="35">
        <v>87</v>
      </c>
      <c r="V137" s="36" t="s">
        <v>178</v>
      </c>
      <c r="W137" s="35">
        <v>3913</v>
      </c>
      <c r="X137" s="35">
        <v>2812</v>
      </c>
      <c r="Y137" s="35">
        <v>1101</v>
      </c>
      <c r="Z137" s="9">
        <v>0.5</v>
      </c>
      <c r="AA137" s="9">
        <v>0.5</v>
      </c>
      <c r="AB137" s="10" t="s">
        <v>48</v>
      </c>
      <c r="AC137" s="37">
        <v>0.7</v>
      </c>
      <c r="AD137" s="37">
        <v>0</v>
      </c>
      <c r="AE137" s="37">
        <v>0.3</v>
      </c>
      <c r="AF137" s="38">
        <v>284</v>
      </c>
      <c r="AG137" s="38">
        <v>139</v>
      </c>
      <c r="AH137" s="38">
        <v>102</v>
      </c>
      <c r="AI137" s="39">
        <v>0</v>
      </c>
      <c r="AJ137" s="39">
        <v>43</v>
      </c>
      <c r="AK137" s="38">
        <v>233</v>
      </c>
      <c r="AL137" s="38">
        <v>139</v>
      </c>
      <c r="AM137" s="39">
        <v>94</v>
      </c>
      <c r="AN137" s="39">
        <v>8</v>
      </c>
    </row>
    <row r="138" spans="1:40">
      <c r="A138" s="11" t="s">
        <v>144</v>
      </c>
      <c r="B138" s="32"/>
      <c r="C138" s="33">
        <v>85448</v>
      </c>
      <c r="D138" s="34">
        <v>54348</v>
      </c>
      <c r="E138" s="34">
        <v>30616</v>
      </c>
      <c r="F138" s="34">
        <v>335</v>
      </c>
      <c r="G138" s="34">
        <v>149</v>
      </c>
      <c r="H138" s="35">
        <v>24841</v>
      </c>
      <c r="I138" s="35">
        <v>5209</v>
      </c>
      <c r="J138" s="35">
        <v>19622</v>
      </c>
      <c r="K138" s="35">
        <v>0</v>
      </c>
      <c r="L138" s="35">
        <v>10</v>
      </c>
      <c r="M138" s="32">
        <v>30</v>
      </c>
      <c r="N138" s="35">
        <v>7460</v>
      </c>
      <c r="O138" s="35">
        <v>1563</v>
      </c>
      <c r="P138" s="35">
        <v>5897</v>
      </c>
      <c r="Q138" s="35">
        <v>60607</v>
      </c>
      <c r="R138" s="35">
        <v>49139</v>
      </c>
      <c r="S138" s="35">
        <v>10994</v>
      </c>
      <c r="T138" s="35">
        <v>335</v>
      </c>
      <c r="U138" s="35">
        <v>139</v>
      </c>
      <c r="V138" s="36" t="s">
        <v>177</v>
      </c>
      <c r="W138" s="35">
        <v>10697</v>
      </c>
      <c r="X138" s="35">
        <v>8689</v>
      </c>
      <c r="Y138" s="35">
        <v>2008</v>
      </c>
      <c r="Z138" s="9">
        <v>0.5</v>
      </c>
      <c r="AA138" s="9">
        <v>0.5</v>
      </c>
      <c r="AB138" s="10" t="s">
        <v>44</v>
      </c>
      <c r="AC138" s="37">
        <v>0.8</v>
      </c>
      <c r="AD138" s="37">
        <v>0</v>
      </c>
      <c r="AE138" s="37">
        <v>0.2</v>
      </c>
      <c r="AF138" s="38">
        <v>1453</v>
      </c>
      <c r="AG138" s="38">
        <v>710</v>
      </c>
      <c r="AH138" s="38">
        <v>598</v>
      </c>
      <c r="AI138" s="39">
        <v>0</v>
      </c>
      <c r="AJ138" s="39">
        <v>145</v>
      </c>
      <c r="AK138" s="38">
        <v>1248</v>
      </c>
      <c r="AL138" s="38">
        <v>710</v>
      </c>
      <c r="AM138" s="39">
        <v>538</v>
      </c>
      <c r="AN138" s="39">
        <v>60</v>
      </c>
    </row>
    <row r="139" spans="1:40">
      <c r="A139" s="11" t="s">
        <v>145</v>
      </c>
      <c r="B139" s="32"/>
      <c r="C139" s="33">
        <v>188496</v>
      </c>
      <c r="D139" s="34">
        <v>128604</v>
      </c>
      <c r="E139" s="34">
        <v>58677</v>
      </c>
      <c r="F139" s="34">
        <v>847</v>
      </c>
      <c r="G139" s="34">
        <v>368</v>
      </c>
      <c r="H139" s="35">
        <v>44382</v>
      </c>
      <c r="I139" s="35">
        <v>8347</v>
      </c>
      <c r="J139" s="35">
        <v>35890</v>
      </c>
      <c r="K139" s="35">
        <v>33</v>
      </c>
      <c r="L139" s="35">
        <v>112</v>
      </c>
      <c r="M139" s="32">
        <v>30</v>
      </c>
      <c r="N139" s="35">
        <v>13416</v>
      </c>
      <c r="O139" s="35">
        <v>2537</v>
      </c>
      <c r="P139" s="35">
        <v>10879</v>
      </c>
      <c r="Q139" s="35">
        <v>144114</v>
      </c>
      <c r="R139" s="35">
        <v>120257</v>
      </c>
      <c r="S139" s="35">
        <v>22787</v>
      </c>
      <c r="T139" s="35">
        <v>814</v>
      </c>
      <c r="U139" s="35">
        <v>256</v>
      </c>
      <c r="V139" s="36" t="s">
        <v>177</v>
      </c>
      <c r="W139" s="35">
        <v>25388</v>
      </c>
      <c r="X139" s="35">
        <v>21258</v>
      </c>
      <c r="Y139" s="35">
        <v>4130</v>
      </c>
      <c r="Z139" s="9">
        <v>0.5</v>
      </c>
      <c r="AA139" s="9">
        <v>0.5</v>
      </c>
      <c r="AB139" s="10" t="s">
        <v>44</v>
      </c>
      <c r="AC139" s="37">
        <v>0.8</v>
      </c>
      <c r="AD139" s="37">
        <v>0</v>
      </c>
      <c r="AE139" s="37">
        <v>0.2</v>
      </c>
      <c r="AF139" s="38">
        <v>2934</v>
      </c>
      <c r="AG139" s="38">
        <v>1432</v>
      </c>
      <c r="AH139" s="38">
        <v>1209</v>
      </c>
      <c r="AI139" s="39">
        <v>0</v>
      </c>
      <c r="AJ139" s="39">
        <v>293</v>
      </c>
      <c r="AK139" s="38">
        <v>2500</v>
      </c>
      <c r="AL139" s="38">
        <v>1432</v>
      </c>
      <c r="AM139" s="39">
        <v>1068</v>
      </c>
      <c r="AN139" s="39">
        <v>141</v>
      </c>
    </row>
    <row r="140" spans="1:40" s="31" customFormat="1">
      <c r="A140" s="5" t="s">
        <v>146</v>
      </c>
      <c r="B140" s="41"/>
      <c r="C140" s="7">
        <v>568760</v>
      </c>
      <c r="D140" s="7">
        <v>383132</v>
      </c>
      <c r="E140" s="7">
        <v>181900</v>
      </c>
      <c r="F140" s="7">
        <v>2513</v>
      </c>
      <c r="G140" s="7">
        <v>1215</v>
      </c>
      <c r="H140" s="7">
        <v>104000</v>
      </c>
      <c r="I140" s="7">
        <v>36637</v>
      </c>
      <c r="J140" s="7">
        <v>66901</v>
      </c>
      <c r="K140" s="7">
        <v>216</v>
      </c>
      <c r="L140" s="7">
        <v>246</v>
      </c>
      <c r="M140" s="41"/>
      <c r="N140" s="7">
        <v>31524</v>
      </c>
      <c r="O140" s="7">
        <v>11207</v>
      </c>
      <c r="P140" s="7">
        <v>20317</v>
      </c>
      <c r="Q140" s="7">
        <v>464760</v>
      </c>
      <c r="R140" s="7">
        <v>346495</v>
      </c>
      <c r="S140" s="7">
        <v>114999</v>
      </c>
      <c r="T140" s="7">
        <v>2297</v>
      </c>
      <c r="U140" s="7">
        <v>969</v>
      </c>
      <c r="V140" s="30"/>
      <c r="W140" s="7">
        <v>81717</v>
      </c>
      <c r="X140" s="7">
        <v>61199</v>
      </c>
      <c r="Y140" s="7">
        <v>20518</v>
      </c>
      <c r="Z140" s="6"/>
      <c r="AA140" s="6"/>
      <c r="AB140" s="6"/>
      <c r="AC140" s="12"/>
      <c r="AD140" s="12"/>
      <c r="AE140" s="12"/>
      <c r="AF140" s="7">
        <v>8002</v>
      </c>
      <c r="AG140" s="7">
        <v>3911</v>
      </c>
      <c r="AH140" s="7">
        <v>3164</v>
      </c>
      <c r="AI140" s="7">
        <v>255</v>
      </c>
      <c r="AJ140" s="7">
        <v>672</v>
      </c>
      <c r="AK140" s="7">
        <v>6721</v>
      </c>
      <c r="AL140" s="7">
        <v>3911</v>
      </c>
      <c r="AM140" s="7">
        <v>2810</v>
      </c>
      <c r="AN140" s="7">
        <v>354</v>
      </c>
    </row>
    <row r="141" spans="1:40" s="31" customFormat="1" ht="24">
      <c r="A141" s="5" t="s">
        <v>24</v>
      </c>
      <c r="B141" s="41"/>
      <c r="C141" s="7">
        <v>105692</v>
      </c>
      <c r="D141" s="7">
        <v>73609</v>
      </c>
      <c r="E141" s="7">
        <v>31655</v>
      </c>
      <c r="F141" s="7">
        <v>293</v>
      </c>
      <c r="G141" s="7">
        <v>135</v>
      </c>
      <c r="H141" s="7">
        <v>11302</v>
      </c>
      <c r="I141" s="7">
        <v>4245</v>
      </c>
      <c r="J141" s="7">
        <v>6819</v>
      </c>
      <c r="K141" s="7">
        <v>143</v>
      </c>
      <c r="L141" s="7">
        <v>95</v>
      </c>
      <c r="M141" s="41"/>
      <c r="N141" s="7">
        <v>3558</v>
      </c>
      <c r="O141" s="7">
        <v>1417</v>
      </c>
      <c r="P141" s="7">
        <v>2141</v>
      </c>
      <c r="Q141" s="7">
        <v>94390</v>
      </c>
      <c r="R141" s="7">
        <v>69364</v>
      </c>
      <c r="S141" s="7">
        <v>24836</v>
      </c>
      <c r="T141" s="7">
        <v>150</v>
      </c>
      <c r="U141" s="7">
        <v>40</v>
      </c>
      <c r="V141" s="30"/>
      <c r="W141" s="7">
        <v>16867</v>
      </c>
      <c r="X141" s="7">
        <v>12419</v>
      </c>
      <c r="Y141" s="7">
        <v>4448</v>
      </c>
      <c r="Z141" s="6"/>
      <c r="AA141" s="6"/>
      <c r="AB141" s="6"/>
      <c r="AC141" s="12"/>
      <c r="AD141" s="12"/>
      <c r="AE141" s="12"/>
      <c r="AF141" s="7">
        <v>1273</v>
      </c>
      <c r="AG141" s="7">
        <v>625</v>
      </c>
      <c r="AH141" s="7">
        <v>393</v>
      </c>
      <c r="AI141" s="7">
        <v>255</v>
      </c>
      <c r="AJ141" s="7">
        <v>0</v>
      </c>
      <c r="AK141" s="7">
        <v>949</v>
      </c>
      <c r="AL141" s="7">
        <v>625</v>
      </c>
      <c r="AM141" s="7">
        <v>324</v>
      </c>
      <c r="AN141" s="7">
        <v>69</v>
      </c>
    </row>
    <row r="142" spans="1:40">
      <c r="A142" s="14" t="s">
        <v>147</v>
      </c>
      <c r="B142" s="32"/>
      <c r="C142" s="33">
        <v>105692</v>
      </c>
      <c r="D142" s="34">
        <v>73609</v>
      </c>
      <c r="E142" s="34">
        <v>31655</v>
      </c>
      <c r="F142" s="34">
        <v>293</v>
      </c>
      <c r="G142" s="34">
        <v>135</v>
      </c>
      <c r="H142" s="35">
        <v>11302</v>
      </c>
      <c r="I142" s="35">
        <v>4245</v>
      </c>
      <c r="J142" s="35">
        <v>6819</v>
      </c>
      <c r="K142" s="35">
        <v>143</v>
      </c>
      <c r="L142" s="35">
        <v>95</v>
      </c>
      <c r="M142" s="32">
        <v>30</v>
      </c>
      <c r="N142" s="35">
        <v>3558</v>
      </c>
      <c r="O142" s="35">
        <v>1417</v>
      </c>
      <c r="P142" s="35">
        <v>2141</v>
      </c>
      <c r="Q142" s="35">
        <v>94390</v>
      </c>
      <c r="R142" s="35">
        <v>69364</v>
      </c>
      <c r="S142" s="35">
        <v>24836</v>
      </c>
      <c r="T142" s="35">
        <v>150</v>
      </c>
      <c r="U142" s="35">
        <v>40</v>
      </c>
      <c r="V142" s="36" t="s">
        <v>177</v>
      </c>
      <c r="W142" s="35">
        <v>16204</v>
      </c>
      <c r="X142" s="35">
        <v>11942</v>
      </c>
      <c r="Y142" s="35">
        <v>4262</v>
      </c>
      <c r="Z142" s="9">
        <v>0.5</v>
      </c>
      <c r="AA142" s="9">
        <v>0.5</v>
      </c>
      <c r="AB142" s="10" t="s">
        <v>44</v>
      </c>
      <c r="AC142" s="37">
        <v>0.6</v>
      </c>
      <c r="AD142" s="37">
        <v>0.4</v>
      </c>
      <c r="AE142" s="37">
        <v>0</v>
      </c>
      <c r="AF142" s="38">
        <v>1273</v>
      </c>
      <c r="AG142" s="38">
        <v>625</v>
      </c>
      <c r="AH142" s="38">
        <v>393</v>
      </c>
      <c r="AI142" s="39">
        <v>255</v>
      </c>
      <c r="AJ142" s="39">
        <v>0</v>
      </c>
      <c r="AK142" s="38">
        <v>949</v>
      </c>
      <c r="AL142" s="38">
        <v>625</v>
      </c>
      <c r="AM142" s="39">
        <v>324</v>
      </c>
      <c r="AN142" s="39">
        <v>69</v>
      </c>
    </row>
    <row r="143" spans="1:40">
      <c r="A143" s="15" t="s">
        <v>148</v>
      </c>
      <c r="B143" s="32"/>
      <c r="C143" s="33">
        <v>55768</v>
      </c>
      <c r="D143" s="34">
        <v>35897</v>
      </c>
      <c r="E143" s="34">
        <v>19476</v>
      </c>
      <c r="F143" s="34">
        <v>274</v>
      </c>
      <c r="G143" s="34">
        <v>121</v>
      </c>
      <c r="H143" s="35">
        <v>13724</v>
      </c>
      <c r="I143" s="35">
        <v>5874</v>
      </c>
      <c r="J143" s="35">
        <v>7848</v>
      </c>
      <c r="K143" s="35">
        <v>1</v>
      </c>
      <c r="L143" s="35">
        <v>1</v>
      </c>
      <c r="M143" s="32">
        <v>30</v>
      </c>
      <c r="N143" s="35">
        <v>4118</v>
      </c>
      <c r="O143" s="35">
        <v>1763</v>
      </c>
      <c r="P143" s="35">
        <v>2355</v>
      </c>
      <c r="Q143" s="35">
        <v>42044</v>
      </c>
      <c r="R143" s="35">
        <v>30023</v>
      </c>
      <c r="S143" s="35">
        <v>11628</v>
      </c>
      <c r="T143" s="35">
        <v>273</v>
      </c>
      <c r="U143" s="35">
        <v>120</v>
      </c>
      <c r="V143" s="36" t="s">
        <v>177</v>
      </c>
      <c r="W143" s="35">
        <v>7474</v>
      </c>
      <c r="X143" s="35">
        <v>5377</v>
      </c>
      <c r="Y143" s="35">
        <v>2097</v>
      </c>
      <c r="Z143" s="9">
        <v>0.5</v>
      </c>
      <c r="AA143" s="9">
        <v>0.5</v>
      </c>
      <c r="AB143" s="10" t="s">
        <v>44</v>
      </c>
      <c r="AC143" s="37">
        <v>0.8</v>
      </c>
      <c r="AD143" s="37">
        <v>0</v>
      </c>
      <c r="AE143" s="37">
        <v>0.2</v>
      </c>
      <c r="AF143" s="38">
        <v>870</v>
      </c>
      <c r="AG143" s="38">
        <v>425</v>
      </c>
      <c r="AH143" s="38">
        <v>358</v>
      </c>
      <c r="AI143" s="39">
        <v>0</v>
      </c>
      <c r="AJ143" s="39">
        <v>87</v>
      </c>
      <c r="AK143" s="38">
        <v>757</v>
      </c>
      <c r="AL143" s="38">
        <v>425</v>
      </c>
      <c r="AM143" s="39">
        <v>332</v>
      </c>
      <c r="AN143" s="39">
        <v>26</v>
      </c>
    </row>
    <row r="144" spans="1:40">
      <c r="A144" s="15" t="s">
        <v>149</v>
      </c>
      <c r="B144" s="32"/>
      <c r="C144" s="33">
        <v>47351</v>
      </c>
      <c r="D144" s="34">
        <v>31510</v>
      </c>
      <c r="E144" s="34">
        <v>15694</v>
      </c>
      <c r="F144" s="34">
        <v>118</v>
      </c>
      <c r="G144" s="34">
        <v>29</v>
      </c>
      <c r="H144" s="35">
        <v>7837</v>
      </c>
      <c r="I144" s="35">
        <v>1672</v>
      </c>
      <c r="J144" s="35">
        <v>6165</v>
      </c>
      <c r="K144" s="35">
        <v>0</v>
      </c>
      <c r="L144" s="35">
        <v>0</v>
      </c>
      <c r="M144" s="32">
        <v>30</v>
      </c>
      <c r="N144" s="35">
        <v>2352</v>
      </c>
      <c r="O144" s="35">
        <v>502</v>
      </c>
      <c r="P144" s="35">
        <v>1850</v>
      </c>
      <c r="Q144" s="35">
        <v>39514</v>
      </c>
      <c r="R144" s="35">
        <v>29838</v>
      </c>
      <c r="S144" s="35">
        <v>9529</v>
      </c>
      <c r="T144" s="35">
        <v>118</v>
      </c>
      <c r="U144" s="35">
        <v>29</v>
      </c>
      <c r="V144" s="36" t="s">
        <v>177</v>
      </c>
      <c r="W144" s="35">
        <v>6839</v>
      </c>
      <c r="X144" s="35">
        <v>5190</v>
      </c>
      <c r="Y144" s="35">
        <v>1649</v>
      </c>
      <c r="Z144" s="9">
        <v>0.5</v>
      </c>
      <c r="AA144" s="9">
        <v>0.5</v>
      </c>
      <c r="AB144" s="10" t="s">
        <v>44</v>
      </c>
      <c r="AC144" s="37">
        <v>0.8</v>
      </c>
      <c r="AD144" s="37">
        <v>0</v>
      </c>
      <c r="AE144" s="37">
        <v>0.2</v>
      </c>
      <c r="AF144" s="38">
        <v>644</v>
      </c>
      <c r="AG144" s="38">
        <v>314</v>
      </c>
      <c r="AH144" s="38">
        <v>266</v>
      </c>
      <c r="AI144" s="39">
        <v>0</v>
      </c>
      <c r="AJ144" s="39">
        <v>64</v>
      </c>
      <c r="AK144" s="38">
        <v>546</v>
      </c>
      <c r="AL144" s="38">
        <v>314</v>
      </c>
      <c r="AM144" s="39">
        <v>232</v>
      </c>
      <c r="AN144" s="39">
        <v>34</v>
      </c>
    </row>
    <row r="145" spans="1:40">
      <c r="A145" s="15" t="s">
        <v>150</v>
      </c>
      <c r="B145" s="32"/>
      <c r="C145" s="33">
        <v>104101</v>
      </c>
      <c r="D145" s="34">
        <v>69386</v>
      </c>
      <c r="E145" s="34">
        <v>33917</v>
      </c>
      <c r="F145" s="34">
        <v>523</v>
      </c>
      <c r="G145" s="34">
        <v>275</v>
      </c>
      <c r="H145" s="35">
        <v>19613</v>
      </c>
      <c r="I145" s="35">
        <v>7278</v>
      </c>
      <c r="J145" s="35">
        <v>12287</v>
      </c>
      <c r="K145" s="35">
        <v>15</v>
      </c>
      <c r="L145" s="35">
        <v>33</v>
      </c>
      <c r="M145" s="32">
        <v>30</v>
      </c>
      <c r="N145" s="35">
        <v>5917</v>
      </c>
      <c r="O145" s="35">
        <v>2198</v>
      </c>
      <c r="P145" s="35">
        <v>3719</v>
      </c>
      <c r="Q145" s="35">
        <v>84488</v>
      </c>
      <c r="R145" s="35">
        <v>62108</v>
      </c>
      <c r="S145" s="35">
        <v>21630</v>
      </c>
      <c r="T145" s="35">
        <v>508</v>
      </c>
      <c r="U145" s="35">
        <v>242</v>
      </c>
      <c r="V145" s="36" t="s">
        <v>177</v>
      </c>
      <c r="W145" s="35">
        <v>14985</v>
      </c>
      <c r="X145" s="35">
        <v>11066</v>
      </c>
      <c r="Y145" s="35">
        <v>3919</v>
      </c>
      <c r="Z145" s="9">
        <v>0.5</v>
      </c>
      <c r="AA145" s="9">
        <v>0.5</v>
      </c>
      <c r="AB145" s="10" t="s">
        <v>44</v>
      </c>
      <c r="AC145" s="37">
        <v>0.8</v>
      </c>
      <c r="AD145" s="37">
        <v>0</v>
      </c>
      <c r="AE145" s="37">
        <v>0.2</v>
      </c>
      <c r="AF145" s="38">
        <v>1482</v>
      </c>
      <c r="AG145" s="38">
        <v>724</v>
      </c>
      <c r="AH145" s="38">
        <v>610</v>
      </c>
      <c r="AI145" s="39">
        <v>0</v>
      </c>
      <c r="AJ145" s="39">
        <v>148</v>
      </c>
      <c r="AK145" s="38">
        <v>1256</v>
      </c>
      <c r="AL145" s="38">
        <v>724</v>
      </c>
      <c r="AM145" s="39">
        <v>532</v>
      </c>
      <c r="AN145" s="39">
        <v>78</v>
      </c>
    </row>
    <row r="146" spans="1:40">
      <c r="A146" s="15" t="s">
        <v>151</v>
      </c>
      <c r="B146" s="32"/>
      <c r="C146" s="33">
        <v>41519</v>
      </c>
      <c r="D146" s="34">
        <v>28191</v>
      </c>
      <c r="E146" s="34">
        <v>13131</v>
      </c>
      <c r="F146" s="34">
        <v>139</v>
      </c>
      <c r="G146" s="34">
        <v>58</v>
      </c>
      <c r="H146" s="35">
        <v>3676</v>
      </c>
      <c r="I146" s="35">
        <v>1264</v>
      </c>
      <c r="J146" s="35">
        <v>2397</v>
      </c>
      <c r="K146" s="35">
        <v>9</v>
      </c>
      <c r="L146" s="35">
        <v>6</v>
      </c>
      <c r="M146" s="32">
        <v>30</v>
      </c>
      <c r="N146" s="35">
        <v>1113</v>
      </c>
      <c r="O146" s="35">
        <v>388</v>
      </c>
      <c r="P146" s="35">
        <v>725</v>
      </c>
      <c r="Q146" s="35">
        <v>37843</v>
      </c>
      <c r="R146" s="35">
        <v>26927</v>
      </c>
      <c r="S146" s="35">
        <v>10734</v>
      </c>
      <c r="T146" s="35">
        <v>130</v>
      </c>
      <c r="U146" s="35">
        <v>52</v>
      </c>
      <c r="V146" s="36" t="s">
        <v>177</v>
      </c>
      <c r="W146" s="35">
        <v>6585</v>
      </c>
      <c r="X146" s="35">
        <v>4708</v>
      </c>
      <c r="Y146" s="35">
        <v>1877</v>
      </c>
      <c r="Z146" s="9">
        <v>0.5</v>
      </c>
      <c r="AA146" s="9">
        <v>0.5</v>
      </c>
      <c r="AB146" s="10" t="s">
        <v>44</v>
      </c>
      <c r="AC146" s="37">
        <v>0.8</v>
      </c>
      <c r="AD146" s="37">
        <v>0</v>
      </c>
      <c r="AE146" s="37">
        <v>0.2</v>
      </c>
      <c r="AF146" s="38">
        <v>482</v>
      </c>
      <c r="AG146" s="38">
        <v>235</v>
      </c>
      <c r="AH146" s="38">
        <v>199</v>
      </c>
      <c r="AI146" s="39">
        <v>0</v>
      </c>
      <c r="AJ146" s="39">
        <v>48</v>
      </c>
      <c r="AK146" s="38">
        <v>411</v>
      </c>
      <c r="AL146" s="38">
        <v>235</v>
      </c>
      <c r="AM146" s="39">
        <v>176</v>
      </c>
      <c r="AN146" s="39">
        <v>23</v>
      </c>
    </row>
    <row r="147" spans="1:40">
      <c r="A147" s="15" t="s">
        <v>152</v>
      </c>
      <c r="B147" s="32"/>
      <c r="C147" s="33">
        <v>26970</v>
      </c>
      <c r="D147" s="34">
        <v>17995</v>
      </c>
      <c r="E147" s="34">
        <v>8716</v>
      </c>
      <c r="F147" s="34">
        <v>146</v>
      </c>
      <c r="G147" s="34">
        <v>113</v>
      </c>
      <c r="H147" s="35">
        <v>7885</v>
      </c>
      <c r="I147" s="35">
        <v>2211</v>
      </c>
      <c r="J147" s="35">
        <v>5638</v>
      </c>
      <c r="K147" s="35">
        <v>2</v>
      </c>
      <c r="L147" s="35">
        <v>34</v>
      </c>
      <c r="M147" s="32">
        <v>30</v>
      </c>
      <c r="N147" s="35">
        <v>2390</v>
      </c>
      <c r="O147" s="35">
        <v>665</v>
      </c>
      <c r="P147" s="35">
        <v>1725</v>
      </c>
      <c r="Q147" s="35">
        <v>19085</v>
      </c>
      <c r="R147" s="35">
        <v>15784</v>
      </c>
      <c r="S147" s="35">
        <v>3078</v>
      </c>
      <c r="T147" s="35">
        <v>144</v>
      </c>
      <c r="U147" s="35">
        <v>79</v>
      </c>
      <c r="V147" s="36" t="s">
        <v>177</v>
      </c>
      <c r="W147" s="35">
        <v>3429</v>
      </c>
      <c r="X147" s="35">
        <v>2827</v>
      </c>
      <c r="Y147" s="35">
        <v>602</v>
      </c>
      <c r="Z147" s="9">
        <v>0.5</v>
      </c>
      <c r="AA147" s="9">
        <v>0.5</v>
      </c>
      <c r="AB147" s="10" t="s">
        <v>44</v>
      </c>
      <c r="AC147" s="37">
        <v>0.8</v>
      </c>
      <c r="AD147" s="37">
        <v>0</v>
      </c>
      <c r="AE147" s="37">
        <v>0.2</v>
      </c>
      <c r="AF147" s="38">
        <v>461</v>
      </c>
      <c r="AG147" s="38">
        <v>226</v>
      </c>
      <c r="AH147" s="38">
        <v>189</v>
      </c>
      <c r="AI147" s="39">
        <v>0</v>
      </c>
      <c r="AJ147" s="39">
        <v>46</v>
      </c>
      <c r="AK147" s="38">
        <v>396</v>
      </c>
      <c r="AL147" s="38">
        <v>226</v>
      </c>
      <c r="AM147" s="39">
        <v>170</v>
      </c>
      <c r="AN147" s="39">
        <v>19</v>
      </c>
    </row>
    <row r="148" spans="1:40">
      <c r="A148" s="11" t="s">
        <v>153</v>
      </c>
      <c r="B148" s="32"/>
      <c r="C148" s="33">
        <v>33846</v>
      </c>
      <c r="D148" s="34">
        <v>22058</v>
      </c>
      <c r="E148" s="34">
        <v>11530</v>
      </c>
      <c r="F148" s="34">
        <v>171</v>
      </c>
      <c r="G148" s="34">
        <v>87</v>
      </c>
      <c r="H148" s="35">
        <v>8736</v>
      </c>
      <c r="I148" s="35">
        <v>3613</v>
      </c>
      <c r="J148" s="35">
        <v>5122</v>
      </c>
      <c r="K148" s="35">
        <v>1</v>
      </c>
      <c r="L148" s="35">
        <v>0</v>
      </c>
      <c r="M148" s="32">
        <v>30</v>
      </c>
      <c r="N148" s="35">
        <v>2622</v>
      </c>
      <c r="O148" s="35">
        <v>1085</v>
      </c>
      <c r="P148" s="35">
        <v>1537</v>
      </c>
      <c r="Q148" s="35">
        <v>25110</v>
      </c>
      <c r="R148" s="35">
        <v>18445</v>
      </c>
      <c r="S148" s="35">
        <v>6408</v>
      </c>
      <c r="T148" s="35">
        <v>170</v>
      </c>
      <c r="U148" s="35">
        <v>87</v>
      </c>
      <c r="V148" s="36" t="s">
        <v>177</v>
      </c>
      <c r="W148" s="35">
        <v>4482</v>
      </c>
      <c r="X148" s="35">
        <v>3306</v>
      </c>
      <c r="Y148" s="35">
        <v>1176</v>
      </c>
      <c r="Z148" s="9">
        <v>0.5</v>
      </c>
      <c r="AA148" s="9">
        <v>0.5</v>
      </c>
      <c r="AB148" s="10" t="s">
        <v>44</v>
      </c>
      <c r="AC148" s="37">
        <v>0.8</v>
      </c>
      <c r="AD148" s="37">
        <v>0</v>
      </c>
      <c r="AE148" s="37">
        <v>0.2</v>
      </c>
      <c r="AF148" s="38">
        <v>540</v>
      </c>
      <c r="AG148" s="38">
        <v>264</v>
      </c>
      <c r="AH148" s="38">
        <v>222</v>
      </c>
      <c r="AI148" s="39">
        <v>0</v>
      </c>
      <c r="AJ148" s="39">
        <v>54</v>
      </c>
      <c r="AK148" s="38">
        <v>478</v>
      </c>
      <c r="AL148" s="38">
        <v>264</v>
      </c>
      <c r="AM148" s="39">
        <v>214</v>
      </c>
      <c r="AN148" s="39">
        <v>8</v>
      </c>
    </row>
    <row r="149" spans="1:40">
      <c r="A149" s="11" t="s">
        <v>154</v>
      </c>
      <c r="B149" s="32"/>
      <c r="C149" s="33">
        <v>23878</v>
      </c>
      <c r="D149" s="34">
        <v>16771</v>
      </c>
      <c r="E149" s="34">
        <v>6850</v>
      </c>
      <c r="F149" s="34">
        <v>173</v>
      </c>
      <c r="G149" s="34">
        <v>84</v>
      </c>
      <c r="H149" s="35">
        <v>2585</v>
      </c>
      <c r="I149" s="35">
        <v>576</v>
      </c>
      <c r="J149" s="35">
        <v>1997</v>
      </c>
      <c r="K149" s="35">
        <v>2</v>
      </c>
      <c r="L149" s="35">
        <v>10</v>
      </c>
      <c r="M149" s="32">
        <v>30</v>
      </c>
      <c r="N149" s="35">
        <v>784</v>
      </c>
      <c r="O149" s="35">
        <v>175</v>
      </c>
      <c r="P149" s="35">
        <v>609</v>
      </c>
      <c r="Q149" s="35">
        <v>21293</v>
      </c>
      <c r="R149" s="35">
        <v>16195</v>
      </c>
      <c r="S149" s="35">
        <v>4853</v>
      </c>
      <c r="T149" s="35">
        <v>171</v>
      </c>
      <c r="U149" s="35">
        <v>74</v>
      </c>
      <c r="V149" s="36" t="s">
        <v>177</v>
      </c>
      <c r="W149" s="35">
        <v>3823</v>
      </c>
      <c r="X149" s="35">
        <v>2924</v>
      </c>
      <c r="Y149" s="35">
        <v>899</v>
      </c>
      <c r="Z149" s="9">
        <v>0.5</v>
      </c>
      <c r="AA149" s="9">
        <v>0.5</v>
      </c>
      <c r="AB149" s="10" t="s">
        <v>44</v>
      </c>
      <c r="AC149" s="37">
        <v>0.8</v>
      </c>
      <c r="AD149" s="37">
        <v>0</v>
      </c>
      <c r="AE149" s="37">
        <v>0.2</v>
      </c>
      <c r="AF149" s="38">
        <v>296</v>
      </c>
      <c r="AG149" s="38">
        <v>145</v>
      </c>
      <c r="AH149" s="38">
        <v>121</v>
      </c>
      <c r="AI149" s="39">
        <v>0</v>
      </c>
      <c r="AJ149" s="39">
        <v>30</v>
      </c>
      <c r="AK149" s="38">
        <v>247</v>
      </c>
      <c r="AL149" s="38">
        <v>145</v>
      </c>
      <c r="AM149" s="39">
        <v>102</v>
      </c>
      <c r="AN149" s="39">
        <v>19</v>
      </c>
    </row>
    <row r="150" spans="1:40">
      <c r="A150" s="15" t="s">
        <v>155</v>
      </c>
      <c r="B150" s="32"/>
      <c r="C150" s="33">
        <v>33277</v>
      </c>
      <c r="D150" s="34">
        <v>22699</v>
      </c>
      <c r="E150" s="34">
        <v>10303</v>
      </c>
      <c r="F150" s="34">
        <v>131</v>
      </c>
      <c r="G150" s="34">
        <v>144</v>
      </c>
      <c r="H150" s="35">
        <v>3666</v>
      </c>
      <c r="I150" s="35">
        <v>738</v>
      </c>
      <c r="J150" s="35">
        <v>2909</v>
      </c>
      <c r="K150" s="35">
        <v>4</v>
      </c>
      <c r="L150" s="35">
        <v>15</v>
      </c>
      <c r="M150" s="32">
        <v>30</v>
      </c>
      <c r="N150" s="35">
        <v>1113</v>
      </c>
      <c r="O150" s="35">
        <v>225</v>
      </c>
      <c r="P150" s="35">
        <v>888</v>
      </c>
      <c r="Q150" s="35">
        <v>29611</v>
      </c>
      <c r="R150" s="35">
        <v>21961</v>
      </c>
      <c r="S150" s="35">
        <v>7394</v>
      </c>
      <c r="T150" s="35">
        <v>127</v>
      </c>
      <c r="U150" s="35">
        <v>129</v>
      </c>
      <c r="V150" s="36" t="s">
        <v>177</v>
      </c>
      <c r="W150" s="35">
        <v>5246</v>
      </c>
      <c r="X150" s="35">
        <v>3860</v>
      </c>
      <c r="Y150" s="35">
        <v>1386</v>
      </c>
      <c r="Z150" s="9">
        <v>0.5</v>
      </c>
      <c r="AA150" s="9">
        <v>0.5</v>
      </c>
      <c r="AB150" s="10" t="s">
        <v>44</v>
      </c>
      <c r="AC150" s="37">
        <v>0.8</v>
      </c>
      <c r="AD150" s="37">
        <v>0</v>
      </c>
      <c r="AE150" s="37">
        <v>0.2</v>
      </c>
      <c r="AF150" s="38">
        <v>413</v>
      </c>
      <c r="AG150" s="38">
        <v>202</v>
      </c>
      <c r="AH150" s="38">
        <v>170</v>
      </c>
      <c r="AI150" s="39">
        <v>0</v>
      </c>
      <c r="AJ150" s="39">
        <v>41</v>
      </c>
      <c r="AK150" s="38">
        <v>360</v>
      </c>
      <c r="AL150" s="38">
        <v>202</v>
      </c>
      <c r="AM150" s="39">
        <v>158</v>
      </c>
      <c r="AN150" s="39">
        <v>12</v>
      </c>
    </row>
    <row r="151" spans="1:40" s="71" customFormat="1">
      <c r="A151" s="150" t="s">
        <v>156</v>
      </c>
      <c r="B151" s="32"/>
      <c r="C151" s="33">
        <v>3864</v>
      </c>
      <c r="D151" s="72">
        <v>2694</v>
      </c>
      <c r="E151" s="72">
        <v>1126</v>
      </c>
      <c r="F151" s="72">
        <v>25</v>
      </c>
      <c r="G151" s="72">
        <v>19</v>
      </c>
      <c r="H151" s="35">
        <v>178</v>
      </c>
      <c r="I151" s="35">
        <v>34</v>
      </c>
      <c r="J151" s="35">
        <v>144</v>
      </c>
      <c r="K151" s="35">
        <v>0</v>
      </c>
      <c r="L151" s="35">
        <v>0</v>
      </c>
      <c r="M151" s="32">
        <v>30</v>
      </c>
      <c r="N151" s="35">
        <v>53</v>
      </c>
      <c r="O151" s="35">
        <v>10</v>
      </c>
      <c r="P151" s="35">
        <v>43</v>
      </c>
      <c r="Q151" s="35">
        <v>3686</v>
      </c>
      <c r="R151" s="35">
        <v>2660</v>
      </c>
      <c r="S151" s="35">
        <v>982</v>
      </c>
      <c r="T151" s="35">
        <v>25</v>
      </c>
      <c r="U151" s="35">
        <v>19</v>
      </c>
      <c r="V151" s="36" t="s">
        <v>177</v>
      </c>
      <c r="W151" s="35">
        <v>663</v>
      </c>
      <c r="X151" s="35">
        <v>477</v>
      </c>
      <c r="Y151" s="35">
        <v>186</v>
      </c>
      <c r="Z151" s="9">
        <v>0.5</v>
      </c>
      <c r="AA151" s="9">
        <v>0.5</v>
      </c>
      <c r="AB151" s="10" t="s">
        <v>44</v>
      </c>
      <c r="AC151" s="37">
        <v>0.8</v>
      </c>
      <c r="AD151" s="37">
        <v>0</v>
      </c>
      <c r="AE151" s="37">
        <v>0.2</v>
      </c>
      <c r="AF151" s="186">
        <v>42</v>
      </c>
      <c r="AG151" s="186">
        <v>20</v>
      </c>
      <c r="AH151" s="186">
        <v>18</v>
      </c>
      <c r="AI151" s="187">
        <v>0</v>
      </c>
      <c r="AJ151" s="187">
        <v>4</v>
      </c>
      <c r="AK151" s="186">
        <v>35</v>
      </c>
      <c r="AL151" s="186">
        <v>20</v>
      </c>
      <c r="AM151" s="187">
        <v>15</v>
      </c>
      <c r="AN151" s="187">
        <v>3</v>
      </c>
    </row>
    <row r="152" spans="1:40">
      <c r="A152" s="11" t="s">
        <v>157</v>
      </c>
      <c r="B152" s="32"/>
      <c r="C152" s="33">
        <v>36897</v>
      </c>
      <c r="D152" s="34">
        <v>24376</v>
      </c>
      <c r="E152" s="34">
        <v>12208</v>
      </c>
      <c r="F152" s="34">
        <v>253</v>
      </c>
      <c r="G152" s="34">
        <v>60</v>
      </c>
      <c r="H152" s="35">
        <v>11896</v>
      </c>
      <c r="I152" s="35">
        <v>4109</v>
      </c>
      <c r="J152" s="35">
        <v>7730</v>
      </c>
      <c r="K152" s="35">
        <v>35</v>
      </c>
      <c r="L152" s="35">
        <v>22</v>
      </c>
      <c r="M152" s="32">
        <v>30</v>
      </c>
      <c r="N152" s="35">
        <v>3609</v>
      </c>
      <c r="O152" s="35">
        <v>1268</v>
      </c>
      <c r="P152" s="35">
        <v>2341</v>
      </c>
      <c r="Q152" s="35">
        <v>25001</v>
      </c>
      <c r="R152" s="35">
        <v>20267</v>
      </c>
      <c r="S152" s="35">
        <v>4478</v>
      </c>
      <c r="T152" s="35">
        <v>218</v>
      </c>
      <c r="U152" s="35">
        <v>38</v>
      </c>
      <c r="V152" s="36" t="s">
        <v>177</v>
      </c>
      <c r="W152" s="35">
        <v>4462</v>
      </c>
      <c r="X152" s="35">
        <v>3663</v>
      </c>
      <c r="Y152" s="35">
        <v>799</v>
      </c>
      <c r="Z152" s="9">
        <v>0.5</v>
      </c>
      <c r="AA152" s="9">
        <v>0.5</v>
      </c>
      <c r="AB152" s="10" t="s">
        <v>44</v>
      </c>
      <c r="AC152" s="37">
        <v>0.8</v>
      </c>
      <c r="AD152" s="37">
        <v>0</v>
      </c>
      <c r="AE152" s="37">
        <v>0.2</v>
      </c>
      <c r="AF152" s="38">
        <v>652</v>
      </c>
      <c r="AG152" s="38">
        <v>318</v>
      </c>
      <c r="AH152" s="38">
        <v>269</v>
      </c>
      <c r="AI152" s="39">
        <v>0</v>
      </c>
      <c r="AJ152" s="39">
        <v>65</v>
      </c>
      <c r="AK152" s="38">
        <v>562</v>
      </c>
      <c r="AL152" s="38">
        <v>318</v>
      </c>
      <c r="AM152" s="39">
        <v>244</v>
      </c>
      <c r="AN152" s="39">
        <v>25</v>
      </c>
    </row>
    <row r="153" spans="1:40">
      <c r="A153" s="15" t="s">
        <v>158</v>
      </c>
      <c r="B153" s="32"/>
      <c r="C153" s="33">
        <v>29596</v>
      </c>
      <c r="D153" s="34">
        <v>20373</v>
      </c>
      <c r="E153" s="34">
        <v>9073</v>
      </c>
      <c r="F153" s="34">
        <v>125</v>
      </c>
      <c r="G153" s="34">
        <v>25</v>
      </c>
      <c r="H153" s="35">
        <v>4462</v>
      </c>
      <c r="I153" s="35">
        <v>1941</v>
      </c>
      <c r="J153" s="35">
        <v>2519</v>
      </c>
      <c r="K153" s="35">
        <v>0</v>
      </c>
      <c r="L153" s="35">
        <v>2</v>
      </c>
      <c r="M153" s="32">
        <v>30</v>
      </c>
      <c r="N153" s="35">
        <v>1340</v>
      </c>
      <c r="O153" s="35">
        <v>582</v>
      </c>
      <c r="P153" s="35">
        <v>758</v>
      </c>
      <c r="Q153" s="35">
        <v>25134</v>
      </c>
      <c r="R153" s="35">
        <v>18432</v>
      </c>
      <c r="S153" s="35">
        <v>6554</v>
      </c>
      <c r="T153" s="35">
        <v>125</v>
      </c>
      <c r="U153" s="35">
        <v>23</v>
      </c>
      <c r="V153" s="36" t="s">
        <v>177</v>
      </c>
      <c r="W153" s="35">
        <v>4395</v>
      </c>
      <c r="X153" s="35">
        <v>3258</v>
      </c>
      <c r="Y153" s="35">
        <v>1137</v>
      </c>
      <c r="Z153" s="9">
        <v>0.5</v>
      </c>
      <c r="AA153" s="9">
        <v>0.5</v>
      </c>
      <c r="AB153" s="10" t="s">
        <v>44</v>
      </c>
      <c r="AC153" s="37">
        <v>0.8</v>
      </c>
      <c r="AD153" s="37">
        <v>0</v>
      </c>
      <c r="AE153" s="37">
        <v>0.2</v>
      </c>
      <c r="AF153" s="38">
        <v>387</v>
      </c>
      <c r="AG153" s="38">
        <v>188</v>
      </c>
      <c r="AH153" s="38">
        <v>160</v>
      </c>
      <c r="AI153" s="39">
        <v>0</v>
      </c>
      <c r="AJ153" s="39">
        <v>39</v>
      </c>
      <c r="AK153" s="38">
        <v>330</v>
      </c>
      <c r="AL153" s="38">
        <v>188</v>
      </c>
      <c r="AM153" s="39">
        <v>142</v>
      </c>
      <c r="AN153" s="39">
        <v>18</v>
      </c>
    </row>
    <row r="154" spans="1:40">
      <c r="A154" s="15" t="s">
        <v>159</v>
      </c>
      <c r="B154" s="32"/>
      <c r="C154" s="33">
        <v>26001</v>
      </c>
      <c r="D154" s="34">
        <v>17573</v>
      </c>
      <c r="E154" s="34">
        <v>8221</v>
      </c>
      <c r="F154" s="34">
        <v>142</v>
      </c>
      <c r="G154" s="34">
        <v>65</v>
      </c>
      <c r="H154" s="35">
        <v>8440</v>
      </c>
      <c r="I154" s="35">
        <v>3082</v>
      </c>
      <c r="J154" s="35">
        <v>5326</v>
      </c>
      <c r="K154" s="35">
        <v>4</v>
      </c>
      <c r="L154" s="35">
        <v>28</v>
      </c>
      <c r="M154" s="32">
        <v>30</v>
      </c>
      <c r="N154" s="35">
        <v>2555</v>
      </c>
      <c r="O154" s="35">
        <v>929</v>
      </c>
      <c r="P154" s="35">
        <v>1626</v>
      </c>
      <c r="Q154" s="35">
        <v>17561</v>
      </c>
      <c r="R154" s="35">
        <v>14491</v>
      </c>
      <c r="S154" s="35">
        <v>2895</v>
      </c>
      <c r="T154" s="35">
        <v>138</v>
      </c>
      <c r="U154" s="35">
        <v>37</v>
      </c>
      <c r="V154" s="36" t="s">
        <v>177</v>
      </c>
      <c r="W154" s="35">
        <v>3130</v>
      </c>
      <c r="X154" s="35">
        <v>2601</v>
      </c>
      <c r="Y154" s="35">
        <v>529</v>
      </c>
      <c r="Z154" s="9">
        <v>0.5</v>
      </c>
      <c r="AA154" s="9">
        <v>0.5</v>
      </c>
      <c r="AB154" s="10" t="s">
        <v>44</v>
      </c>
      <c r="AC154" s="37">
        <v>0.8</v>
      </c>
      <c r="AD154" s="37">
        <v>0</v>
      </c>
      <c r="AE154" s="37">
        <v>0.2</v>
      </c>
      <c r="AF154" s="38">
        <v>460</v>
      </c>
      <c r="AG154" s="38">
        <v>225</v>
      </c>
      <c r="AH154" s="38">
        <v>189</v>
      </c>
      <c r="AI154" s="39">
        <v>0</v>
      </c>
      <c r="AJ154" s="39">
        <v>46</v>
      </c>
      <c r="AK154" s="38">
        <v>394</v>
      </c>
      <c r="AL154" s="38">
        <v>225</v>
      </c>
      <c r="AM154" s="39">
        <v>169</v>
      </c>
      <c r="AN154" s="39">
        <v>20</v>
      </c>
    </row>
    <row r="155" spans="1:40" s="31" customFormat="1" ht="24">
      <c r="A155" s="5" t="s">
        <v>160</v>
      </c>
      <c r="B155" s="6"/>
      <c r="C155" s="6">
        <v>340236</v>
      </c>
      <c r="D155" s="6">
        <v>229212</v>
      </c>
      <c r="E155" s="6">
        <v>108025</v>
      </c>
      <c r="F155" s="6">
        <v>1966</v>
      </c>
      <c r="G155" s="6">
        <v>1033</v>
      </c>
      <c r="H155" s="6">
        <v>92737</v>
      </c>
      <c r="I155" s="6">
        <v>29499</v>
      </c>
      <c r="J155" s="6">
        <v>62770</v>
      </c>
      <c r="K155" s="6">
        <v>170</v>
      </c>
      <c r="L155" s="6">
        <v>298</v>
      </c>
      <c r="M155" s="6"/>
      <c r="N155" s="6">
        <v>28152</v>
      </c>
      <c r="O155" s="6">
        <v>9022</v>
      </c>
      <c r="P155" s="6">
        <v>19130</v>
      </c>
      <c r="Q155" s="6">
        <v>247499</v>
      </c>
      <c r="R155" s="6">
        <v>199713</v>
      </c>
      <c r="S155" s="6">
        <v>45255</v>
      </c>
      <c r="T155" s="6">
        <v>1796</v>
      </c>
      <c r="U155" s="6">
        <v>735</v>
      </c>
      <c r="V155" s="30"/>
      <c r="W155" s="7">
        <v>44175</v>
      </c>
      <c r="X155" s="7">
        <v>35747</v>
      </c>
      <c r="Y155" s="7">
        <v>8428</v>
      </c>
      <c r="Z155" s="6"/>
      <c r="AA155" s="6"/>
      <c r="AB155" s="6"/>
      <c r="AC155" s="12"/>
      <c r="AD155" s="12"/>
      <c r="AE155" s="12"/>
      <c r="AF155" s="6">
        <v>5606</v>
      </c>
      <c r="AG155" s="6">
        <v>2737</v>
      </c>
      <c r="AH155" s="6">
        <v>2308</v>
      </c>
      <c r="AI155" s="6">
        <v>0</v>
      </c>
      <c r="AJ155" s="6">
        <v>561</v>
      </c>
      <c r="AK155" s="6">
        <v>4845</v>
      </c>
      <c r="AL155" s="6">
        <v>2737</v>
      </c>
      <c r="AM155" s="6">
        <v>2108</v>
      </c>
      <c r="AN155" s="6">
        <v>200</v>
      </c>
    </row>
    <row r="156" spans="1:40">
      <c r="A156" s="8" t="s">
        <v>161</v>
      </c>
      <c r="B156" s="32"/>
      <c r="C156" s="33">
        <v>57327</v>
      </c>
      <c r="D156" s="34">
        <v>39859</v>
      </c>
      <c r="E156" s="34">
        <v>17058</v>
      </c>
      <c r="F156" s="34">
        <v>278</v>
      </c>
      <c r="G156" s="34">
        <v>132</v>
      </c>
      <c r="H156" s="35">
        <v>8985</v>
      </c>
      <c r="I156" s="35">
        <v>2352</v>
      </c>
      <c r="J156" s="35">
        <v>6547</v>
      </c>
      <c r="K156" s="35">
        <v>51</v>
      </c>
      <c r="L156" s="35">
        <v>35</v>
      </c>
      <c r="M156" s="32">
        <v>30</v>
      </c>
      <c r="N156" s="35">
        <v>2756</v>
      </c>
      <c r="O156" s="35">
        <v>757</v>
      </c>
      <c r="P156" s="35">
        <v>1999</v>
      </c>
      <c r="Q156" s="35">
        <v>48342</v>
      </c>
      <c r="R156" s="35">
        <v>37507</v>
      </c>
      <c r="S156" s="35">
        <v>10511</v>
      </c>
      <c r="T156" s="35">
        <v>227</v>
      </c>
      <c r="U156" s="35">
        <v>97</v>
      </c>
      <c r="V156" s="36" t="s">
        <v>177</v>
      </c>
      <c r="W156" s="35">
        <v>8487</v>
      </c>
      <c r="X156" s="35">
        <v>6603</v>
      </c>
      <c r="Y156" s="35">
        <v>1884</v>
      </c>
      <c r="Z156" s="9">
        <v>0.5</v>
      </c>
      <c r="AA156" s="9">
        <v>0.5</v>
      </c>
      <c r="AB156" s="10" t="s">
        <v>44</v>
      </c>
      <c r="AC156" s="37">
        <v>0.8</v>
      </c>
      <c r="AD156" s="37">
        <v>0</v>
      </c>
      <c r="AE156" s="37">
        <v>0.2</v>
      </c>
      <c r="AF156" s="38">
        <v>773</v>
      </c>
      <c r="AG156" s="38">
        <v>378</v>
      </c>
      <c r="AH156" s="38">
        <v>318</v>
      </c>
      <c r="AI156" s="39">
        <v>0</v>
      </c>
      <c r="AJ156" s="39">
        <v>77</v>
      </c>
      <c r="AK156" s="38">
        <v>648</v>
      </c>
      <c r="AL156" s="38">
        <v>378</v>
      </c>
      <c r="AM156" s="39">
        <v>270</v>
      </c>
      <c r="AN156" s="39">
        <v>48</v>
      </c>
    </row>
    <row r="157" spans="1:40">
      <c r="A157" s="14" t="s">
        <v>162</v>
      </c>
      <c r="B157" s="32"/>
      <c r="C157" s="33">
        <v>31875</v>
      </c>
      <c r="D157" s="34">
        <v>21140</v>
      </c>
      <c r="E157" s="34">
        <v>10337</v>
      </c>
      <c r="F157" s="34">
        <v>284</v>
      </c>
      <c r="G157" s="34">
        <v>114</v>
      </c>
      <c r="H157" s="35">
        <v>8028</v>
      </c>
      <c r="I157" s="35">
        <v>3492</v>
      </c>
      <c r="J157" s="35">
        <v>4508</v>
      </c>
      <c r="K157" s="35">
        <v>6</v>
      </c>
      <c r="L157" s="35">
        <v>22</v>
      </c>
      <c r="M157" s="32">
        <v>30</v>
      </c>
      <c r="N157" s="35">
        <v>2428</v>
      </c>
      <c r="O157" s="35">
        <v>1054</v>
      </c>
      <c r="P157" s="35">
        <v>1374</v>
      </c>
      <c r="Q157" s="35">
        <v>23847</v>
      </c>
      <c r="R157" s="35">
        <v>17648</v>
      </c>
      <c r="S157" s="35">
        <v>5829</v>
      </c>
      <c r="T157" s="35">
        <v>278</v>
      </c>
      <c r="U157" s="35">
        <v>92</v>
      </c>
      <c r="V157" s="36" t="s">
        <v>177</v>
      </c>
      <c r="W157" s="35">
        <v>4361</v>
      </c>
      <c r="X157" s="35">
        <v>3278</v>
      </c>
      <c r="Y157" s="35">
        <v>1083</v>
      </c>
      <c r="Z157" s="9">
        <v>0.5</v>
      </c>
      <c r="AA157" s="9">
        <v>0.5</v>
      </c>
      <c r="AB157" s="10" t="s">
        <v>44</v>
      </c>
      <c r="AC157" s="37">
        <v>0.8</v>
      </c>
      <c r="AD157" s="37">
        <v>0</v>
      </c>
      <c r="AE157" s="37">
        <v>0.2</v>
      </c>
      <c r="AF157" s="38">
        <v>508</v>
      </c>
      <c r="AG157" s="38">
        <v>248</v>
      </c>
      <c r="AH157" s="38">
        <v>209</v>
      </c>
      <c r="AI157" s="39">
        <v>0</v>
      </c>
      <c r="AJ157" s="39">
        <v>51</v>
      </c>
      <c r="AK157" s="38">
        <v>441</v>
      </c>
      <c r="AL157" s="38">
        <v>248</v>
      </c>
      <c r="AM157" s="39">
        <v>193</v>
      </c>
      <c r="AN157" s="39">
        <v>16</v>
      </c>
    </row>
    <row r="158" spans="1:40">
      <c r="A158" s="14" t="s">
        <v>163</v>
      </c>
      <c r="B158" s="32"/>
      <c r="C158" s="33">
        <v>48132</v>
      </c>
      <c r="D158" s="34">
        <v>32448</v>
      </c>
      <c r="E158" s="34">
        <v>15188</v>
      </c>
      <c r="F158" s="34">
        <v>323</v>
      </c>
      <c r="G158" s="34">
        <v>173</v>
      </c>
      <c r="H158" s="35">
        <v>22938</v>
      </c>
      <c r="I158" s="35">
        <v>8804</v>
      </c>
      <c r="J158" s="35">
        <v>14012</v>
      </c>
      <c r="K158" s="35">
        <v>54</v>
      </c>
      <c r="L158" s="35">
        <v>68</v>
      </c>
      <c r="M158" s="32">
        <v>30</v>
      </c>
      <c r="N158" s="35">
        <v>6967</v>
      </c>
      <c r="O158" s="35">
        <v>2695</v>
      </c>
      <c r="P158" s="35">
        <v>4272</v>
      </c>
      <c r="Q158" s="35">
        <v>25194</v>
      </c>
      <c r="R158" s="35">
        <v>23644</v>
      </c>
      <c r="S158" s="35">
        <v>1176</v>
      </c>
      <c r="T158" s="35">
        <v>269</v>
      </c>
      <c r="U158" s="35">
        <v>105</v>
      </c>
      <c r="V158" s="36" t="s">
        <v>177</v>
      </c>
      <c r="W158" s="35">
        <v>4593</v>
      </c>
      <c r="X158" s="35">
        <v>4288</v>
      </c>
      <c r="Y158" s="35">
        <v>305</v>
      </c>
      <c r="Z158" s="9">
        <v>0.5</v>
      </c>
      <c r="AA158" s="9">
        <v>0.5</v>
      </c>
      <c r="AB158" s="10" t="s">
        <v>44</v>
      </c>
      <c r="AC158" s="37">
        <v>0.8</v>
      </c>
      <c r="AD158" s="37">
        <v>0</v>
      </c>
      <c r="AE158" s="37">
        <v>0.2</v>
      </c>
      <c r="AF158" s="38">
        <v>1037</v>
      </c>
      <c r="AG158" s="38">
        <v>506</v>
      </c>
      <c r="AH158" s="38">
        <v>427</v>
      </c>
      <c r="AI158" s="39">
        <v>0</v>
      </c>
      <c r="AJ158" s="39">
        <v>104</v>
      </c>
      <c r="AK158" s="38">
        <v>853</v>
      </c>
      <c r="AL158" s="38">
        <v>506</v>
      </c>
      <c r="AM158" s="39">
        <v>347</v>
      </c>
      <c r="AN158" s="39">
        <v>80</v>
      </c>
    </row>
    <row r="159" spans="1:40">
      <c r="A159" s="8" t="s">
        <v>164</v>
      </c>
      <c r="B159" s="32"/>
      <c r="C159" s="33">
        <v>39007</v>
      </c>
      <c r="D159" s="34">
        <v>25825</v>
      </c>
      <c r="E159" s="34">
        <v>12849</v>
      </c>
      <c r="F159" s="34">
        <v>202</v>
      </c>
      <c r="G159" s="34">
        <v>131</v>
      </c>
      <c r="H159" s="35">
        <v>15236</v>
      </c>
      <c r="I159" s="35">
        <v>4022</v>
      </c>
      <c r="J159" s="35">
        <v>11165</v>
      </c>
      <c r="K159" s="35">
        <v>4</v>
      </c>
      <c r="L159" s="35">
        <v>45</v>
      </c>
      <c r="M159" s="32">
        <v>30</v>
      </c>
      <c r="N159" s="35">
        <v>4606</v>
      </c>
      <c r="O159" s="35">
        <v>1211</v>
      </c>
      <c r="P159" s="35">
        <v>3395</v>
      </c>
      <c r="Q159" s="35">
        <v>23771</v>
      </c>
      <c r="R159" s="35">
        <v>21803</v>
      </c>
      <c r="S159" s="35">
        <v>1684</v>
      </c>
      <c r="T159" s="35">
        <v>198</v>
      </c>
      <c r="U159" s="35">
        <v>86</v>
      </c>
      <c r="V159" s="36" t="s">
        <v>177</v>
      </c>
      <c r="W159" s="35">
        <v>4277</v>
      </c>
      <c r="X159" s="35">
        <v>3905</v>
      </c>
      <c r="Y159" s="35">
        <v>372</v>
      </c>
      <c r="Z159" s="9">
        <v>0.5</v>
      </c>
      <c r="AA159" s="9">
        <v>0.5</v>
      </c>
      <c r="AB159" s="10" t="s">
        <v>44</v>
      </c>
      <c r="AC159" s="37">
        <v>0.8</v>
      </c>
      <c r="AD159" s="37">
        <v>0</v>
      </c>
      <c r="AE159" s="37">
        <v>0.2</v>
      </c>
      <c r="AF159" s="38">
        <v>764</v>
      </c>
      <c r="AG159" s="38">
        <v>373</v>
      </c>
      <c r="AH159" s="38">
        <v>315</v>
      </c>
      <c r="AI159" s="39">
        <v>0</v>
      </c>
      <c r="AJ159" s="39">
        <v>76</v>
      </c>
      <c r="AK159" s="38">
        <v>634</v>
      </c>
      <c r="AL159" s="38">
        <v>373</v>
      </c>
      <c r="AM159" s="39">
        <v>261</v>
      </c>
      <c r="AN159" s="39">
        <v>54</v>
      </c>
    </row>
    <row r="160" spans="1:40">
      <c r="A160" s="8" t="s">
        <v>165</v>
      </c>
      <c r="B160" s="32"/>
      <c r="C160" s="33">
        <v>26247</v>
      </c>
      <c r="D160" s="34">
        <v>16986</v>
      </c>
      <c r="E160" s="34">
        <v>8998</v>
      </c>
      <c r="F160" s="34">
        <v>157</v>
      </c>
      <c r="G160" s="34">
        <v>106</v>
      </c>
      <c r="H160" s="35">
        <v>9922</v>
      </c>
      <c r="I160" s="35">
        <v>2646</v>
      </c>
      <c r="J160" s="35">
        <v>7239</v>
      </c>
      <c r="K160" s="35">
        <v>4</v>
      </c>
      <c r="L160" s="35">
        <v>33</v>
      </c>
      <c r="M160" s="32">
        <v>30</v>
      </c>
      <c r="N160" s="35">
        <v>3003</v>
      </c>
      <c r="O160" s="35">
        <v>798</v>
      </c>
      <c r="P160" s="35">
        <v>2205</v>
      </c>
      <c r="Q160" s="35">
        <v>16325</v>
      </c>
      <c r="R160" s="35">
        <v>14340</v>
      </c>
      <c r="S160" s="35">
        <v>1759</v>
      </c>
      <c r="T160" s="35">
        <v>153</v>
      </c>
      <c r="U160" s="35">
        <v>73</v>
      </c>
      <c r="V160" s="36" t="s">
        <v>177</v>
      </c>
      <c r="W160" s="35">
        <v>2963</v>
      </c>
      <c r="X160" s="35">
        <v>2591</v>
      </c>
      <c r="Y160" s="35">
        <v>372</v>
      </c>
      <c r="Z160" s="9">
        <v>0.5</v>
      </c>
      <c r="AA160" s="9">
        <v>0.5</v>
      </c>
      <c r="AB160" s="10" t="s">
        <v>44</v>
      </c>
      <c r="AC160" s="37">
        <v>0.8</v>
      </c>
      <c r="AD160" s="37">
        <v>0</v>
      </c>
      <c r="AE160" s="37">
        <v>0.2</v>
      </c>
      <c r="AF160" s="38">
        <v>508</v>
      </c>
      <c r="AG160" s="38">
        <v>248</v>
      </c>
      <c r="AH160" s="38">
        <v>209</v>
      </c>
      <c r="AI160" s="39">
        <v>0</v>
      </c>
      <c r="AJ160" s="39">
        <v>51</v>
      </c>
      <c r="AK160" s="38">
        <v>441</v>
      </c>
      <c r="AL160" s="38">
        <v>248</v>
      </c>
      <c r="AM160" s="39">
        <v>193</v>
      </c>
      <c r="AN160" s="39">
        <v>16</v>
      </c>
    </row>
    <row r="161" spans="1:40">
      <c r="A161" s="14" t="s">
        <v>166</v>
      </c>
      <c r="B161" s="32"/>
      <c r="C161" s="33">
        <v>11360</v>
      </c>
      <c r="D161" s="34">
        <v>7569</v>
      </c>
      <c r="E161" s="34">
        <v>3656</v>
      </c>
      <c r="F161" s="34">
        <v>77</v>
      </c>
      <c r="G161" s="34">
        <v>58</v>
      </c>
      <c r="H161" s="35">
        <v>4932</v>
      </c>
      <c r="I161" s="35">
        <v>1279</v>
      </c>
      <c r="J161" s="35">
        <v>3614</v>
      </c>
      <c r="K161" s="35">
        <v>10</v>
      </c>
      <c r="L161" s="35">
        <v>29</v>
      </c>
      <c r="M161" s="32">
        <v>30</v>
      </c>
      <c r="N161" s="35">
        <v>1507</v>
      </c>
      <c r="O161" s="35">
        <v>394</v>
      </c>
      <c r="P161" s="35">
        <v>1113</v>
      </c>
      <c r="Q161" s="35">
        <v>6428</v>
      </c>
      <c r="R161" s="35">
        <v>6290</v>
      </c>
      <c r="S161" s="35">
        <v>42</v>
      </c>
      <c r="T161" s="35">
        <v>67</v>
      </c>
      <c r="U161" s="35">
        <v>29</v>
      </c>
      <c r="V161" s="36" t="s">
        <v>177</v>
      </c>
      <c r="W161" s="35">
        <v>1172</v>
      </c>
      <c r="X161" s="35">
        <v>1136</v>
      </c>
      <c r="Y161" s="35">
        <v>36</v>
      </c>
      <c r="Z161" s="9">
        <v>0.5</v>
      </c>
      <c r="AA161" s="9">
        <v>0.5</v>
      </c>
      <c r="AB161" s="10" t="s">
        <v>44</v>
      </c>
      <c r="AC161" s="37">
        <v>0.8</v>
      </c>
      <c r="AD161" s="37">
        <v>0</v>
      </c>
      <c r="AE161" s="37">
        <v>0.2</v>
      </c>
      <c r="AF161" s="38">
        <v>238</v>
      </c>
      <c r="AG161" s="38">
        <v>116</v>
      </c>
      <c r="AH161" s="38">
        <v>98</v>
      </c>
      <c r="AI161" s="39">
        <v>0</v>
      </c>
      <c r="AJ161" s="39">
        <v>24</v>
      </c>
      <c r="AK161" s="38">
        <v>203</v>
      </c>
      <c r="AL161" s="38">
        <v>116</v>
      </c>
      <c r="AM161" s="39">
        <v>87</v>
      </c>
      <c r="AN161" s="39">
        <v>11</v>
      </c>
    </row>
    <row r="162" spans="1:40">
      <c r="A162" s="14" t="s">
        <v>167</v>
      </c>
      <c r="B162" s="32"/>
      <c r="C162" s="33">
        <v>57040</v>
      </c>
      <c r="D162" s="34">
        <v>38422</v>
      </c>
      <c r="E162" s="34">
        <v>18185</v>
      </c>
      <c r="F162" s="34">
        <v>292</v>
      </c>
      <c r="G162" s="34">
        <v>141</v>
      </c>
      <c r="H162" s="35">
        <v>15663</v>
      </c>
      <c r="I162" s="35">
        <v>5289</v>
      </c>
      <c r="J162" s="35">
        <v>10286</v>
      </c>
      <c r="K162" s="35">
        <v>40</v>
      </c>
      <c r="L162" s="35">
        <v>48</v>
      </c>
      <c r="M162" s="32">
        <v>30</v>
      </c>
      <c r="N162" s="35">
        <v>4761</v>
      </c>
      <c r="O162" s="35">
        <v>1627</v>
      </c>
      <c r="P162" s="35">
        <v>3134</v>
      </c>
      <c r="Q162" s="35">
        <v>41377</v>
      </c>
      <c r="R162" s="35">
        <v>33133</v>
      </c>
      <c r="S162" s="35">
        <v>7899</v>
      </c>
      <c r="T162" s="35">
        <v>252</v>
      </c>
      <c r="U162" s="35">
        <v>93</v>
      </c>
      <c r="V162" s="36" t="s">
        <v>177</v>
      </c>
      <c r="W162" s="35">
        <v>7321</v>
      </c>
      <c r="X162" s="35">
        <v>5885</v>
      </c>
      <c r="Y162" s="35">
        <v>1436</v>
      </c>
      <c r="Z162" s="9">
        <v>0.5</v>
      </c>
      <c r="AA162" s="9">
        <v>0.5</v>
      </c>
      <c r="AB162" s="10" t="s">
        <v>44</v>
      </c>
      <c r="AC162" s="37">
        <v>0.8</v>
      </c>
      <c r="AD162" s="37">
        <v>0</v>
      </c>
      <c r="AE162" s="37">
        <v>0.2</v>
      </c>
      <c r="AF162" s="38">
        <v>938</v>
      </c>
      <c r="AG162" s="38">
        <v>458</v>
      </c>
      <c r="AH162" s="38">
        <v>386</v>
      </c>
      <c r="AI162" s="39">
        <v>0</v>
      </c>
      <c r="AJ162" s="39">
        <v>94</v>
      </c>
      <c r="AK162" s="38">
        <v>796</v>
      </c>
      <c r="AL162" s="38">
        <v>458</v>
      </c>
      <c r="AM162" s="39">
        <v>338</v>
      </c>
      <c r="AN162" s="39">
        <v>48</v>
      </c>
    </row>
    <row r="163" spans="1:40">
      <c r="A163" s="14" t="s">
        <v>168</v>
      </c>
      <c r="B163" s="32"/>
      <c r="C163" s="33">
        <v>69248</v>
      </c>
      <c r="D163" s="34">
        <v>46963</v>
      </c>
      <c r="E163" s="34">
        <v>21754</v>
      </c>
      <c r="F163" s="34">
        <v>353</v>
      </c>
      <c r="G163" s="34">
        <v>178</v>
      </c>
      <c r="H163" s="35">
        <v>7033</v>
      </c>
      <c r="I163" s="35">
        <v>1615</v>
      </c>
      <c r="J163" s="35">
        <v>5399</v>
      </c>
      <c r="K163" s="35">
        <v>1</v>
      </c>
      <c r="L163" s="35">
        <v>18</v>
      </c>
      <c r="M163" s="32">
        <v>30</v>
      </c>
      <c r="N163" s="35">
        <v>2124</v>
      </c>
      <c r="O163" s="35">
        <v>486</v>
      </c>
      <c r="P163" s="35">
        <v>1638</v>
      </c>
      <c r="Q163" s="35">
        <v>62215</v>
      </c>
      <c r="R163" s="35">
        <v>45348</v>
      </c>
      <c r="S163" s="35">
        <v>16355</v>
      </c>
      <c r="T163" s="35">
        <v>352</v>
      </c>
      <c r="U163" s="35">
        <v>160</v>
      </c>
      <c r="V163" s="36" t="s">
        <v>177</v>
      </c>
      <c r="W163" s="35">
        <v>11001</v>
      </c>
      <c r="X163" s="35">
        <v>8061</v>
      </c>
      <c r="Y163" s="35">
        <v>2940</v>
      </c>
      <c r="Z163" s="9">
        <v>0.5</v>
      </c>
      <c r="AA163" s="9">
        <v>0.5</v>
      </c>
      <c r="AB163" s="10" t="s">
        <v>44</v>
      </c>
      <c r="AC163" s="37">
        <v>0.8</v>
      </c>
      <c r="AD163" s="37">
        <v>0</v>
      </c>
      <c r="AE163" s="37">
        <v>0.2</v>
      </c>
      <c r="AF163" s="38">
        <v>840</v>
      </c>
      <c r="AG163" s="38">
        <v>410</v>
      </c>
      <c r="AH163" s="38">
        <v>346</v>
      </c>
      <c r="AI163" s="39">
        <v>0</v>
      </c>
      <c r="AJ163" s="39">
        <v>84</v>
      </c>
      <c r="AK163" s="38">
        <v>829</v>
      </c>
      <c r="AL163" s="38">
        <v>410</v>
      </c>
      <c r="AM163" s="39">
        <v>419</v>
      </c>
      <c r="AN163" s="39">
        <v>-73</v>
      </c>
    </row>
    <row r="164" spans="1:40">
      <c r="A164" s="47"/>
      <c r="B164" s="47"/>
      <c r="C164" s="48"/>
      <c r="D164" s="48"/>
      <c r="E164" s="48"/>
      <c r="F164" s="48"/>
      <c r="G164" s="48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8"/>
      <c r="W164" s="49"/>
      <c r="X164" s="49"/>
      <c r="Y164" s="49"/>
      <c r="Z164" s="50"/>
      <c r="AA164" s="50"/>
      <c r="AB164" s="50"/>
      <c r="AC164" s="50"/>
      <c r="AD164" s="50"/>
      <c r="AE164" s="50"/>
    </row>
    <row r="165" spans="1:40">
      <c r="Z165" s="50"/>
      <c r="AA165" s="50"/>
      <c r="AB165" s="50"/>
      <c r="AC165" s="50"/>
      <c r="AD165" s="50"/>
      <c r="AE165" s="50"/>
    </row>
    <row r="166" spans="1:40">
      <c r="Z166" s="50"/>
      <c r="AA166" s="50"/>
      <c r="AB166" s="50"/>
      <c r="AC166" s="50"/>
      <c r="AD166" s="50"/>
      <c r="AE166" s="50"/>
    </row>
    <row r="167" spans="1:40">
      <c r="Z167" s="50"/>
      <c r="AA167" s="50"/>
      <c r="AB167" s="50"/>
      <c r="AC167" s="50"/>
      <c r="AD167" s="50"/>
      <c r="AE167" s="50"/>
    </row>
  </sheetData>
  <mergeCells count="17">
    <mergeCell ref="AL3:AN3"/>
    <mergeCell ref="A2:AN2"/>
    <mergeCell ref="A4:A6"/>
    <mergeCell ref="B4:B6"/>
    <mergeCell ref="C4:G5"/>
    <mergeCell ref="H4:L5"/>
    <mergeCell ref="M4:M6"/>
    <mergeCell ref="N4:P5"/>
    <mergeCell ref="Q4:U5"/>
    <mergeCell ref="V4:V6"/>
    <mergeCell ref="W4:Y5"/>
    <mergeCell ref="Z4:AE4"/>
    <mergeCell ref="AF4:AJ5"/>
    <mergeCell ref="AK4:AM5"/>
    <mergeCell ref="AN4:AN5"/>
    <mergeCell ref="Z5:AA5"/>
    <mergeCell ref="AB5:AE5"/>
  </mergeCells>
  <phoneticPr fontId="5" type="noConversion"/>
  <printOptions horizontalCentered="1"/>
  <pageMargins left="0.74803149606299213" right="0.74803149606299213" top="0.59055118110236227" bottom="0.59055118110236227" header="0.51181102362204722" footer="0.51181102362204722"/>
  <pageSetup paperSize="8" scale="75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Z4" sqref="Z4"/>
    </sheetView>
  </sheetViews>
  <sheetFormatPr defaultRowHeight="14.25"/>
  <cols>
    <col min="1" max="1" width="14.625" style="54" customWidth="1"/>
    <col min="2" max="2" width="10.125" style="54" customWidth="1"/>
    <col min="3" max="3" width="8.375" style="54" customWidth="1"/>
    <col min="4" max="4" width="7.75" style="54" customWidth="1"/>
    <col min="5" max="5" width="7.25" style="66" customWidth="1"/>
    <col min="6" max="6" width="7.625" style="54" customWidth="1"/>
    <col min="7" max="7" width="8.5" style="54" customWidth="1"/>
    <col min="8" max="8" width="7.75" style="54" customWidth="1"/>
    <col min="9" max="9" width="7.125" style="54" customWidth="1"/>
    <col min="10" max="10" width="6.5" style="54" customWidth="1"/>
    <col min="11" max="13" width="4.375" style="54" customWidth="1"/>
    <col min="14" max="15" width="4.25" style="54" customWidth="1"/>
    <col min="16" max="16" width="4.125" style="54" customWidth="1"/>
    <col min="17" max="17" width="6.375" style="54" customWidth="1"/>
    <col min="18" max="18" width="7.75" style="54" customWidth="1"/>
    <col min="19" max="19" width="6.75" style="54" customWidth="1"/>
    <col min="20" max="20" width="6.125" style="54" customWidth="1"/>
    <col min="21" max="21" width="6.5" style="54" customWidth="1"/>
    <col min="22" max="23" width="6.375" style="54" customWidth="1"/>
    <col min="24" max="25" width="6.875" style="54" customWidth="1"/>
    <col min="26" max="239" width="9" style="54"/>
    <col min="240" max="240" width="11.25" style="54" customWidth="1"/>
    <col min="241" max="244" width="0" style="54" hidden="1" customWidth="1"/>
    <col min="245" max="245" width="10.125" style="54" customWidth="1"/>
    <col min="246" max="251" width="6.5" style="54" customWidth="1"/>
    <col min="252" max="252" width="7.125" style="54" customWidth="1"/>
    <col min="253" max="253" width="6.5" style="54" customWidth="1"/>
    <col min="254" max="254" width="9.125" style="54" customWidth="1"/>
    <col min="255" max="255" width="10.75" style="54" customWidth="1"/>
    <col min="256" max="258" width="4.375" style="54" customWidth="1"/>
    <col min="259" max="261" width="4.25" style="54" customWidth="1"/>
    <col min="262" max="262" width="0" style="54" hidden="1" customWidth="1"/>
    <col min="263" max="263" width="5.875" style="54" customWidth="1"/>
    <col min="264" max="264" width="7.375" style="54" customWidth="1"/>
    <col min="265" max="265" width="5.625" style="54" customWidth="1"/>
    <col min="266" max="266" width="6.375" style="54" customWidth="1"/>
    <col min="267" max="267" width="5.375" style="54" customWidth="1"/>
    <col min="268" max="268" width="5.625" style="54" customWidth="1"/>
    <col min="269" max="269" width="7.75" style="54" customWidth="1"/>
    <col min="270" max="270" width="6.25" style="54" customWidth="1"/>
    <col min="271" max="272" width="5" style="54" customWidth="1"/>
    <col min="273" max="274" width="5.75" style="54" customWidth="1"/>
    <col min="275" max="277" width="6.875" style="54" customWidth="1"/>
    <col min="278" max="278" width="0" style="54" hidden="1" customWidth="1"/>
    <col min="279" max="495" width="9" style="54"/>
    <col min="496" max="496" width="11.25" style="54" customWidth="1"/>
    <col min="497" max="500" width="0" style="54" hidden="1" customWidth="1"/>
    <col min="501" max="501" width="10.125" style="54" customWidth="1"/>
    <col min="502" max="507" width="6.5" style="54" customWidth="1"/>
    <col min="508" max="508" width="7.125" style="54" customWidth="1"/>
    <col min="509" max="509" width="6.5" style="54" customWidth="1"/>
    <col min="510" max="510" width="9.125" style="54" customWidth="1"/>
    <col min="511" max="511" width="10.75" style="54" customWidth="1"/>
    <col min="512" max="514" width="4.375" style="54" customWidth="1"/>
    <col min="515" max="517" width="4.25" style="54" customWidth="1"/>
    <col min="518" max="518" width="0" style="54" hidden="1" customWidth="1"/>
    <col min="519" max="519" width="5.875" style="54" customWidth="1"/>
    <col min="520" max="520" width="7.375" style="54" customWidth="1"/>
    <col min="521" max="521" width="5.625" style="54" customWidth="1"/>
    <col min="522" max="522" width="6.375" style="54" customWidth="1"/>
    <col min="523" max="523" width="5.375" style="54" customWidth="1"/>
    <col min="524" max="524" width="5.625" style="54" customWidth="1"/>
    <col min="525" max="525" width="7.75" style="54" customWidth="1"/>
    <col min="526" max="526" width="6.25" style="54" customWidth="1"/>
    <col min="527" max="528" width="5" style="54" customWidth="1"/>
    <col min="529" max="530" width="5.75" style="54" customWidth="1"/>
    <col min="531" max="533" width="6.875" style="54" customWidth="1"/>
    <col min="534" max="534" width="0" style="54" hidden="1" customWidth="1"/>
    <col min="535" max="751" width="9" style="54"/>
    <col min="752" max="752" width="11.25" style="54" customWidth="1"/>
    <col min="753" max="756" width="0" style="54" hidden="1" customWidth="1"/>
    <col min="757" max="757" width="10.125" style="54" customWidth="1"/>
    <col min="758" max="763" width="6.5" style="54" customWidth="1"/>
    <col min="764" max="764" width="7.125" style="54" customWidth="1"/>
    <col min="765" max="765" width="6.5" style="54" customWidth="1"/>
    <col min="766" max="766" width="9.125" style="54" customWidth="1"/>
    <col min="767" max="767" width="10.75" style="54" customWidth="1"/>
    <col min="768" max="770" width="4.375" style="54" customWidth="1"/>
    <col min="771" max="773" width="4.25" style="54" customWidth="1"/>
    <col min="774" max="774" width="0" style="54" hidden="1" customWidth="1"/>
    <col min="775" max="775" width="5.875" style="54" customWidth="1"/>
    <col min="776" max="776" width="7.375" style="54" customWidth="1"/>
    <col min="777" max="777" width="5.625" style="54" customWidth="1"/>
    <col min="778" max="778" width="6.375" style="54" customWidth="1"/>
    <col min="779" max="779" width="5.375" style="54" customWidth="1"/>
    <col min="780" max="780" width="5.625" style="54" customWidth="1"/>
    <col min="781" max="781" width="7.75" style="54" customWidth="1"/>
    <col min="782" max="782" width="6.25" style="54" customWidth="1"/>
    <col min="783" max="784" width="5" style="54" customWidth="1"/>
    <col min="785" max="786" width="5.75" style="54" customWidth="1"/>
    <col min="787" max="789" width="6.875" style="54" customWidth="1"/>
    <col min="790" max="790" width="0" style="54" hidden="1" customWidth="1"/>
    <col min="791" max="1007" width="9" style="54"/>
    <col min="1008" max="1008" width="11.25" style="54" customWidth="1"/>
    <col min="1009" max="1012" width="0" style="54" hidden="1" customWidth="1"/>
    <col min="1013" max="1013" width="10.125" style="54" customWidth="1"/>
    <col min="1014" max="1019" width="6.5" style="54" customWidth="1"/>
    <col min="1020" max="1020" width="7.125" style="54" customWidth="1"/>
    <col min="1021" max="1021" width="6.5" style="54" customWidth="1"/>
    <col min="1022" max="1022" width="9.125" style="54" customWidth="1"/>
    <col min="1023" max="1023" width="10.75" style="54" customWidth="1"/>
    <col min="1024" max="1026" width="4.375" style="54" customWidth="1"/>
    <col min="1027" max="1029" width="4.25" style="54" customWidth="1"/>
    <col min="1030" max="1030" width="0" style="54" hidden="1" customWidth="1"/>
    <col min="1031" max="1031" width="5.875" style="54" customWidth="1"/>
    <col min="1032" max="1032" width="7.375" style="54" customWidth="1"/>
    <col min="1033" max="1033" width="5.625" style="54" customWidth="1"/>
    <col min="1034" max="1034" width="6.375" style="54" customWidth="1"/>
    <col min="1035" max="1035" width="5.375" style="54" customWidth="1"/>
    <col min="1036" max="1036" width="5.625" style="54" customWidth="1"/>
    <col min="1037" max="1037" width="7.75" style="54" customWidth="1"/>
    <col min="1038" max="1038" width="6.25" style="54" customWidth="1"/>
    <col min="1039" max="1040" width="5" style="54" customWidth="1"/>
    <col min="1041" max="1042" width="5.75" style="54" customWidth="1"/>
    <col min="1043" max="1045" width="6.875" style="54" customWidth="1"/>
    <col min="1046" max="1046" width="0" style="54" hidden="1" customWidth="1"/>
    <col min="1047" max="1263" width="9" style="54"/>
    <col min="1264" max="1264" width="11.25" style="54" customWidth="1"/>
    <col min="1265" max="1268" width="0" style="54" hidden="1" customWidth="1"/>
    <col min="1269" max="1269" width="10.125" style="54" customWidth="1"/>
    <col min="1270" max="1275" width="6.5" style="54" customWidth="1"/>
    <col min="1276" max="1276" width="7.125" style="54" customWidth="1"/>
    <col min="1277" max="1277" width="6.5" style="54" customWidth="1"/>
    <col min="1278" max="1278" width="9.125" style="54" customWidth="1"/>
    <col min="1279" max="1279" width="10.75" style="54" customWidth="1"/>
    <col min="1280" max="1282" width="4.375" style="54" customWidth="1"/>
    <col min="1283" max="1285" width="4.25" style="54" customWidth="1"/>
    <col min="1286" max="1286" width="0" style="54" hidden="1" customWidth="1"/>
    <col min="1287" max="1287" width="5.875" style="54" customWidth="1"/>
    <col min="1288" max="1288" width="7.375" style="54" customWidth="1"/>
    <col min="1289" max="1289" width="5.625" style="54" customWidth="1"/>
    <col min="1290" max="1290" width="6.375" style="54" customWidth="1"/>
    <col min="1291" max="1291" width="5.375" style="54" customWidth="1"/>
    <col min="1292" max="1292" width="5.625" style="54" customWidth="1"/>
    <col min="1293" max="1293" width="7.75" style="54" customWidth="1"/>
    <col min="1294" max="1294" width="6.25" style="54" customWidth="1"/>
    <col min="1295" max="1296" width="5" style="54" customWidth="1"/>
    <col min="1297" max="1298" width="5.75" style="54" customWidth="1"/>
    <col min="1299" max="1301" width="6.875" style="54" customWidth="1"/>
    <col min="1302" max="1302" width="0" style="54" hidden="1" customWidth="1"/>
    <col min="1303" max="1519" width="9" style="54"/>
    <col min="1520" max="1520" width="11.25" style="54" customWidth="1"/>
    <col min="1521" max="1524" width="0" style="54" hidden="1" customWidth="1"/>
    <col min="1525" max="1525" width="10.125" style="54" customWidth="1"/>
    <col min="1526" max="1531" width="6.5" style="54" customWidth="1"/>
    <col min="1532" max="1532" width="7.125" style="54" customWidth="1"/>
    <col min="1533" max="1533" width="6.5" style="54" customWidth="1"/>
    <col min="1534" max="1534" width="9.125" style="54" customWidth="1"/>
    <col min="1535" max="1535" width="10.75" style="54" customWidth="1"/>
    <col min="1536" max="1538" width="4.375" style="54" customWidth="1"/>
    <col min="1539" max="1541" width="4.25" style="54" customWidth="1"/>
    <col min="1542" max="1542" width="0" style="54" hidden="1" customWidth="1"/>
    <col min="1543" max="1543" width="5.875" style="54" customWidth="1"/>
    <col min="1544" max="1544" width="7.375" style="54" customWidth="1"/>
    <col min="1545" max="1545" width="5.625" style="54" customWidth="1"/>
    <col min="1546" max="1546" width="6.375" style="54" customWidth="1"/>
    <col min="1547" max="1547" width="5.375" style="54" customWidth="1"/>
    <col min="1548" max="1548" width="5.625" style="54" customWidth="1"/>
    <col min="1549" max="1549" width="7.75" style="54" customWidth="1"/>
    <col min="1550" max="1550" width="6.25" style="54" customWidth="1"/>
    <col min="1551" max="1552" width="5" style="54" customWidth="1"/>
    <col min="1553" max="1554" width="5.75" style="54" customWidth="1"/>
    <col min="1555" max="1557" width="6.875" style="54" customWidth="1"/>
    <col min="1558" max="1558" width="0" style="54" hidden="1" customWidth="1"/>
    <col min="1559" max="1775" width="9" style="54"/>
    <col min="1776" max="1776" width="11.25" style="54" customWidth="1"/>
    <col min="1777" max="1780" width="0" style="54" hidden="1" customWidth="1"/>
    <col min="1781" max="1781" width="10.125" style="54" customWidth="1"/>
    <col min="1782" max="1787" width="6.5" style="54" customWidth="1"/>
    <col min="1788" max="1788" width="7.125" style="54" customWidth="1"/>
    <col min="1789" max="1789" width="6.5" style="54" customWidth="1"/>
    <col min="1790" max="1790" width="9.125" style="54" customWidth="1"/>
    <col min="1791" max="1791" width="10.75" style="54" customWidth="1"/>
    <col min="1792" max="1794" width="4.375" style="54" customWidth="1"/>
    <col min="1795" max="1797" width="4.25" style="54" customWidth="1"/>
    <col min="1798" max="1798" width="0" style="54" hidden="1" customWidth="1"/>
    <col min="1799" max="1799" width="5.875" style="54" customWidth="1"/>
    <col min="1800" max="1800" width="7.375" style="54" customWidth="1"/>
    <col min="1801" max="1801" width="5.625" style="54" customWidth="1"/>
    <col min="1802" max="1802" width="6.375" style="54" customWidth="1"/>
    <col min="1803" max="1803" width="5.375" style="54" customWidth="1"/>
    <col min="1804" max="1804" width="5.625" style="54" customWidth="1"/>
    <col min="1805" max="1805" width="7.75" style="54" customWidth="1"/>
    <col min="1806" max="1806" width="6.25" style="54" customWidth="1"/>
    <col min="1807" max="1808" width="5" style="54" customWidth="1"/>
    <col min="1809" max="1810" width="5.75" style="54" customWidth="1"/>
    <col min="1811" max="1813" width="6.875" style="54" customWidth="1"/>
    <col min="1814" max="1814" width="0" style="54" hidden="1" customWidth="1"/>
    <col min="1815" max="2031" width="9" style="54"/>
    <col min="2032" max="2032" width="11.25" style="54" customWidth="1"/>
    <col min="2033" max="2036" width="0" style="54" hidden="1" customWidth="1"/>
    <col min="2037" max="2037" width="10.125" style="54" customWidth="1"/>
    <col min="2038" max="2043" width="6.5" style="54" customWidth="1"/>
    <col min="2044" max="2044" width="7.125" style="54" customWidth="1"/>
    <col min="2045" max="2045" width="6.5" style="54" customWidth="1"/>
    <col min="2046" max="2046" width="9.125" style="54" customWidth="1"/>
    <col min="2047" max="2047" width="10.75" style="54" customWidth="1"/>
    <col min="2048" max="2050" width="4.375" style="54" customWidth="1"/>
    <col min="2051" max="2053" width="4.25" style="54" customWidth="1"/>
    <col min="2054" max="2054" width="0" style="54" hidden="1" customWidth="1"/>
    <col min="2055" max="2055" width="5.875" style="54" customWidth="1"/>
    <col min="2056" max="2056" width="7.375" style="54" customWidth="1"/>
    <col min="2057" max="2057" width="5.625" style="54" customWidth="1"/>
    <col min="2058" max="2058" width="6.375" style="54" customWidth="1"/>
    <col min="2059" max="2059" width="5.375" style="54" customWidth="1"/>
    <col min="2060" max="2060" width="5.625" style="54" customWidth="1"/>
    <col min="2061" max="2061" width="7.75" style="54" customWidth="1"/>
    <col min="2062" max="2062" width="6.25" style="54" customWidth="1"/>
    <col min="2063" max="2064" width="5" style="54" customWidth="1"/>
    <col min="2065" max="2066" width="5.75" style="54" customWidth="1"/>
    <col min="2067" max="2069" width="6.875" style="54" customWidth="1"/>
    <col min="2070" max="2070" width="0" style="54" hidden="1" customWidth="1"/>
    <col min="2071" max="2287" width="9" style="54"/>
    <col min="2288" max="2288" width="11.25" style="54" customWidth="1"/>
    <col min="2289" max="2292" width="0" style="54" hidden="1" customWidth="1"/>
    <col min="2293" max="2293" width="10.125" style="54" customWidth="1"/>
    <col min="2294" max="2299" width="6.5" style="54" customWidth="1"/>
    <col min="2300" max="2300" width="7.125" style="54" customWidth="1"/>
    <col min="2301" max="2301" width="6.5" style="54" customWidth="1"/>
    <col min="2302" max="2302" width="9.125" style="54" customWidth="1"/>
    <col min="2303" max="2303" width="10.75" style="54" customWidth="1"/>
    <col min="2304" max="2306" width="4.375" style="54" customWidth="1"/>
    <col min="2307" max="2309" width="4.25" style="54" customWidth="1"/>
    <col min="2310" max="2310" width="0" style="54" hidden="1" customWidth="1"/>
    <col min="2311" max="2311" width="5.875" style="54" customWidth="1"/>
    <col min="2312" max="2312" width="7.375" style="54" customWidth="1"/>
    <col min="2313" max="2313" width="5.625" style="54" customWidth="1"/>
    <col min="2314" max="2314" width="6.375" style="54" customWidth="1"/>
    <col min="2315" max="2315" width="5.375" style="54" customWidth="1"/>
    <col min="2316" max="2316" width="5.625" style="54" customWidth="1"/>
    <col min="2317" max="2317" width="7.75" style="54" customWidth="1"/>
    <col min="2318" max="2318" width="6.25" style="54" customWidth="1"/>
    <col min="2319" max="2320" width="5" style="54" customWidth="1"/>
    <col min="2321" max="2322" width="5.75" style="54" customWidth="1"/>
    <col min="2323" max="2325" width="6.875" style="54" customWidth="1"/>
    <col min="2326" max="2326" width="0" style="54" hidden="1" customWidth="1"/>
    <col min="2327" max="2543" width="9" style="54"/>
    <col min="2544" max="2544" width="11.25" style="54" customWidth="1"/>
    <col min="2545" max="2548" width="0" style="54" hidden="1" customWidth="1"/>
    <col min="2549" max="2549" width="10.125" style="54" customWidth="1"/>
    <col min="2550" max="2555" width="6.5" style="54" customWidth="1"/>
    <col min="2556" max="2556" width="7.125" style="54" customWidth="1"/>
    <col min="2557" max="2557" width="6.5" style="54" customWidth="1"/>
    <col min="2558" max="2558" width="9.125" style="54" customWidth="1"/>
    <col min="2559" max="2559" width="10.75" style="54" customWidth="1"/>
    <col min="2560" max="2562" width="4.375" style="54" customWidth="1"/>
    <col min="2563" max="2565" width="4.25" style="54" customWidth="1"/>
    <col min="2566" max="2566" width="0" style="54" hidden="1" customWidth="1"/>
    <col min="2567" max="2567" width="5.875" style="54" customWidth="1"/>
    <col min="2568" max="2568" width="7.375" style="54" customWidth="1"/>
    <col min="2569" max="2569" width="5.625" style="54" customWidth="1"/>
    <col min="2570" max="2570" width="6.375" style="54" customWidth="1"/>
    <col min="2571" max="2571" width="5.375" style="54" customWidth="1"/>
    <col min="2572" max="2572" width="5.625" style="54" customWidth="1"/>
    <col min="2573" max="2573" width="7.75" style="54" customWidth="1"/>
    <col min="2574" max="2574" width="6.25" style="54" customWidth="1"/>
    <col min="2575" max="2576" width="5" style="54" customWidth="1"/>
    <col min="2577" max="2578" width="5.75" style="54" customWidth="1"/>
    <col min="2579" max="2581" width="6.875" style="54" customWidth="1"/>
    <col min="2582" max="2582" width="0" style="54" hidden="1" customWidth="1"/>
    <col min="2583" max="2799" width="9" style="54"/>
    <col min="2800" max="2800" width="11.25" style="54" customWidth="1"/>
    <col min="2801" max="2804" width="0" style="54" hidden="1" customWidth="1"/>
    <col min="2805" max="2805" width="10.125" style="54" customWidth="1"/>
    <col min="2806" max="2811" width="6.5" style="54" customWidth="1"/>
    <col min="2812" max="2812" width="7.125" style="54" customWidth="1"/>
    <col min="2813" max="2813" width="6.5" style="54" customWidth="1"/>
    <col min="2814" max="2814" width="9.125" style="54" customWidth="1"/>
    <col min="2815" max="2815" width="10.75" style="54" customWidth="1"/>
    <col min="2816" max="2818" width="4.375" style="54" customWidth="1"/>
    <col min="2819" max="2821" width="4.25" style="54" customWidth="1"/>
    <col min="2822" max="2822" width="0" style="54" hidden="1" customWidth="1"/>
    <col min="2823" max="2823" width="5.875" style="54" customWidth="1"/>
    <col min="2824" max="2824" width="7.375" style="54" customWidth="1"/>
    <col min="2825" max="2825" width="5.625" style="54" customWidth="1"/>
    <col min="2826" max="2826" width="6.375" style="54" customWidth="1"/>
    <col min="2827" max="2827" width="5.375" style="54" customWidth="1"/>
    <col min="2828" max="2828" width="5.625" style="54" customWidth="1"/>
    <col min="2829" max="2829" width="7.75" style="54" customWidth="1"/>
    <col min="2830" max="2830" width="6.25" style="54" customWidth="1"/>
    <col min="2831" max="2832" width="5" style="54" customWidth="1"/>
    <col min="2833" max="2834" width="5.75" style="54" customWidth="1"/>
    <col min="2835" max="2837" width="6.875" style="54" customWidth="1"/>
    <col min="2838" max="2838" width="0" style="54" hidden="1" customWidth="1"/>
    <col min="2839" max="3055" width="9" style="54"/>
    <col min="3056" max="3056" width="11.25" style="54" customWidth="1"/>
    <col min="3057" max="3060" width="0" style="54" hidden="1" customWidth="1"/>
    <col min="3061" max="3061" width="10.125" style="54" customWidth="1"/>
    <col min="3062" max="3067" width="6.5" style="54" customWidth="1"/>
    <col min="3068" max="3068" width="7.125" style="54" customWidth="1"/>
    <col min="3069" max="3069" width="6.5" style="54" customWidth="1"/>
    <col min="3070" max="3070" width="9.125" style="54" customWidth="1"/>
    <col min="3071" max="3071" width="10.75" style="54" customWidth="1"/>
    <col min="3072" max="3074" width="4.375" style="54" customWidth="1"/>
    <col min="3075" max="3077" width="4.25" style="54" customWidth="1"/>
    <col min="3078" max="3078" width="0" style="54" hidden="1" customWidth="1"/>
    <col min="3079" max="3079" width="5.875" style="54" customWidth="1"/>
    <col min="3080" max="3080" width="7.375" style="54" customWidth="1"/>
    <col min="3081" max="3081" width="5.625" style="54" customWidth="1"/>
    <col min="3082" max="3082" width="6.375" style="54" customWidth="1"/>
    <col min="3083" max="3083" width="5.375" style="54" customWidth="1"/>
    <col min="3084" max="3084" width="5.625" style="54" customWidth="1"/>
    <col min="3085" max="3085" width="7.75" style="54" customWidth="1"/>
    <col min="3086" max="3086" width="6.25" style="54" customWidth="1"/>
    <col min="3087" max="3088" width="5" style="54" customWidth="1"/>
    <col min="3089" max="3090" width="5.75" style="54" customWidth="1"/>
    <col min="3091" max="3093" width="6.875" style="54" customWidth="1"/>
    <col min="3094" max="3094" width="0" style="54" hidden="1" customWidth="1"/>
    <col min="3095" max="3311" width="9" style="54"/>
    <col min="3312" max="3312" width="11.25" style="54" customWidth="1"/>
    <col min="3313" max="3316" width="0" style="54" hidden="1" customWidth="1"/>
    <col min="3317" max="3317" width="10.125" style="54" customWidth="1"/>
    <col min="3318" max="3323" width="6.5" style="54" customWidth="1"/>
    <col min="3324" max="3324" width="7.125" style="54" customWidth="1"/>
    <col min="3325" max="3325" width="6.5" style="54" customWidth="1"/>
    <col min="3326" max="3326" width="9.125" style="54" customWidth="1"/>
    <col min="3327" max="3327" width="10.75" style="54" customWidth="1"/>
    <col min="3328" max="3330" width="4.375" style="54" customWidth="1"/>
    <col min="3331" max="3333" width="4.25" style="54" customWidth="1"/>
    <col min="3334" max="3334" width="0" style="54" hidden="1" customWidth="1"/>
    <col min="3335" max="3335" width="5.875" style="54" customWidth="1"/>
    <col min="3336" max="3336" width="7.375" style="54" customWidth="1"/>
    <col min="3337" max="3337" width="5.625" style="54" customWidth="1"/>
    <col min="3338" max="3338" width="6.375" style="54" customWidth="1"/>
    <col min="3339" max="3339" width="5.375" style="54" customWidth="1"/>
    <col min="3340" max="3340" width="5.625" style="54" customWidth="1"/>
    <col min="3341" max="3341" width="7.75" style="54" customWidth="1"/>
    <col min="3342" max="3342" width="6.25" style="54" customWidth="1"/>
    <col min="3343" max="3344" width="5" style="54" customWidth="1"/>
    <col min="3345" max="3346" width="5.75" style="54" customWidth="1"/>
    <col min="3347" max="3349" width="6.875" style="54" customWidth="1"/>
    <col min="3350" max="3350" width="0" style="54" hidden="1" customWidth="1"/>
    <col min="3351" max="3567" width="9" style="54"/>
    <col min="3568" max="3568" width="11.25" style="54" customWidth="1"/>
    <col min="3569" max="3572" width="0" style="54" hidden="1" customWidth="1"/>
    <col min="3573" max="3573" width="10.125" style="54" customWidth="1"/>
    <col min="3574" max="3579" width="6.5" style="54" customWidth="1"/>
    <col min="3580" max="3580" width="7.125" style="54" customWidth="1"/>
    <col min="3581" max="3581" width="6.5" style="54" customWidth="1"/>
    <col min="3582" max="3582" width="9.125" style="54" customWidth="1"/>
    <col min="3583" max="3583" width="10.75" style="54" customWidth="1"/>
    <col min="3584" max="3586" width="4.375" style="54" customWidth="1"/>
    <col min="3587" max="3589" width="4.25" style="54" customWidth="1"/>
    <col min="3590" max="3590" width="0" style="54" hidden="1" customWidth="1"/>
    <col min="3591" max="3591" width="5.875" style="54" customWidth="1"/>
    <col min="3592" max="3592" width="7.375" style="54" customWidth="1"/>
    <col min="3593" max="3593" width="5.625" style="54" customWidth="1"/>
    <col min="3594" max="3594" width="6.375" style="54" customWidth="1"/>
    <col min="3595" max="3595" width="5.375" style="54" customWidth="1"/>
    <col min="3596" max="3596" width="5.625" style="54" customWidth="1"/>
    <col min="3597" max="3597" width="7.75" style="54" customWidth="1"/>
    <col min="3598" max="3598" width="6.25" style="54" customWidth="1"/>
    <col min="3599" max="3600" width="5" style="54" customWidth="1"/>
    <col min="3601" max="3602" width="5.75" style="54" customWidth="1"/>
    <col min="3603" max="3605" width="6.875" style="54" customWidth="1"/>
    <col min="3606" max="3606" width="0" style="54" hidden="1" customWidth="1"/>
    <col min="3607" max="3823" width="9" style="54"/>
    <col min="3824" max="3824" width="11.25" style="54" customWidth="1"/>
    <col min="3825" max="3828" width="0" style="54" hidden="1" customWidth="1"/>
    <col min="3829" max="3829" width="10.125" style="54" customWidth="1"/>
    <col min="3830" max="3835" width="6.5" style="54" customWidth="1"/>
    <col min="3836" max="3836" width="7.125" style="54" customWidth="1"/>
    <col min="3837" max="3837" width="6.5" style="54" customWidth="1"/>
    <col min="3838" max="3838" width="9.125" style="54" customWidth="1"/>
    <col min="3839" max="3839" width="10.75" style="54" customWidth="1"/>
    <col min="3840" max="3842" width="4.375" style="54" customWidth="1"/>
    <col min="3843" max="3845" width="4.25" style="54" customWidth="1"/>
    <col min="3846" max="3846" width="0" style="54" hidden="1" customWidth="1"/>
    <col min="3847" max="3847" width="5.875" style="54" customWidth="1"/>
    <col min="3848" max="3848" width="7.375" style="54" customWidth="1"/>
    <col min="3849" max="3849" width="5.625" style="54" customWidth="1"/>
    <col min="3850" max="3850" width="6.375" style="54" customWidth="1"/>
    <col min="3851" max="3851" width="5.375" style="54" customWidth="1"/>
    <col min="3852" max="3852" width="5.625" style="54" customWidth="1"/>
    <col min="3853" max="3853" width="7.75" style="54" customWidth="1"/>
    <col min="3854" max="3854" width="6.25" style="54" customWidth="1"/>
    <col min="3855" max="3856" width="5" style="54" customWidth="1"/>
    <col min="3857" max="3858" width="5.75" style="54" customWidth="1"/>
    <col min="3859" max="3861" width="6.875" style="54" customWidth="1"/>
    <col min="3862" max="3862" width="0" style="54" hidden="1" customWidth="1"/>
    <col min="3863" max="4079" width="9" style="54"/>
    <col min="4080" max="4080" width="11.25" style="54" customWidth="1"/>
    <col min="4081" max="4084" width="0" style="54" hidden="1" customWidth="1"/>
    <col min="4085" max="4085" width="10.125" style="54" customWidth="1"/>
    <col min="4086" max="4091" width="6.5" style="54" customWidth="1"/>
    <col min="4092" max="4092" width="7.125" style="54" customWidth="1"/>
    <col min="4093" max="4093" width="6.5" style="54" customWidth="1"/>
    <col min="4094" max="4094" width="9.125" style="54" customWidth="1"/>
    <col min="4095" max="4095" width="10.75" style="54" customWidth="1"/>
    <col min="4096" max="4098" width="4.375" style="54" customWidth="1"/>
    <col min="4099" max="4101" width="4.25" style="54" customWidth="1"/>
    <col min="4102" max="4102" width="0" style="54" hidden="1" customWidth="1"/>
    <col min="4103" max="4103" width="5.875" style="54" customWidth="1"/>
    <col min="4104" max="4104" width="7.375" style="54" customWidth="1"/>
    <col min="4105" max="4105" width="5.625" style="54" customWidth="1"/>
    <col min="4106" max="4106" width="6.375" style="54" customWidth="1"/>
    <col min="4107" max="4107" width="5.375" style="54" customWidth="1"/>
    <col min="4108" max="4108" width="5.625" style="54" customWidth="1"/>
    <col min="4109" max="4109" width="7.75" style="54" customWidth="1"/>
    <col min="4110" max="4110" width="6.25" style="54" customWidth="1"/>
    <col min="4111" max="4112" width="5" style="54" customWidth="1"/>
    <col min="4113" max="4114" width="5.75" style="54" customWidth="1"/>
    <col min="4115" max="4117" width="6.875" style="54" customWidth="1"/>
    <col min="4118" max="4118" width="0" style="54" hidden="1" customWidth="1"/>
    <col min="4119" max="4335" width="9" style="54"/>
    <col min="4336" max="4336" width="11.25" style="54" customWidth="1"/>
    <col min="4337" max="4340" width="0" style="54" hidden="1" customWidth="1"/>
    <col min="4341" max="4341" width="10.125" style="54" customWidth="1"/>
    <col min="4342" max="4347" width="6.5" style="54" customWidth="1"/>
    <col min="4348" max="4348" width="7.125" style="54" customWidth="1"/>
    <col min="4349" max="4349" width="6.5" style="54" customWidth="1"/>
    <col min="4350" max="4350" width="9.125" style="54" customWidth="1"/>
    <col min="4351" max="4351" width="10.75" style="54" customWidth="1"/>
    <col min="4352" max="4354" width="4.375" style="54" customWidth="1"/>
    <col min="4355" max="4357" width="4.25" style="54" customWidth="1"/>
    <col min="4358" max="4358" width="0" style="54" hidden="1" customWidth="1"/>
    <col min="4359" max="4359" width="5.875" style="54" customWidth="1"/>
    <col min="4360" max="4360" width="7.375" style="54" customWidth="1"/>
    <col min="4361" max="4361" width="5.625" style="54" customWidth="1"/>
    <col min="4362" max="4362" width="6.375" style="54" customWidth="1"/>
    <col min="4363" max="4363" width="5.375" style="54" customWidth="1"/>
    <col min="4364" max="4364" width="5.625" style="54" customWidth="1"/>
    <col min="4365" max="4365" width="7.75" style="54" customWidth="1"/>
    <col min="4366" max="4366" width="6.25" style="54" customWidth="1"/>
    <col min="4367" max="4368" width="5" style="54" customWidth="1"/>
    <col min="4369" max="4370" width="5.75" style="54" customWidth="1"/>
    <col min="4371" max="4373" width="6.875" style="54" customWidth="1"/>
    <col min="4374" max="4374" width="0" style="54" hidden="1" customWidth="1"/>
    <col min="4375" max="4591" width="9" style="54"/>
    <col min="4592" max="4592" width="11.25" style="54" customWidth="1"/>
    <col min="4593" max="4596" width="0" style="54" hidden="1" customWidth="1"/>
    <col min="4597" max="4597" width="10.125" style="54" customWidth="1"/>
    <col min="4598" max="4603" width="6.5" style="54" customWidth="1"/>
    <col min="4604" max="4604" width="7.125" style="54" customWidth="1"/>
    <col min="4605" max="4605" width="6.5" style="54" customWidth="1"/>
    <col min="4606" max="4606" width="9.125" style="54" customWidth="1"/>
    <col min="4607" max="4607" width="10.75" style="54" customWidth="1"/>
    <col min="4608" max="4610" width="4.375" style="54" customWidth="1"/>
    <col min="4611" max="4613" width="4.25" style="54" customWidth="1"/>
    <col min="4614" max="4614" width="0" style="54" hidden="1" customWidth="1"/>
    <col min="4615" max="4615" width="5.875" style="54" customWidth="1"/>
    <col min="4616" max="4616" width="7.375" style="54" customWidth="1"/>
    <col min="4617" max="4617" width="5.625" style="54" customWidth="1"/>
    <col min="4618" max="4618" width="6.375" style="54" customWidth="1"/>
    <col min="4619" max="4619" width="5.375" style="54" customWidth="1"/>
    <col min="4620" max="4620" width="5.625" style="54" customWidth="1"/>
    <col min="4621" max="4621" width="7.75" style="54" customWidth="1"/>
    <col min="4622" max="4622" width="6.25" style="54" customWidth="1"/>
    <col min="4623" max="4624" width="5" style="54" customWidth="1"/>
    <col min="4625" max="4626" width="5.75" style="54" customWidth="1"/>
    <col min="4627" max="4629" width="6.875" style="54" customWidth="1"/>
    <col min="4630" max="4630" width="0" style="54" hidden="1" customWidth="1"/>
    <col min="4631" max="4847" width="9" style="54"/>
    <col min="4848" max="4848" width="11.25" style="54" customWidth="1"/>
    <col min="4849" max="4852" width="0" style="54" hidden="1" customWidth="1"/>
    <col min="4853" max="4853" width="10.125" style="54" customWidth="1"/>
    <col min="4854" max="4859" width="6.5" style="54" customWidth="1"/>
    <col min="4860" max="4860" width="7.125" style="54" customWidth="1"/>
    <col min="4861" max="4861" width="6.5" style="54" customWidth="1"/>
    <col min="4862" max="4862" width="9.125" style="54" customWidth="1"/>
    <col min="4863" max="4863" width="10.75" style="54" customWidth="1"/>
    <col min="4864" max="4866" width="4.375" style="54" customWidth="1"/>
    <col min="4867" max="4869" width="4.25" style="54" customWidth="1"/>
    <col min="4870" max="4870" width="0" style="54" hidden="1" customWidth="1"/>
    <col min="4871" max="4871" width="5.875" style="54" customWidth="1"/>
    <col min="4872" max="4872" width="7.375" style="54" customWidth="1"/>
    <col min="4873" max="4873" width="5.625" style="54" customWidth="1"/>
    <col min="4874" max="4874" width="6.375" style="54" customWidth="1"/>
    <col min="4875" max="4875" width="5.375" style="54" customWidth="1"/>
    <col min="4876" max="4876" width="5.625" style="54" customWidth="1"/>
    <col min="4877" max="4877" width="7.75" style="54" customWidth="1"/>
    <col min="4878" max="4878" width="6.25" style="54" customWidth="1"/>
    <col min="4879" max="4880" width="5" style="54" customWidth="1"/>
    <col min="4881" max="4882" width="5.75" style="54" customWidth="1"/>
    <col min="4883" max="4885" width="6.875" style="54" customWidth="1"/>
    <col min="4886" max="4886" width="0" style="54" hidden="1" customWidth="1"/>
    <col min="4887" max="5103" width="9" style="54"/>
    <col min="5104" max="5104" width="11.25" style="54" customWidth="1"/>
    <col min="5105" max="5108" width="0" style="54" hidden="1" customWidth="1"/>
    <col min="5109" max="5109" width="10.125" style="54" customWidth="1"/>
    <col min="5110" max="5115" width="6.5" style="54" customWidth="1"/>
    <col min="5116" max="5116" width="7.125" style="54" customWidth="1"/>
    <col min="5117" max="5117" width="6.5" style="54" customWidth="1"/>
    <col min="5118" max="5118" width="9.125" style="54" customWidth="1"/>
    <col min="5119" max="5119" width="10.75" style="54" customWidth="1"/>
    <col min="5120" max="5122" width="4.375" style="54" customWidth="1"/>
    <col min="5123" max="5125" width="4.25" style="54" customWidth="1"/>
    <col min="5126" max="5126" width="0" style="54" hidden="1" customWidth="1"/>
    <col min="5127" max="5127" width="5.875" style="54" customWidth="1"/>
    <col min="5128" max="5128" width="7.375" style="54" customWidth="1"/>
    <col min="5129" max="5129" width="5.625" style="54" customWidth="1"/>
    <col min="5130" max="5130" width="6.375" style="54" customWidth="1"/>
    <col min="5131" max="5131" width="5.375" style="54" customWidth="1"/>
    <col min="5132" max="5132" width="5.625" style="54" customWidth="1"/>
    <col min="5133" max="5133" width="7.75" style="54" customWidth="1"/>
    <col min="5134" max="5134" width="6.25" style="54" customWidth="1"/>
    <col min="5135" max="5136" width="5" style="54" customWidth="1"/>
    <col min="5137" max="5138" width="5.75" style="54" customWidth="1"/>
    <col min="5139" max="5141" width="6.875" style="54" customWidth="1"/>
    <col min="5142" max="5142" width="0" style="54" hidden="1" customWidth="1"/>
    <col min="5143" max="5359" width="9" style="54"/>
    <col min="5360" max="5360" width="11.25" style="54" customWidth="1"/>
    <col min="5361" max="5364" width="0" style="54" hidden="1" customWidth="1"/>
    <col min="5365" max="5365" width="10.125" style="54" customWidth="1"/>
    <col min="5366" max="5371" width="6.5" style="54" customWidth="1"/>
    <col min="5372" max="5372" width="7.125" style="54" customWidth="1"/>
    <col min="5373" max="5373" width="6.5" style="54" customWidth="1"/>
    <col min="5374" max="5374" width="9.125" style="54" customWidth="1"/>
    <col min="5375" max="5375" width="10.75" style="54" customWidth="1"/>
    <col min="5376" max="5378" width="4.375" style="54" customWidth="1"/>
    <col min="5379" max="5381" width="4.25" style="54" customWidth="1"/>
    <col min="5382" max="5382" width="0" style="54" hidden="1" customWidth="1"/>
    <col min="5383" max="5383" width="5.875" style="54" customWidth="1"/>
    <col min="5384" max="5384" width="7.375" style="54" customWidth="1"/>
    <col min="5385" max="5385" width="5.625" style="54" customWidth="1"/>
    <col min="5386" max="5386" width="6.375" style="54" customWidth="1"/>
    <col min="5387" max="5387" width="5.375" style="54" customWidth="1"/>
    <col min="5388" max="5388" width="5.625" style="54" customWidth="1"/>
    <col min="5389" max="5389" width="7.75" style="54" customWidth="1"/>
    <col min="5390" max="5390" width="6.25" style="54" customWidth="1"/>
    <col min="5391" max="5392" width="5" style="54" customWidth="1"/>
    <col min="5393" max="5394" width="5.75" style="54" customWidth="1"/>
    <col min="5395" max="5397" width="6.875" style="54" customWidth="1"/>
    <col min="5398" max="5398" width="0" style="54" hidden="1" customWidth="1"/>
    <col min="5399" max="5615" width="9" style="54"/>
    <col min="5616" max="5616" width="11.25" style="54" customWidth="1"/>
    <col min="5617" max="5620" width="0" style="54" hidden="1" customWidth="1"/>
    <col min="5621" max="5621" width="10.125" style="54" customWidth="1"/>
    <col min="5622" max="5627" width="6.5" style="54" customWidth="1"/>
    <col min="5628" max="5628" width="7.125" style="54" customWidth="1"/>
    <col min="5629" max="5629" width="6.5" style="54" customWidth="1"/>
    <col min="5630" max="5630" width="9.125" style="54" customWidth="1"/>
    <col min="5631" max="5631" width="10.75" style="54" customWidth="1"/>
    <col min="5632" max="5634" width="4.375" style="54" customWidth="1"/>
    <col min="5635" max="5637" width="4.25" style="54" customWidth="1"/>
    <col min="5638" max="5638" width="0" style="54" hidden="1" customWidth="1"/>
    <col min="5639" max="5639" width="5.875" style="54" customWidth="1"/>
    <col min="5640" max="5640" width="7.375" style="54" customWidth="1"/>
    <col min="5641" max="5641" width="5.625" style="54" customWidth="1"/>
    <col min="5642" max="5642" width="6.375" style="54" customWidth="1"/>
    <col min="5643" max="5643" width="5.375" style="54" customWidth="1"/>
    <col min="5644" max="5644" width="5.625" style="54" customWidth="1"/>
    <col min="5645" max="5645" width="7.75" style="54" customWidth="1"/>
    <col min="5646" max="5646" width="6.25" style="54" customWidth="1"/>
    <col min="5647" max="5648" width="5" style="54" customWidth="1"/>
    <col min="5649" max="5650" width="5.75" style="54" customWidth="1"/>
    <col min="5651" max="5653" width="6.875" style="54" customWidth="1"/>
    <col min="5654" max="5654" width="0" style="54" hidden="1" customWidth="1"/>
    <col min="5655" max="5871" width="9" style="54"/>
    <col min="5872" max="5872" width="11.25" style="54" customWidth="1"/>
    <col min="5873" max="5876" width="0" style="54" hidden="1" customWidth="1"/>
    <col min="5877" max="5877" width="10.125" style="54" customWidth="1"/>
    <col min="5878" max="5883" width="6.5" style="54" customWidth="1"/>
    <col min="5884" max="5884" width="7.125" style="54" customWidth="1"/>
    <col min="5885" max="5885" width="6.5" style="54" customWidth="1"/>
    <col min="5886" max="5886" width="9.125" style="54" customWidth="1"/>
    <col min="5887" max="5887" width="10.75" style="54" customWidth="1"/>
    <col min="5888" max="5890" width="4.375" style="54" customWidth="1"/>
    <col min="5891" max="5893" width="4.25" style="54" customWidth="1"/>
    <col min="5894" max="5894" width="0" style="54" hidden="1" customWidth="1"/>
    <col min="5895" max="5895" width="5.875" style="54" customWidth="1"/>
    <col min="5896" max="5896" width="7.375" style="54" customWidth="1"/>
    <col min="5897" max="5897" width="5.625" style="54" customWidth="1"/>
    <col min="5898" max="5898" width="6.375" style="54" customWidth="1"/>
    <col min="5899" max="5899" width="5.375" style="54" customWidth="1"/>
    <col min="5900" max="5900" width="5.625" style="54" customWidth="1"/>
    <col min="5901" max="5901" width="7.75" style="54" customWidth="1"/>
    <col min="5902" max="5902" width="6.25" style="54" customWidth="1"/>
    <col min="5903" max="5904" width="5" style="54" customWidth="1"/>
    <col min="5905" max="5906" width="5.75" style="54" customWidth="1"/>
    <col min="5907" max="5909" width="6.875" style="54" customWidth="1"/>
    <col min="5910" max="5910" width="0" style="54" hidden="1" customWidth="1"/>
    <col min="5911" max="6127" width="9" style="54"/>
    <col min="6128" max="6128" width="11.25" style="54" customWidth="1"/>
    <col min="6129" max="6132" width="0" style="54" hidden="1" customWidth="1"/>
    <col min="6133" max="6133" width="10.125" style="54" customWidth="1"/>
    <col min="6134" max="6139" width="6.5" style="54" customWidth="1"/>
    <col min="6140" max="6140" width="7.125" style="54" customWidth="1"/>
    <col min="6141" max="6141" width="6.5" style="54" customWidth="1"/>
    <col min="6142" max="6142" width="9.125" style="54" customWidth="1"/>
    <col min="6143" max="6143" width="10.75" style="54" customWidth="1"/>
    <col min="6144" max="6146" width="4.375" style="54" customWidth="1"/>
    <col min="6147" max="6149" width="4.25" style="54" customWidth="1"/>
    <col min="6150" max="6150" width="0" style="54" hidden="1" customWidth="1"/>
    <col min="6151" max="6151" width="5.875" style="54" customWidth="1"/>
    <col min="6152" max="6152" width="7.375" style="54" customWidth="1"/>
    <col min="6153" max="6153" width="5.625" style="54" customWidth="1"/>
    <col min="6154" max="6154" width="6.375" style="54" customWidth="1"/>
    <col min="6155" max="6155" width="5.375" style="54" customWidth="1"/>
    <col min="6156" max="6156" width="5.625" style="54" customWidth="1"/>
    <col min="6157" max="6157" width="7.75" style="54" customWidth="1"/>
    <col min="6158" max="6158" width="6.25" style="54" customWidth="1"/>
    <col min="6159" max="6160" width="5" style="54" customWidth="1"/>
    <col min="6161" max="6162" width="5.75" style="54" customWidth="1"/>
    <col min="6163" max="6165" width="6.875" style="54" customWidth="1"/>
    <col min="6166" max="6166" width="0" style="54" hidden="1" customWidth="1"/>
    <col min="6167" max="6383" width="9" style="54"/>
    <col min="6384" max="6384" width="11.25" style="54" customWidth="1"/>
    <col min="6385" max="6388" width="0" style="54" hidden="1" customWidth="1"/>
    <col min="6389" max="6389" width="10.125" style="54" customWidth="1"/>
    <col min="6390" max="6395" width="6.5" style="54" customWidth="1"/>
    <col min="6396" max="6396" width="7.125" style="54" customWidth="1"/>
    <col min="6397" max="6397" width="6.5" style="54" customWidth="1"/>
    <col min="6398" max="6398" width="9.125" style="54" customWidth="1"/>
    <col min="6399" max="6399" width="10.75" style="54" customWidth="1"/>
    <col min="6400" max="6402" width="4.375" style="54" customWidth="1"/>
    <col min="6403" max="6405" width="4.25" style="54" customWidth="1"/>
    <col min="6406" max="6406" width="0" style="54" hidden="1" customWidth="1"/>
    <col min="6407" max="6407" width="5.875" style="54" customWidth="1"/>
    <col min="6408" max="6408" width="7.375" style="54" customWidth="1"/>
    <col min="6409" max="6409" width="5.625" style="54" customWidth="1"/>
    <col min="6410" max="6410" width="6.375" style="54" customWidth="1"/>
    <col min="6411" max="6411" width="5.375" style="54" customWidth="1"/>
    <col min="6412" max="6412" width="5.625" style="54" customWidth="1"/>
    <col min="6413" max="6413" width="7.75" style="54" customWidth="1"/>
    <col min="6414" max="6414" width="6.25" style="54" customWidth="1"/>
    <col min="6415" max="6416" width="5" style="54" customWidth="1"/>
    <col min="6417" max="6418" width="5.75" style="54" customWidth="1"/>
    <col min="6419" max="6421" width="6.875" style="54" customWidth="1"/>
    <col min="6422" max="6422" width="0" style="54" hidden="1" customWidth="1"/>
    <col min="6423" max="6639" width="9" style="54"/>
    <col min="6640" max="6640" width="11.25" style="54" customWidth="1"/>
    <col min="6641" max="6644" width="0" style="54" hidden="1" customWidth="1"/>
    <col min="6645" max="6645" width="10.125" style="54" customWidth="1"/>
    <col min="6646" max="6651" width="6.5" style="54" customWidth="1"/>
    <col min="6652" max="6652" width="7.125" style="54" customWidth="1"/>
    <col min="6653" max="6653" width="6.5" style="54" customWidth="1"/>
    <col min="6654" max="6654" width="9.125" style="54" customWidth="1"/>
    <col min="6655" max="6655" width="10.75" style="54" customWidth="1"/>
    <col min="6656" max="6658" width="4.375" style="54" customWidth="1"/>
    <col min="6659" max="6661" width="4.25" style="54" customWidth="1"/>
    <col min="6662" max="6662" width="0" style="54" hidden="1" customWidth="1"/>
    <col min="6663" max="6663" width="5.875" style="54" customWidth="1"/>
    <col min="6664" max="6664" width="7.375" style="54" customWidth="1"/>
    <col min="6665" max="6665" width="5.625" style="54" customWidth="1"/>
    <col min="6666" max="6666" width="6.375" style="54" customWidth="1"/>
    <col min="6667" max="6667" width="5.375" style="54" customWidth="1"/>
    <col min="6668" max="6668" width="5.625" style="54" customWidth="1"/>
    <col min="6669" max="6669" width="7.75" style="54" customWidth="1"/>
    <col min="6670" max="6670" width="6.25" style="54" customWidth="1"/>
    <col min="6671" max="6672" width="5" style="54" customWidth="1"/>
    <col min="6673" max="6674" width="5.75" style="54" customWidth="1"/>
    <col min="6675" max="6677" width="6.875" style="54" customWidth="1"/>
    <col min="6678" max="6678" width="0" style="54" hidden="1" customWidth="1"/>
    <col min="6679" max="6895" width="9" style="54"/>
    <col min="6896" max="6896" width="11.25" style="54" customWidth="1"/>
    <col min="6897" max="6900" width="0" style="54" hidden="1" customWidth="1"/>
    <col min="6901" max="6901" width="10.125" style="54" customWidth="1"/>
    <col min="6902" max="6907" width="6.5" style="54" customWidth="1"/>
    <col min="6908" max="6908" width="7.125" style="54" customWidth="1"/>
    <col min="6909" max="6909" width="6.5" style="54" customWidth="1"/>
    <col min="6910" max="6910" width="9.125" style="54" customWidth="1"/>
    <col min="6911" max="6911" width="10.75" style="54" customWidth="1"/>
    <col min="6912" max="6914" width="4.375" style="54" customWidth="1"/>
    <col min="6915" max="6917" width="4.25" style="54" customWidth="1"/>
    <col min="6918" max="6918" width="0" style="54" hidden="1" customWidth="1"/>
    <col min="6919" max="6919" width="5.875" style="54" customWidth="1"/>
    <col min="6920" max="6920" width="7.375" style="54" customWidth="1"/>
    <col min="6921" max="6921" width="5.625" style="54" customWidth="1"/>
    <col min="6922" max="6922" width="6.375" style="54" customWidth="1"/>
    <col min="6923" max="6923" width="5.375" style="54" customWidth="1"/>
    <col min="6924" max="6924" width="5.625" style="54" customWidth="1"/>
    <col min="6925" max="6925" width="7.75" style="54" customWidth="1"/>
    <col min="6926" max="6926" width="6.25" style="54" customWidth="1"/>
    <col min="6927" max="6928" width="5" style="54" customWidth="1"/>
    <col min="6929" max="6930" width="5.75" style="54" customWidth="1"/>
    <col min="6931" max="6933" width="6.875" style="54" customWidth="1"/>
    <col min="6934" max="6934" width="0" style="54" hidden="1" customWidth="1"/>
    <col min="6935" max="7151" width="9" style="54"/>
    <col min="7152" max="7152" width="11.25" style="54" customWidth="1"/>
    <col min="7153" max="7156" width="0" style="54" hidden="1" customWidth="1"/>
    <col min="7157" max="7157" width="10.125" style="54" customWidth="1"/>
    <col min="7158" max="7163" width="6.5" style="54" customWidth="1"/>
    <col min="7164" max="7164" width="7.125" style="54" customWidth="1"/>
    <col min="7165" max="7165" width="6.5" style="54" customWidth="1"/>
    <col min="7166" max="7166" width="9.125" style="54" customWidth="1"/>
    <col min="7167" max="7167" width="10.75" style="54" customWidth="1"/>
    <col min="7168" max="7170" width="4.375" style="54" customWidth="1"/>
    <col min="7171" max="7173" width="4.25" style="54" customWidth="1"/>
    <col min="7174" max="7174" width="0" style="54" hidden="1" customWidth="1"/>
    <col min="7175" max="7175" width="5.875" style="54" customWidth="1"/>
    <col min="7176" max="7176" width="7.375" style="54" customWidth="1"/>
    <col min="7177" max="7177" width="5.625" style="54" customWidth="1"/>
    <col min="7178" max="7178" width="6.375" style="54" customWidth="1"/>
    <col min="7179" max="7179" width="5.375" style="54" customWidth="1"/>
    <col min="7180" max="7180" width="5.625" style="54" customWidth="1"/>
    <col min="7181" max="7181" width="7.75" style="54" customWidth="1"/>
    <col min="7182" max="7182" width="6.25" style="54" customWidth="1"/>
    <col min="7183" max="7184" width="5" style="54" customWidth="1"/>
    <col min="7185" max="7186" width="5.75" style="54" customWidth="1"/>
    <col min="7187" max="7189" width="6.875" style="54" customWidth="1"/>
    <col min="7190" max="7190" width="0" style="54" hidden="1" customWidth="1"/>
    <col min="7191" max="7407" width="9" style="54"/>
    <col min="7408" max="7408" width="11.25" style="54" customWidth="1"/>
    <col min="7409" max="7412" width="0" style="54" hidden="1" customWidth="1"/>
    <col min="7413" max="7413" width="10.125" style="54" customWidth="1"/>
    <col min="7414" max="7419" width="6.5" style="54" customWidth="1"/>
    <col min="7420" max="7420" width="7.125" style="54" customWidth="1"/>
    <col min="7421" max="7421" width="6.5" style="54" customWidth="1"/>
    <col min="7422" max="7422" width="9.125" style="54" customWidth="1"/>
    <col min="7423" max="7423" width="10.75" style="54" customWidth="1"/>
    <col min="7424" max="7426" width="4.375" style="54" customWidth="1"/>
    <col min="7427" max="7429" width="4.25" style="54" customWidth="1"/>
    <col min="7430" max="7430" width="0" style="54" hidden="1" customWidth="1"/>
    <col min="7431" max="7431" width="5.875" style="54" customWidth="1"/>
    <col min="7432" max="7432" width="7.375" style="54" customWidth="1"/>
    <col min="7433" max="7433" width="5.625" style="54" customWidth="1"/>
    <col min="7434" max="7434" width="6.375" style="54" customWidth="1"/>
    <col min="7435" max="7435" width="5.375" style="54" customWidth="1"/>
    <col min="7436" max="7436" width="5.625" style="54" customWidth="1"/>
    <col min="7437" max="7437" width="7.75" style="54" customWidth="1"/>
    <col min="7438" max="7438" width="6.25" style="54" customWidth="1"/>
    <col min="7439" max="7440" width="5" style="54" customWidth="1"/>
    <col min="7441" max="7442" width="5.75" style="54" customWidth="1"/>
    <col min="7443" max="7445" width="6.875" style="54" customWidth="1"/>
    <col min="7446" max="7446" width="0" style="54" hidden="1" customWidth="1"/>
    <col min="7447" max="7663" width="9" style="54"/>
    <col min="7664" max="7664" width="11.25" style="54" customWidth="1"/>
    <col min="7665" max="7668" width="0" style="54" hidden="1" customWidth="1"/>
    <col min="7669" max="7669" width="10.125" style="54" customWidth="1"/>
    <col min="7670" max="7675" width="6.5" style="54" customWidth="1"/>
    <col min="7676" max="7676" width="7.125" style="54" customWidth="1"/>
    <col min="7677" max="7677" width="6.5" style="54" customWidth="1"/>
    <col min="7678" max="7678" width="9.125" style="54" customWidth="1"/>
    <col min="7679" max="7679" width="10.75" style="54" customWidth="1"/>
    <col min="7680" max="7682" width="4.375" style="54" customWidth="1"/>
    <col min="7683" max="7685" width="4.25" style="54" customWidth="1"/>
    <col min="7686" max="7686" width="0" style="54" hidden="1" customWidth="1"/>
    <col min="7687" max="7687" width="5.875" style="54" customWidth="1"/>
    <col min="7688" max="7688" width="7.375" style="54" customWidth="1"/>
    <col min="7689" max="7689" width="5.625" style="54" customWidth="1"/>
    <col min="7690" max="7690" width="6.375" style="54" customWidth="1"/>
    <col min="7691" max="7691" width="5.375" style="54" customWidth="1"/>
    <col min="7692" max="7692" width="5.625" style="54" customWidth="1"/>
    <col min="7693" max="7693" width="7.75" style="54" customWidth="1"/>
    <col min="7694" max="7694" width="6.25" style="54" customWidth="1"/>
    <col min="7695" max="7696" width="5" style="54" customWidth="1"/>
    <col min="7697" max="7698" width="5.75" style="54" customWidth="1"/>
    <col min="7699" max="7701" width="6.875" style="54" customWidth="1"/>
    <col min="7702" max="7702" width="0" style="54" hidden="1" customWidth="1"/>
    <col min="7703" max="7919" width="9" style="54"/>
    <col min="7920" max="7920" width="11.25" style="54" customWidth="1"/>
    <col min="7921" max="7924" width="0" style="54" hidden="1" customWidth="1"/>
    <col min="7925" max="7925" width="10.125" style="54" customWidth="1"/>
    <col min="7926" max="7931" width="6.5" style="54" customWidth="1"/>
    <col min="7932" max="7932" width="7.125" style="54" customWidth="1"/>
    <col min="7933" max="7933" width="6.5" style="54" customWidth="1"/>
    <col min="7934" max="7934" width="9.125" style="54" customWidth="1"/>
    <col min="7935" max="7935" width="10.75" style="54" customWidth="1"/>
    <col min="7936" max="7938" width="4.375" style="54" customWidth="1"/>
    <col min="7939" max="7941" width="4.25" style="54" customWidth="1"/>
    <col min="7942" max="7942" width="0" style="54" hidden="1" customWidth="1"/>
    <col min="7943" max="7943" width="5.875" style="54" customWidth="1"/>
    <col min="7944" max="7944" width="7.375" style="54" customWidth="1"/>
    <col min="7945" max="7945" width="5.625" style="54" customWidth="1"/>
    <col min="7946" max="7946" width="6.375" style="54" customWidth="1"/>
    <col min="7947" max="7947" width="5.375" style="54" customWidth="1"/>
    <col min="7948" max="7948" width="5.625" style="54" customWidth="1"/>
    <col min="7949" max="7949" width="7.75" style="54" customWidth="1"/>
    <col min="7950" max="7950" width="6.25" style="54" customWidth="1"/>
    <col min="7951" max="7952" width="5" style="54" customWidth="1"/>
    <col min="7953" max="7954" width="5.75" style="54" customWidth="1"/>
    <col min="7955" max="7957" width="6.875" style="54" customWidth="1"/>
    <col min="7958" max="7958" width="0" style="54" hidden="1" customWidth="1"/>
    <col min="7959" max="8175" width="9" style="54"/>
    <col min="8176" max="8176" width="11.25" style="54" customWidth="1"/>
    <col min="8177" max="8180" width="0" style="54" hidden="1" customWidth="1"/>
    <col min="8181" max="8181" width="10.125" style="54" customWidth="1"/>
    <col min="8182" max="8187" width="6.5" style="54" customWidth="1"/>
    <col min="8188" max="8188" width="7.125" style="54" customWidth="1"/>
    <col min="8189" max="8189" width="6.5" style="54" customWidth="1"/>
    <col min="8190" max="8190" width="9.125" style="54" customWidth="1"/>
    <col min="8191" max="8191" width="10.75" style="54" customWidth="1"/>
    <col min="8192" max="8194" width="4.375" style="54" customWidth="1"/>
    <col min="8195" max="8197" width="4.25" style="54" customWidth="1"/>
    <col min="8198" max="8198" width="0" style="54" hidden="1" customWidth="1"/>
    <col min="8199" max="8199" width="5.875" style="54" customWidth="1"/>
    <col min="8200" max="8200" width="7.375" style="54" customWidth="1"/>
    <col min="8201" max="8201" width="5.625" style="54" customWidth="1"/>
    <col min="8202" max="8202" width="6.375" style="54" customWidth="1"/>
    <col min="8203" max="8203" width="5.375" style="54" customWidth="1"/>
    <col min="8204" max="8204" width="5.625" style="54" customWidth="1"/>
    <col min="8205" max="8205" width="7.75" style="54" customWidth="1"/>
    <col min="8206" max="8206" width="6.25" style="54" customWidth="1"/>
    <col min="8207" max="8208" width="5" style="54" customWidth="1"/>
    <col min="8209" max="8210" width="5.75" style="54" customWidth="1"/>
    <col min="8211" max="8213" width="6.875" style="54" customWidth="1"/>
    <col min="8214" max="8214" width="0" style="54" hidden="1" customWidth="1"/>
    <col min="8215" max="8431" width="9" style="54"/>
    <col min="8432" max="8432" width="11.25" style="54" customWidth="1"/>
    <col min="8433" max="8436" width="0" style="54" hidden="1" customWidth="1"/>
    <col min="8437" max="8437" width="10.125" style="54" customWidth="1"/>
    <col min="8438" max="8443" width="6.5" style="54" customWidth="1"/>
    <col min="8444" max="8444" width="7.125" style="54" customWidth="1"/>
    <col min="8445" max="8445" width="6.5" style="54" customWidth="1"/>
    <col min="8446" max="8446" width="9.125" style="54" customWidth="1"/>
    <col min="8447" max="8447" width="10.75" style="54" customWidth="1"/>
    <col min="8448" max="8450" width="4.375" style="54" customWidth="1"/>
    <col min="8451" max="8453" width="4.25" style="54" customWidth="1"/>
    <col min="8454" max="8454" width="0" style="54" hidden="1" customWidth="1"/>
    <col min="8455" max="8455" width="5.875" style="54" customWidth="1"/>
    <col min="8456" max="8456" width="7.375" style="54" customWidth="1"/>
    <col min="8457" max="8457" width="5.625" style="54" customWidth="1"/>
    <col min="8458" max="8458" width="6.375" style="54" customWidth="1"/>
    <col min="8459" max="8459" width="5.375" style="54" customWidth="1"/>
    <col min="8460" max="8460" width="5.625" style="54" customWidth="1"/>
    <col min="8461" max="8461" width="7.75" style="54" customWidth="1"/>
    <col min="8462" max="8462" width="6.25" style="54" customWidth="1"/>
    <col min="8463" max="8464" width="5" style="54" customWidth="1"/>
    <col min="8465" max="8466" width="5.75" style="54" customWidth="1"/>
    <col min="8467" max="8469" width="6.875" style="54" customWidth="1"/>
    <col min="8470" max="8470" width="0" style="54" hidden="1" customWidth="1"/>
    <col min="8471" max="8687" width="9" style="54"/>
    <col min="8688" max="8688" width="11.25" style="54" customWidth="1"/>
    <col min="8689" max="8692" width="0" style="54" hidden="1" customWidth="1"/>
    <col min="8693" max="8693" width="10.125" style="54" customWidth="1"/>
    <col min="8694" max="8699" width="6.5" style="54" customWidth="1"/>
    <col min="8700" max="8700" width="7.125" style="54" customWidth="1"/>
    <col min="8701" max="8701" width="6.5" style="54" customWidth="1"/>
    <col min="8702" max="8702" width="9.125" style="54" customWidth="1"/>
    <col min="8703" max="8703" width="10.75" style="54" customWidth="1"/>
    <col min="8704" max="8706" width="4.375" style="54" customWidth="1"/>
    <col min="8707" max="8709" width="4.25" style="54" customWidth="1"/>
    <col min="8710" max="8710" width="0" style="54" hidden="1" customWidth="1"/>
    <col min="8711" max="8711" width="5.875" style="54" customWidth="1"/>
    <col min="8712" max="8712" width="7.375" style="54" customWidth="1"/>
    <col min="8713" max="8713" width="5.625" style="54" customWidth="1"/>
    <col min="8714" max="8714" width="6.375" style="54" customWidth="1"/>
    <col min="8715" max="8715" width="5.375" style="54" customWidth="1"/>
    <col min="8716" max="8716" width="5.625" style="54" customWidth="1"/>
    <col min="8717" max="8717" width="7.75" style="54" customWidth="1"/>
    <col min="8718" max="8718" width="6.25" style="54" customWidth="1"/>
    <col min="8719" max="8720" width="5" style="54" customWidth="1"/>
    <col min="8721" max="8722" width="5.75" style="54" customWidth="1"/>
    <col min="8723" max="8725" width="6.875" style="54" customWidth="1"/>
    <col min="8726" max="8726" width="0" style="54" hidden="1" customWidth="1"/>
    <col min="8727" max="8943" width="9" style="54"/>
    <col min="8944" max="8944" width="11.25" style="54" customWidth="1"/>
    <col min="8945" max="8948" width="0" style="54" hidden="1" customWidth="1"/>
    <col min="8949" max="8949" width="10.125" style="54" customWidth="1"/>
    <col min="8950" max="8955" width="6.5" style="54" customWidth="1"/>
    <col min="8956" max="8956" width="7.125" style="54" customWidth="1"/>
    <col min="8957" max="8957" width="6.5" style="54" customWidth="1"/>
    <col min="8958" max="8958" width="9.125" style="54" customWidth="1"/>
    <col min="8959" max="8959" width="10.75" style="54" customWidth="1"/>
    <col min="8960" max="8962" width="4.375" style="54" customWidth="1"/>
    <col min="8963" max="8965" width="4.25" style="54" customWidth="1"/>
    <col min="8966" max="8966" width="0" style="54" hidden="1" customWidth="1"/>
    <col min="8967" max="8967" width="5.875" style="54" customWidth="1"/>
    <col min="8968" max="8968" width="7.375" style="54" customWidth="1"/>
    <col min="8969" max="8969" width="5.625" style="54" customWidth="1"/>
    <col min="8970" max="8970" width="6.375" style="54" customWidth="1"/>
    <col min="8971" max="8971" width="5.375" style="54" customWidth="1"/>
    <col min="8972" max="8972" width="5.625" style="54" customWidth="1"/>
    <col min="8973" max="8973" width="7.75" style="54" customWidth="1"/>
    <col min="8974" max="8974" width="6.25" style="54" customWidth="1"/>
    <col min="8975" max="8976" width="5" style="54" customWidth="1"/>
    <col min="8977" max="8978" width="5.75" style="54" customWidth="1"/>
    <col min="8979" max="8981" width="6.875" style="54" customWidth="1"/>
    <col min="8982" max="8982" width="0" style="54" hidden="1" customWidth="1"/>
    <col min="8983" max="9199" width="9" style="54"/>
    <col min="9200" max="9200" width="11.25" style="54" customWidth="1"/>
    <col min="9201" max="9204" width="0" style="54" hidden="1" customWidth="1"/>
    <col min="9205" max="9205" width="10.125" style="54" customWidth="1"/>
    <col min="9206" max="9211" width="6.5" style="54" customWidth="1"/>
    <col min="9212" max="9212" width="7.125" style="54" customWidth="1"/>
    <col min="9213" max="9213" width="6.5" style="54" customWidth="1"/>
    <col min="9214" max="9214" width="9.125" style="54" customWidth="1"/>
    <col min="9215" max="9215" width="10.75" style="54" customWidth="1"/>
    <col min="9216" max="9218" width="4.375" style="54" customWidth="1"/>
    <col min="9219" max="9221" width="4.25" style="54" customWidth="1"/>
    <col min="9222" max="9222" width="0" style="54" hidden="1" customWidth="1"/>
    <col min="9223" max="9223" width="5.875" style="54" customWidth="1"/>
    <col min="9224" max="9224" width="7.375" style="54" customWidth="1"/>
    <col min="9225" max="9225" width="5.625" style="54" customWidth="1"/>
    <col min="9226" max="9226" width="6.375" style="54" customWidth="1"/>
    <col min="9227" max="9227" width="5.375" style="54" customWidth="1"/>
    <col min="9228" max="9228" width="5.625" style="54" customWidth="1"/>
    <col min="9229" max="9229" width="7.75" style="54" customWidth="1"/>
    <col min="9230" max="9230" width="6.25" style="54" customWidth="1"/>
    <col min="9231" max="9232" width="5" style="54" customWidth="1"/>
    <col min="9233" max="9234" width="5.75" style="54" customWidth="1"/>
    <col min="9235" max="9237" width="6.875" style="54" customWidth="1"/>
    <col min="9238" max="9238" width="0" style="54" hidden="1" customWidth="1"/>
    <col min="9239" max="9455" width="9" style="54"/>
    <col min="9456" max="9456" width="11.25" style="54" customWidth="1"/>
    <col min="9457" max="9460" width="0" style="54" hidden="1" customWidth="1"/>
    <col min="9461" max="9461" width="10.125" style="54" customWidth="1"/>
    <col min="9462" max="9467" width="6.5" style="54" customWidth="1"/>
    <col min="9468" max="9468" width="7.125" style="54" customWidth="1"/>
    <col min="9469" max="9469" width="6.5" style="54" customWidth="1"/>
    <col min="9470" max="9470" width="9.125" style="54" customWidth="1"/>
    <col min="9471" max="9471" width="10.75" style="54" customWidth="1"/>
    <col min="9472" max="9474" width="4.375" style="54" customWidth="1"/>
    <col min="9475" max="9477" width="4.25" style="54" customWidth="1"/>
    <col min="9478" max="9478" width="0" style="54" hidden="1" customWidth="1"/>
    <col min="9479" max="9479" width="5.875" style="54" customWidth="1"/>
    <col min="9480" max="9480" width="7.375" style="54" customWidth="1"/>
    <col min="9481" max="9481" width="5.625" style="54" customWidth="1"/>
    <col min="9482" max="9482" width="6.375" style="54" customWidth="1"/>
    <col min="9483" max="9483" width="5.375" style="54" customWidth="1"/>
    <col min="9484" max="9484" width="5.625" style="54" customWidth="1"/>
    <col min="9485" max="9485" width="7.75" style="54" customWidth="1"/>
    <col min="9486" max="9486" width="6.25" style="54" customWidth="1"/>
    <col min="9487" max="9488" width="5" style="54" customWidth="1"/>
    <col min="9489" max="9490" width="5.75" style="54" customWidth="1"/>
    <col min="9491" max="9493" width="6.875" style="54" customWidth="1"/>
    <col min="9494" max="9494" width="0" style="54" hidden="1" customWidth="1"/>
    <col min="9495" max="9711" width="9" style="54"/>
    <col min="9712" max="9712" width="11.25" style="54" customWidth="1"/>
    <col min="9713" max="9716" width="0" style="54" hidden="1" customWidth="1"/>
    <col min="9717" max="9717" width="10.125" style="54" customWidth="1"/>
    <col min="9718" max="9723" width="6.5" style="54" customWidth="1"/>
    <col min="9724" max="9724" width="7.125" style="54" customWidth="1"/>
    <col min="9725" max="9725" width="6.5" style="54" customWidth="1"/>
    <col min="9726" max="9726" width="9.125" style="54" customWidth="1"/>
    <col min="9727" max="9727" width="10.75" style="54" customWidth="1"/>
    <col min="9728" max="9730" width="4.375" style="54" customWidth="1"/>
    <col min="9731" max="9733" width="4.25" style="54" customWidth="1"/>
    <col min="9734" max="9734" width="0" style="54" hidden="1" customWidth="1"/>
    <col min="9735" max="9735" width="5.875" style="54" customWidth="1"/>
    <col min="9736" max="9736" width="7.375" style="54" customWidth="1"/>
    <col min="9737" max="9737" width="5.625" style="54" customWidth="1"/>
    <col min="9738" max="9738" width="6.375" style="54" customWidth="1"/>
    <col min="9739" max="9739" width="5.375" style="54" customWidth="1"/>
    <col min="9740" max="9740" width="5.625" style="54" customWidth="1"/>
    <col min="9741" max="9741" width="7.75" style="54" customWidth="1"/>
    <col min="9742" max="9742" width="6.25" style="54" customWidth="1"/>
    <col min="9743" max="9744" width="5" style="54" customWidth="1"/>
    <col min="9745" max="9746" width="5.75" style="54" customWidth="1"/>
    <col min="9747" max="9749" width="6.875" style="54" customWidth="1"/>
    <col min="9750" max="9750" width="0" style="54" hidden="1" customWidth="1"/>
    <col min="9751" max="9967" width="9" style="54"/>
    <col min="9968" max="9968" width="11.25" style="54" customWidth="1"/>
    <col min="9969" max="9972" width="0" style="54" hidden="1" customWidth="1"/>
    <col min="9973" max="9973" width="10.125" style="54" customWidth="1"/>
    <col min="9974" max="9979" width="6.5" style="54" customWidth="1"/>
    <col min="9980" max="9980" width="7.125" style="54" customWidth="1"/>
    <col min="9981" max="9981" width="6.5" style="54" customWidth="1"/>
    <col min="9982" max="9982" width="9.125" style="54" customWidth="1"/>
    <col min="9983" max="9983" width="10.75" style="54" customWidth="1"/>
    <col min="9984" max="9986" width="4.375" style="54" customWidth="1"/>
    <col min="9987" max="9989" width="4.25" style="54" customWidth="1"/>
    <col min="9990" max="9990" width="0" style="54" hidden="1" customWidth="1"/>
    <col min="9991" max="9991" width="5.875" style="54" customWidth="1"/>
    <col min="9992" max="9992" width="7.375" style="54" customWidth="1"/>
    <col min="9993" max="9993" width="5.625" style="54" customWidth="1"/>
    <col min="9994" max="9994" width="6.375" style="54" customWidth="1"/>
    <col min="9995" max="9995" width="5.375" style="54" customWidth="1"/>
    <col min="9996" max="9996" width="5.625" style="54" customWidth="1"/>
    <col min="9997" max="9997" width="7.75" style="54" customWidth="1"/>
    <col min="9998" max="9998" width="6.25" style="54" customWidth="1"/>
    <col min="9999" max="10000" width="5" style="54" customWidth="1"/>
    <col min="10001" max="10002" width="5.75" style="54" customWidth="1"/>
    <col min="10003" max="10005" width="6.875" style="54" customWidth="1"/>
    <col min="10006" max="10006" width="0" style="54" hidden="1" customWidth="1"/>
    <col min="10007" max="10223" width="9" style="54"/>
    <col min="10224" max="10224" width="11.25" style="54" customWidth="1"/>
    <col min="10225" max="10228" width="0" style="54" hidden="1" customWidth="1"/>
    <col min="10229" max="10229" width="10.125" style="54" customWidth="1"/>
    <col min="10230" max="10235" width="6.5" style="54" customWidth="1"/>
    <col min="10236" max="10236" width="7.125" style="54" customWidth="1"/>
    <col min="10237" max="10237" width="6.5" style="54" customWidth="1"/>
    <col min="10238" max="10238" width="9.125" style="54" customWidth="1"/>
    <col min="10239" max="10239" width="10.75" style="54" customWidth="1"/>
    <col min="10240" max="10242" width="4.375" style="54" customWidth="1"/>
    <col min="10243" max="10245" width="4.25" style="54" customWidth="1"/>
    <col min="10246" max="10246" width="0" style="54" hidden="1" customWidth="1"/>
    <col min="10247" max="10247" width="5.875" style="54" customWidth="1"/>
    <col min="10248" max="10248" width="7.375" style="54" customWidth="1"/>
    <col min="10249" max="10249" width="5.625" style="54" customWidth="1"/>
    <col min="10250" max="10250" width="6.375" style="54" customWidth="1"/>
    <col min="10251" max="10251" width="5.375" style="54" customWidth="1"/>
    <col min="10252" max="10252" width="5.625" style="54" customWidth="1"/>
    <col min="10253" max="10253" width="7.75" style="54" customWidth="1"/>
    <col min="10254" max="10254" width="6.25" style="54" customWidth="1"/>
    <col min="10255" max="10256" width="5" style="54" customWidth="1"/>
    <col min="10257" max="10258" width="5.75" style="54" customWidth="1"/>
    <col min="10259" max="10261" width="6.875" style="54" customWidth="1"/>
    <col min="10262" max="10262" width="0" style="54" hidden="1" customWidth="1"/>
    <col min="10263" max="10479" width="9" style="54"/>
    <col min="10480" max="10480" width="11.25" style="54" customWidth="1"/>
    <col min="10481" max="10484" width="0" style="54" hidden="1" customWidth="1"/>
    <col min="10485" max="10485" width="10.125" style="54" customWidth="1"/>
    <col min="10486" max="10491" width="6.5" style="54" customWidth="1"/>
    <col min="10492" max="10492" width="7.125" style="54" customWidth="1"/>
    <col min="10493" max="10493" width="6.5" style="54" customWidth="1"/>
    <col min="10494" max="10494" width="9.125" style="54" customWidth="1"/>
    <col min="10495" max="10495" width="10.75" style="54" customWidth="1"/>
    <col min="10496" max="10498" width="4.375" style="54" customWidth="1"/>
    <col min="10499" max="10501" width="4.25" style="54" customWidth="1"/>
    <col min="10502" max="10502" width="0" style="54" hidden="1" customWidth="1"/>
    <col min="10503" max="10503" width="5.875" style="54" customWidth="1"/>
    <col min="10504" max="10504" width="7.375" style="54" customWidth="1"/>
    <col min="10505" max="10505" width="5.625" style="54" customWidth="1"/>
    <col min="10506" max="10506" width="6.375" style="54" customWidth="1"/>
    <col min="10507" max="10507" width="5.375" style="54" customWidth="1"/>
    <col min="10508" max="10508" width="5.625" style="54" customWidth="1"/>
    <col min="10509" max="10509" width="7.75" style="54" customWidth="1"/>
    <col min="10510" max="10510" width="6.25" style="54" customWidth="1"/>
    <col min="10511" max="10512" width="5" style="54" customWidth="1"/>
    <col min="10513" max="10514" width="5.75" style="54" customWidth="1"/>
    <col min="10515" max="10517" width="6.875" style="54" customWidth="1"/>
    <col min="10518" max="10518" width="0" style="54" hidden="1" customWidth="1"/>
    <col min="10519" max="10735" width="9" style="54"/>
    <col min="10736" max="10736" width="11.25" style="54" customWidth="1"/>
    <col min="10737" max="10740" width="0" style="54" hidden="1" customWidth="1"/>
    <col min="10741" max="10741" width="10.125" style="54" customWidth="1"/>
    <col min="10742" max="10747" width="6.5" style="54" customWidth="1"/>
    <col min="10748" max="10748" width="7.125" style="54" customWidth="1"/>
    <col min="10749" max="10749" width="6.5" style="54" customWidth="1"/>
    <col min="10750" max="10750" width="9.125" style="54" customWidth="1"/>
    <col min="10751" max="10751" width="10.75" style="54" customWidth="1"/>
    <col min="10752" max="10754" width="4.375" style="54" customWidth="1"/>
    <col min="10755" max="10757" width="4.25" style="54" customWidth="1"/>
    <col min="10758" max="10758" width="0" style="54" hidden="1" customWidth="1"/>
    <col min="10759" max="10759" width="5.875" style="54" customWidth="1"/>
    <col min="10760" max="10760" width="7.375" style="54" customWidth="1"/>
    <col min="10761" max="10761" width="5.625" style="54" customWidth="1"/>
    <col min="10762" max="10762" width="6.375" style="54" customWidth="1"/>
    <col min="10763" max="10763" width="5.375" style="54" customWidth="1"/>
    <col min="10764" max="10764" width="5.625" style="54" customWidth="1"/>
    <col min="10765" max="10765" width="7.75" style="54" customWidth="1"/>
    <col min="10766" max="10766" width="6.25" style="54" customWidth="1"/>
    <col min="10767" max="10768" width="5" style="54" customWidth="1"/>
    <col min="10769" max="10770" width="5.75" style="54" customWidth="1"/>
    <col min="10771" max="10773" width="6.875" style="54" customWidth="1"/>
    <col min="10774" max="10774" width="0" style="54" hidden="1" customWidth="1"/>
    <col min="10775" max="10991" width="9" style="54"/>
    <col min="10992" max="10992" width="11.25" style="54" customWidth="1"/>
    <col min="10993" max="10996" width="0" style="54" hidden="1" customWidth="1"/>
    <col min="10997" max="10997" width="10.125" style="54" customWidth="1"/>
    <col min="10998" max="11003" width="6.5" style="54" customWidth="1"/>
    <col min="11004" max="11004" width="7.125" style="54" customWidth="1"/>
    <col min="11005" max="11005" width="6.5" style="54" customWidth="1"/>
    <col min="11006" max="11006" width="9.125" style="54" customWidth="1"/>
    <col min="11007" max="11007" width="10.75" style="54" customWidth="1"/>
    <col min="11008" max="11010" width="4.375" style="54" customWidth="1"/>
    <col min="11011" max="11013" width="4.25" style="54" customWidth="1"/>
    <col min="11014" max="11014" width="0" style="54" hidden="1" customWidth="1"/>
    <col min="11015" max="11015" width="5.875" style="54" customWidth="1"/>
    <col min="11016" max="11016" width="7.375" style="54" customWidth="1"/>
    <col min="11017" max="11017" width="5.625" style="54" customWidth="1"/>
    <col min="11018" max="11018" width="6.375" style="54" customWidth="1"/>
    <col min="11019" max="11019" width="5.375" style="54" customWidth="1"/>
    <col min="11020" max="11020" width="5.625" style="54" customWidth="1"/>
    <col min="11021" max="11021" width="7.75" style="54" customWidth="1"/>
    <col min="11022" max="11022" width="6.25" style="54" customWidth="1"/>
    <col min="11023" max="11024" width="5" style="54" customWidth="1"/>
    <col min="11025" max="11026" width="5.75" style="54" customWidth="1"/>
    <col min="11027" max="11029" width="6.875" style="54" customWidth="1"/>
    <col min="11030" max="11030" width="0" style="54" hidden="1" customWidth="1"/>
    <col min="11031" max="11247" width="9" style="54"/>
    <col min="11248" max="11248" width="11.25" style="54" customWidth="1"/>
    <col min="11249" max="11252" width="0" style="54" hidden="1" customWidth="1"/>
    <col min="11253" max="11253" width="10.125" style="54" customWidth="1"/>
    <col min="11254" max="11259" width="6.5" style="54" customWidth="1"/>
    <col min="11260" max="11260" width="7.125" style="54" customWidth="1"/>
    <col min="11261" max="11261" width="6.5" style="54" customWidth="1"/>
    <col min="11262" max="11262" width="9.125" style="54" customWidth="1"/>
    <col min="11263" max="11263" width="10.75" style="54" customWidth="1"/>
    <col min="11264" max="11266" width="4.375" style="54" customWidth="1"/>
    <col min="11267" max="11269" width="4.25" style="54" customWidth="1"/>
    <col min="11270" max="11270" width="0" style="54" hidden="1" customWidth="1"/>
    <col min="11271" max="11271" width="5.875" style="54" customWidth="1"/>
    <col min="11272" max="11272" width="7.375" style="54" customWidth="1"/>
    <col min="11273" max="11273" width="5.625" style="54" customWidth="1"/>
    <col min="11274" max="11274" width="6.375" style="54" customWidth="1"/>
    <col min="11275" max="11275" width="5.375" style="54" customWidth="1"/>
    <col min="11276" max="11276" width="5.625" style="54" customWidth="1"/>
    <col min="11277" max="11277" width="7.75" style="54" customWidth="1"/>
    <col min="11278" max="11278" width="6.25" style="54" customWidth="1"/>
    <col min="11279" max="11280" width="5" style="54" customWidth="1"/>
    <col min="11281" max="11282" width="5.75" style="54" customWidth="1"/>
    <col min="11283" max="11285" width="6.875" style="54" customWidth="1"/>
    <col min="11286" max="11286" width="0" style="54" hidden="1" customWidth="1"/>
    <col min="11287" max="11503" width="9" style="54"/>
    <col min="11504" max="11504" width="11.25" style="54" customWidth="1"/>
    <col min="11505" max="11508" width="0" style="54" hidden="1" customWidth="1"/>
    <col min="11509" max="11509" width="10.125" style="54" customWidth="1"/>
    <col min="11510" max="11515" width="6.5" style="54" customWidth="1"/>
    <col min="11516" max="11516" width="7.125" style="54" customWidth="1"/>
    <col min="11517" max="11517" width="6.5" style="54" customWidth="1"/>
    <col min="11518" max="11518" width="9.125" style="54" customWidth="1"/>
    <col min="11519" max="11519" width="10.75" style="54" customWidth="1"/>
    <col min="11520" max="11522" width="4.375" style="54" customWidth="1"/>
    <col min="11523" max="11525" width="4.25" style="54" customWidth="1"/>
    <col min="11526" max="11526" width="0" style="54" hidden="1" customWidth="1"/>
    <col min="11527" max="11527" width="5.875" style="54" customWidth="1"/>
    <col min="11528" max="11528" width="7.375" style="54" customWidth="1"/>
    <col min="11529" max="11529" width="5.625" style="54" customWidth="1"/>
    <col min="11530" max="11530" width="6.375" style="54" customWidth="1"/>
    <col min="11531" max="11531" width="5.375" style="54" customWidth="1"/>
    <col min="11532" max="11532" width="5.625" style="54" customWidth="1"/>
    <col min="11533" max="11533" width="7.75" style="54" customWidth="1"/>
    <col min="11534" max="11534" width="6.25" style="54" customWidth="1"/>
    <col min="11535" max="11536" width="5" style="54" customWidth="1"/>
    <col min="11537" max="11538" width="5.75" style="54" customWidth="1"/>
    <col min="11539" max="11541" width="6.875" style="54" customWidth="1"/>
    <col min="11542" max="11542" width="0" style="54" hidden="1" customWidth="1"/>
    <col min="11543" max="11759" width="9" style="54"/>
    <col min="11760" max="11760" width="11.25" style="54" customWidth="1"/>
    <col min="11761" max="11764" width="0" style="54" hidden="1" customWidth="1"/>
    <col min="11765" max="11765" width="10.125" style="54" customWidth="1"/>
    <col min="11766" max="11771" width="6.5" style="54" customWidth="1"/>
    <col min="11772" max="11772" width="7.125" style="54" customWidth="1"/>
    <col min="11773" max="11773" width="6.5" style="54" customWidth="1"/>
    <col min="11774" max="11774" width="9.125" style="54" customWidth="1"/>
    <col min="11775" max="11775" width="10.75" style="54" customWidth="1"/>
    <col min="11776" max="11778" width="4.375" style="54" customWidth="1"/>
    <col min="11779" max="11781" width="4.25" style="54" customWidth="1"/>
    <col min="11782" max="11782" width="0" style="54" hidden="1" customWidth="1"/>
    <col min="11783" max="11783" width="5.875" style="54" customWidth="1"/>
    <col min="11784" max="11784" width="7.375" style="54" customWidth="1"/>
    <col min="11785" max="11785" width="5.625" style="54" customWidth="1"/>
    <col min="11786" max="11786" width="6.375" style="54" customWidth="1"/>
    <col min="11787" max="11787" width="5.375" style="54" customWidth="1"/>
    <col min="11788" max="11788" width="5.625" style="54" customWidth="1"/>
    <col min="11789" max="11789" width="7.75" style="54" customWidth="1"/>
    <col min="11790" max="11790" width="6.25" style="54" customWidth="1"/>
    <col min="11791" max="11792" width="5" style="54" customWidth="1"/>
    <col min="11793" max="11794" width="5.75" style="54" customWidth="1"/>
    <col min="11795" max="11797" width="6.875" style="54" customWidth="1"/>
    <col min="11798" max="11798" width="0" style="54" hidden="1" customWidth="1"/>
    <col min="11799" max="12015" width="9" style="54"/>
    <col min="12016" max="12016" width="11.25" style="54" customWidth="1"/>
    <col min="12017" max="12020" width="0" style="54" hidden="1" customWidth="1"/>
    <col min="12021" max="12021" width="10.125" style="54" customWidth="1"/>
    <col min="12022" max="12027" width="6.5" style="54" customWidth="1"/>
    <col min="12028" max="12028" width="7.125" style="54" customWidth="1"/>
    <col min="12029" max="12029" width="6.5" style="54" customWidth="1"/>
    <col min="12030" max="12030" width="9.125" style="54" customWidth="1"/>
    <col min="12031" max="12031" width="10.75" style="54" customWidth="1"/>
    <col min="12032" max="12034" width="4.375" style="54" customWidth="1"/>
    <col min="12035" max="12037" width="4.25" style="54" customWidth="1"/>
    <col min="12038" max="12038" width="0" style="54" hidden="1" customWidth="1"/>
    <col min="12039" max="12039" width="5.875" style="54" customWidth="1"/>
    <col min="12040" max="12040" width="7.375" style="54" customWidth="1"/>
    <col min="12041" max="12041" width="5.625" style="54" customWidth="1"/>
    <col min="12042" max="12042" width="6.375" style="54" customWidth="1"/>
    <col min="12043" max="12043" width="5.375" style="54" customWidth="1"/>
    <col min="12044" max="12044" width="5.625" style="54" customWidth="1"/>
    <col min="12045" max="12045" width="7.75" style="54" customWidth="1"/>
    <col min="12046" max="12046" width="6.25" style="54" customWidth="1"/>
    <col min="12047" max="12048" width="5" style="54" customWidth="1"/>
    <col min="12049" max="12050" width="5.75" style="54" customWidth="1"/>
    <col min="12051" max="12053" width="6.875" style="54" customWidth="1"/>
    <col min="12054" max="12054" width="0" style="54" hidden="1" customWidth="1"/>
    <col min="12055" max="12271" width="9" style="54"/>
    <col min="12272" max="12272" width="11.25" style="54" customWidth="1"/>
    <col min="12273" max="12276" width="0" style="54" hidden="1" customWidth="1"/>
    <col min="12277" max="12277" width="10.125" style="54" customWidth="1"/>
    <col min="12278" max="12283" width="6.5" style="54" customWidth="1"/>
    <col min="12284" max="12284" width="7.125" style="54" customWidth="1"/>
    <col min="12285" max="12285" width="6.5" style="54" customWidth="1"/>
    <col min="12286" max="12286" width="9.125" style="54" customWidth="1"/>
    <col min="12287" max="12287" width="10.75" style="54" customWidth="1"/>
    <col min="12288" max="12290" width="4.375" style="54" customWidth="1"/>
    <col min="12291" max="12293" width="4.25" style="54" customWidth="1"/>
    <col min="12294" max="12294" width="0" style="54" hidden="1" customWidth="1"/>
    <col min="12295" max="12295" width="5.875" style="54" customWidth="1"/>
    <col min="12296" max="12296" width="7.375" style="54" customWidth="1"/>
    <col min="12297" max="12297" width="5.625" style="54" customWidth="1"/>
    <col min="12298" max="12298" width="6.375" style="54" customWidth="1"/>
    <col min="12299" max="12299" width="5.375" style="54" customWidth="1"/>
    <col min="12300" max="12300" width="5.625" style="54" customWidth="1"/>
    <col min="12301" max="12301" width="7.75" style="54" customWidth="1"/>
    <col min="12302" max="12302" width="6.25" style="54" customWidth="1"/>
    <col min="12303" max="12304" width="5" style="54" customWidth="1"/>
    <col min="12305" max="12306" width="5.75" style="54" customWidth="1"/>
    <col min="12307" max="12309" width="6.875" style="54" customWidth="1"/>
    <col min="12310" max="12310" width="0" style="54" hidden="1" customWidth="1"/>
    <col min="12311" max="12527" width="9" style="54"/>
    <col min="12528" max="12528" width="11.25" style="54" customWidth="1"/>
    <col min="12529" max="12532" width="0" style="54" hidden="1" customWidth="1"/>
    <col min="12533" max="12533" width="10.125" style="54" customWidth="1"/>
    <col min="12534" max="12539" width="6.5" style="54" customWidth="1"/>
    <col min="12540" max="12540" width="7.125" style="54" customWidth="1"/>
    <col min="12541" max="12541" width="6.5" style="54" customWidth="1"/>
    <col min="12542" max="12542" width="9.125" style="54" customWidth="1"/>
    <col min="12543" max="12543" width="10.75" style="54" customWidth="1"/>
    <col min="12544" max="12546" width="4.375" style="54" customWidth="1"/>
    <col min="12547" max="12549" width="4.25" style="54" customWidth="1"/>
    <col min="12550" max="12550" width="0" style="54" hidden="1" customWidth="1"/>
    <col min="12551" max="12551" width="5.875" style="54" customWidth="1"/>
    <col min="12552" max="12552" width="7.375" style="54" customWidth="1"/>
    <col min="12553" max="12553" width="5.625" style="54" customWidth="1"/>
    <col min="12554" max="12554" width="6.375" style="54" customWidth="1"/>
    <col min="12555" max="12555" width="5.375" style="54" customWidth="1"/>
    <col min="12556" max="12556" width="5.625" style="54" customWidth="1"/>
    <col min="12557" max="12557" width="7.75" style="54" customWidth="1"/>
    <col min="12558" max="12558" width="6.25" style="54" customWidth="1"/>
    <col min="12559" max="12560" width="5" style="54" customWidth="1"/>
    <col min="12561" max="12562" width="5.75" style="54" customWidth="1"/>
    <col min="12563" max="12565" width="6.875" style="54" customWidth="1"/>
    <col min="12566" max="12566" width="0" style="54" hidden="1" customWidth="1"/>
    <col min="12567" max="12783" width="9" style="54"/>
    <col min="12784" max="12784" width="11.25" style="54" customWidth="1"/>
    <col min="12785" max="12788" width="0" style="54" hidden="1" customWidth="1"/>
    <col min="12789" max="12789" width="10.125" style="54" customWidth="1"/>
    <col min="12790" max="12795" width="6.5" style="54" customWidth="1"/>
    <col min="12796" max="12796" width="7.125" style="54" customWidth="1"/>
    <col min="12797" max="12797" width="6.5" style="54" customWidth="1"/>
    <col min="12798" max="12798" width="9.125" style="54" customWidth="1"/>
    <col min="12799" max="12799" width="10.75" style="54" customWidth="1"/>
    <col min="12800" max="12802" width="4.375" style="54" customWidth="1"/>
    <col min="12803" max="12805" width="4.25" style="54" customWidth="1"/>
    <col min="12806" max="12806" width="0" style="54" hidden="1" customWidth="1"/>
    <col min="12807" max="12807" width="5.875" style="54" customWidth="1"/>
    <col min="12808" max="12808" width="7.375" style="54" customWidth="1"/>
    <col min="12809" max="12809" width="5.625" style="54" customWidth="1"/>
    <col min="12810" max="12810" width="6.375" style="54" customWidth="1"/>
    <col min="12811" max="12811" width="5.375" style="54" customWidth="1"/>
    <col min="12812" max="12812" width="5.625" style="54" customWidth="1"/>
    <col min="12813" max="12813" width="7.75" style="54" customWidth="1"/>
    <col min="12814" max="12814" width="6.25" style="54" customWidth="1"/>
    <col min="12815" max="12816" width="5" style="54" customWidth="1"/>
    <col min="12817" max="12818" width="5.75" style="54" customWidth="1"/>
    <col min="12819" max="12821" width="6.875" style="54" customWidth="1"/>
    <col min="12822" max="12822" width="0" style="54" hidden="1" customWidth="1"/>
    <col min="12823" max="13039" width="9" style="54"/>
    <col min="13040" max="13040" width="11.25" style="54" customWidth="1"/>
    <col min="13041" max="13044" width="0" style="54" hidden="1" customWidth="1"/>
    <col min="13045" max="13045" width="10.125" style="54" customWidth="1"/>
    <col min="13046" max="13051" width="6.5" style="54" customWidth="1"/>
    <col min="13052" max="13052" width="7.125" style="54" customWidth="1"/>
    <col min="13053" max="13053" width="6.5" style="54" customWidth="1"/>
    <col min="13054" max="13054" width="9.125" style="54" customWidth="1"/>
    <col min="13055" max="13055" width="10.75" style="54" customWidth="1"/>
    <col min="13056" max="13058" width="4.375" style="54" customWidth="1"/>
    <col min="13059" max="13061" width="4.25" style="54" customWidth="1"/>
    <col min="13062" max="13062" width="0" style="54" hidden="1" customWidth="1"/>
    <col min="13063" max="13063" width="5.875" style="54" customWidth="1"/>
    <col min="13064" max="13064" width="7.375" style="54" customWidth="1"/>
    <col min="13065" max="13065" width="5.625" style="54" customWidth="1"/>
    <col min="13066" max="13066" width="6.375" style="54" customWidth="1"/>
    <col min="13067" max="13067" width="5.375" style="54" customWidth="1"/>
    <col min="13068" max="13068" width="5.625" style="54" customWidth="1"/>
    <col min="13069" max="13069" width="7.75" style="54" customWidth="1"/>
    <col min="13070" max="13070" width="6.25" style="54" customWidth="1"/>
    <col min="13071" max="13072" width="5" style="54" customWidth="1"/>
    <col min="13073" max="13074" width="5.75" style="54" customWidth="1"/>
    <col min="13075" max="13077" width="6.875" style="54" customWidth="1"/>
    <col min="13078" max="13078" width="0" style="54" hidden="1" customWidth="1"/>
    <col min="13079" max="13295" width="9" style="54"/>
    <col min="13296" max="13296" width="11.25" style="54" customWidth="1"/>
    <col min="13297" max="13300" width="0" style="54" hidden="1" customWidth="1"/>
    <col min="13301" max="13301" width="10.125" style="54" customWidth="1"/>
    <col min="13302" max="13307" width="6.5" style="54" customWidth="1"/>
    <col min="13308" max="13308" width="7.125" style="54" customWidth="1"/>
    <col min="13309" max="13309" width="6.5" style="54" customWidth="1"/>
    <col min="13310" max="13310" width="9.125" style="54" customWidth="1"/>
    <col min="13311" max="13311" width="10.75" style="54" customWidth="1"/>
    <col min="13312" max="13314" width="4.375" style="54" customWidth="1"/>
    <col min="13315" max="13317" width="4.25" style="54" customWidth="1"/>
    <col min="13318" max="13318" width="0" style="54" hidden="1" customWidth="1"/>
    <col min="13319" max="13319" width="5.875" style="54" customWidth="1"/>
    <col min="13320" max="13320" width="7.375" style="54" customWidth="1"/>
    <col min="13321" max="13321" width="5.625" style="54" customWidth="1"/>
    <col min="13322" max="13322" width="6.375" style="54" customWidth="1"/>
    <col min="13323" max="13323" width="5.375" style="54" customWidth="1"/>
    <col min="13324" max="13324" width="5.625" style="54" customWidth="1"/>
    <col min="13325" max="13325" width="7.75" style="54" customWidth="1"/>
    <col min="13326" max="13326" width="6.25" style="54" customWidth="1"/>
    <col min="13327" max="13328" width="5" style="54" customWidth="1"/>
    <col min="13329" max="13330" width="5.75" style="54" customWidth="1"/>
    <col min="13331" max="13333" width="6.875" style="54" customWidth="1"/>
    <col min="13334" max="13334" width="0" style="54" hidden="1" customWidth="1"/>
    <col min="13335" max="13551" width="9" style="54"/>
    <col min="13552" max="13552" width="11.25" style="54" customWidth="1"/>
    <col min="13553" max="13556" width="0" style="54" hidden="1" customWidth="1"/>
    <col min="13557" max="13557" width="10.125" style="54" customWidth="1"/>
    <col min="13558" max="13563" width="6.5" style="54" customWidth="1"/>
    <col min="13564" max="13564" width="7.125" style="54" customWidth="1"/>
    <col min="13565" max="13565" width="6.5" style="54" customWidth="1"/>
    <col min="13566" max="13566" width="9.125" style="54" customWidth="1"/>
    <col min="13567" max="13567" width="10.75" style="54" customWidth="1"/>
    <col min="13568" max="13570" width="4.375" style="54" customWidth="1"/>
    <col min="13571" max="13573" width="4.25" style="54" customWidth="1"/>
    <col min="13574" max="13574" width="0" style="54" hidden="1" customWidth="1"/>
    <col min="13575" max="13575" width="5.875" style="54" customWidth="1"/>
    <col min="13576" max="13576" width="7.375" style="54" customWidth="1"/>
    <col min="13577" max="13577" width="5.625" style="54" customWidth="1"/>
    <col min="13578" max="13578" width="6.375" style="54" customWidth="1"/>
    <col min="13579" max="13579" width="5.375" style="54" customWidth="1"/>
    <col min="13580" max="13580" width="5.625" style="54" customWidth="1"/>
    <col min="13581" max="13581" width="7.75" style="54" customWidth="1"/>
    <col min="13582" max="13582" width="6.25" style="54" customWidth="1"/>
    <col min="13583" max="13584" width="5" style="54" customWidth="1"/>
    <col min="13585" max="13586" width="5.75" style="54" customWidth="1"/>
    <col min="13587" max="13589" width="6.875" style="54" customWidth="1"/>
    <col min="13590" max="13590" width="0" style="54" hidden="1" customWidth="1"/>
    <col min="13591" max="13807" width="9" style="54"/>
    <col min="13808" max="13808" width="11.25" style="54" customWidth="1"/>
    <col min="13809" max="13812" width="0" style="54" hidden="1" customWidth="1"/>
    <col min="13813" max="13813" width="10.125" style="54" customWidth="1"/>
    <col min="13814" max="13819" width="6.5" style="54" customWidth="1"/>
    <col min="13820" max="13820" width="7.125" style="54" customWidth="1"/>
    <col min="13821" max="13821" width="6.5" style="54" customWidth="1"/>
    <col min="13822" max="13822" width="9.125" style="54" customWidth="1"/>
    <col min="13823" max="13823" width="10.75" style="54" customWidth="1"/>
    <col min="13824" max="13826" width="4.375" style="54" customWidth="1"/>
    <col min="13827" max="13829" width="4.25" style="54" customWidth="1"/>
    <col min="13830" max="13830" width="0" style="54" hidden="1" customWidth="1"/>
    <col min="13831" max="13831" width="5.875" style="54" customWidth="1"/>
    <col min="13832" max="13832" width="7.375" style="54" customWidth="1"/>
    <col min="13833" max="13833" width="5.625" style="54" customWidth="1"/>
    <col min="13834" max="13834" width="6.375" style="54" customWidth="1"/>
    <col min="13835" max="13835" width="5.375" style="54" customWidth="1"/>
    <col min="13836" max="13836" width="5.625" style="54" customWidth="1"/>
    <col min="13837" max="13837" width="7.75" style="54" customWidth="1"/>
    <col min="13838" max="13838" width="6.25" style="54" customWidth="1"/>
    <col min="13839" max="13840" width="5" style="54" customWidth="1"/>
    <col min="13841" max="13842" width="5.75" style="54" customWidth="1"/>
    <col min="13843" max="13845" width="6.875" style="54" customWidth="1"/>
    <col min="13846" max="13846" width="0" style="54" hidden="1" customWidth="1"/>
    <col min="13847" max="14063" width="9" style="54"/>
    <col min="14064" max="14064" width="11.25" style="54" customWidth="1"/>
    <col min="14065" max="14068" width="0" style="54" hidden="1" customWidth="1"/>
    <col min="14069" max="14069" width="10.125" style="54" customWidth="1"/>
    <col min="14070" max="14075" width="6.5" style="54" customWidth="1"/>
    <col min="14076" max="14076" width="7.125" style="54" customWidth="1"/>
    <col min="14077" max="14077" width="6.5" style="54" customWidth="1"/>
    <col min="14078" max="14078" width="9.125" style="54" customWidth="1"/>
    <col min="14079" max="14079" width="10.75" style="54" customWidth="1"/>
    <col min="14080" max="14082" width="4.375" style="54" customWidth="1"/>
    <col min="14083" max="14085" width="4.25" style="54" customWidth="1"/>
    <col min="14086" max="14086" width="0" style="54" hidden="1" customWidth="1"/>
    <col min="14087" max="14087" width="5.875" style="54" customWidth="1"/>
    <col min="14088" max="14088" width="7.375" style="54" customWidth="1"/>
    <col min="14089" max="14089" width="5.625" style="54" customWidth="1"/>
    <col min="14090" max="14090" width="6.375" style="54" customWidth="1"/>
    <col min="14091" max="14091" width="5.375" style="54" customWidth="1"/>
    <col min="14092" max="14092" width="5.625" style="54" customWidth="1"/>
    <col min="14093" max="14093" width="7.75" style="54" customWidth="1"/>
    <col min="14094" max="14094" width="6.25" style="54" customWidth="1"/>
    <col min="14095" max="14096" width="5" style="54" customWidth="1"/>
    <col min="14097" max="14098" width="5.75" style="54" customWidth="1"/>
    <col min="14099" max="14101" width="6.875" style="54" customWidth="1"/>
    <col min="14102" max="14102" width="0" style="54" hidden="1" customWidth="1"/>
    <col min="14103" max="14319" width="9" style="54"/>
    <col min="14320" max="14320" width="11.25" style="54" customWidth="1"/>
    <col min="14321" max="14324" width="0" style="54" hidden="1" customWidth="1"/>
    <col min="14325" max="14325" width="10.125" style="54" customWidth="1"/>
    <col min="14326" max="14331" width="6.5" style="54" customWidth="1"/>
    <col min="14332" max="14332" width="7.125" style="54" customWidth="1"/>
    <col min="14333" max="14333" width="6.5" style="54" customWidth="1"/>
    <col min="14334" max="14334" width="9.125" style="54" customWidth="1"/>
    <col min="14335" max="14335" width="10.75" style="54" customWidth="1"/>
    <col min="14336" max="14338" width="4.375" style="54" customWidth="1"/>
    <col min="14339" max="14341" width="4.25" style="54" customWidth="1"/>
    <col min="14342" max="14342" width="0" style="54" hidden="1" customWidth="1"/>
    <col min="14343" max="14343" width="5.875" style="54" customWidth="1"/>
    <col min="14344" max="14344" width="7.375" style="54" customWidth="1"/>
    <col min="14345" max="14345" width="5.625" style="54" customWidth="1"/>
    <col min="14346" max="14346" width="6.375" style="54" customWidth="1"/>
    <col min="14347" max="14347" width="5.375" style="54" customWidth="1"/>
    <col min="14348" max="14348" width="5.625" style="54" customWidth="1"/>
    <col min="14349" max="14349" width="7.75" style="54" customWidth="1"/>
    <col min="14350" max="14350" width="6.25" style="54" customWidth="1"/>
    <col min="14351" max="14352" width="5" style="54" customWidth="1"/>
    <col min="14353" max="14354" width="5.75" style="54" customWidth="1"/>
    <col min="14355" max="14357" width="6.875" style="54" customWidth="1"/>
    <col min="14358" max="14358" width="0" style="54" hidden="1" customWidth="1"/>
    <col min="14359" max="14575" width="9" style="54"/>
    <col min="14576" max="14576" width="11.25" style="54" customWidth="1"/>
    <col min="14577" max="14580" width="0" style="54" hidden="1" customWidth="1"/>
    <col min="14581" max="14581" width="10.125" style="54" customWidth="1"/>
    <col min="14582" max="14587" width="6.5" style="54" customWidth="1"/>
    <col min="14588" max="14588" width="7.125" style="54" customWidth="1"/>
    <col min="14589" max="14589" width="6.5" style="54" customWidth="1"/>
    <col min="14590" max="14590" width="9.125" style="54" customWidth="1"/>
    <col min="14591" max="14591" width="10.75" style="54" customWidth="1"/>
    <col min="14592" max="14594" width="4.375" style="54" customWidth="1"/>
    <col min="14595" max="14597" width="4.25" style="54" customWidth="1"/>
    <col min="14598" max="14598" width="0" style="54" hidden="1" customWidth="1"/>
    <col min="14599" max="14599" width="5.875" style="54" customWidth="1"/>
    <col min="14600" max="14600" width="7.375" style="54" customWidth="1"/>
    <col min="14601" max="14601" width="5.625" style="54" customWidth="1"/>
    <col min="14602" max="14602" width="6.375" style="54" customWidth="1"/>
    <col min="14603" max="14603" width="5.375" style="54" customWidth="1"/>
    <col min="14604" max="14604" width="5.625" style="54" customWidth="1"/>
    <col min="14605" max="14605" width="7.75" style="54" customWidth="1"/>
    <col min="14606" max="14606" width="6.25" style="54" customWidth="1"/>
    <col min="14607" max="14608" width="5" style="54" customWidth="1"/>
    <col min="14609" max="14610" width="5.75" style="54" customWidth="1"/>
    <col min="14611" max="14613" width="6.875" style="54" customWidth="1"/>
    <col min="14614" max="14614" width="0" style="54" hidden="1" customWidth="1"/>
    <col min="14615" max="14831" width="9" style="54"/>
    <col min="14832" max="14832" width="11.25" style="54" customWidth="1"/>
    <col min="14833" max="14836" width="0" style="54" hidden="1" customWidth="1"/>
    <col min="14837" max="14837" width="10.125" style="54" customWidth="1"/>
    <col min="14838" max="14843" width="6.5" style="54" customWidth="1"/>
    <col min="14844" max="14844" width="7.125" style="54" customWidth="1"/>
    <col min="14845" max="14845" width="6.5" style="54" customWidth="1"/>
    <col min="14846" max="14846" width="9.125" style="54" customWidth="1"/>
    <col min="14847" max="14847" width="10.75" style="54" customWidth="1"/>
    <col min="14848" max="14850" width="4.375" style="54" customWidth="1"/>
    <col min="14851" max="14853" width="4.25" style="54" customWidth="1"/>
    <col min="14854" max="14854" width="0" style="54" hidden="1" customWidth="1"/>
    <col min="14855" max="14855" width="5.875" style="54" customWidth="1"/>
    <col min="14856" max="14856" width="7.375" style="54" customWidth="1"/>
    <col min="14857" max="14857" width="5.625" style="54" customWidth="1"/>
    <col min="14858" max="14858" width="6.375" style="54" customWidth="1"/>
    <col min="14859" max="14859" width="5.375" style="54" customWidth="1"/>
    <col min="14860" max="14860" width="5.625" style="54" customWidth="1"/>
    <col min="14861" max="14861" width="7.75" style="54" customWidth="1"/>
    <col min="14862" max="14862" width="6.25" style="54" customWidth="1"/>
    <col min="14863" max="14864" width="5" style="54" customWidth="1"/>
    <col min="14865" max="14866" width="5.75" style="54" customWidth="1"/>
    <col min="14867" max="14869" width="6.875" style="54" customWidth="1"/>
    <col min="14870" max="14870" width="0" style="54" hidden="1" customWidth="1"/>
    <col min="14871" max="15087" width="9" style="54"/>
    <col min="15088" max="15088" width="11.25" style="54" customWidth="1"/>
    <col min="15089" max="15092" width="0" style="54" hidden="1" customWidth="1"/>
    <col min="15093" max="15093" width="10.125" style="54" customWidth="1"/>
    <col min="15094" max="15099" width="6.5" style="54" customWidth="1"/>
    <col min="15100" max="15100" width="7.125" style="54" customWidth="1"/>
    <col min="15101" max="15101" width="6.5" style="54" customWidth="1"/>
    <col min="15102" max="15102" width="9.125" style="54" customWidth="1"/>
    <col min="15103" max="15103" width="10.75" style="54" customWidth="1"/>
    <col min="15104" max="15106" width="4.375" style="54" customWidth="1"/>
    <col min="15107" max="15109" width="4.25" style="54" customWidth="1"/>
    <col min="15110" max="15110" width="0" style="54" hidden="1" customWidth="1"/>
    <col min="15111" max="15111" width="5.875" style="54" customWidth="1"/>
    <col min="15112" max="15112" width="7.375" style="54" customWidth="1"/>
    <col min="15113" max="15113" width="5.625" style="54" customWidth="1"/>
    <col min="15114" max="15114" width="6.375" style="54" customWidth="1"/>
    <col min="15115" max="15115" width="5.375" style="54" customWidth="1"/>
    <col min="15116" max="15116" width="5.625" style="54" customWidth="1"/>
    <col min="15117" max="15117" width="7.75" style="54" customWidth="1"/>
    <col min="15118" max="15118" width="6.25" style="54" customWidth="1"/>
    <col min="15119" max="15120" width="5" style="54" customWidth="1"/>
    <col min="15121" max="15122" width="5.75" style="54" customWidth="1"/>
    <col min="15123" max="15125" width="6.875" style="54" customWidth="1"/>
    <col min="15126" max="15126" width="0" style="54" hidden="1" customWidth="1"/>
    <col min="15127" max="15343" width="9" style="54"/>
    <col min="15344" max="15344" width="11.25" style="54" customWidth="1"/>
    <col min="15345" max="15348" width="0" style="54" hidden="1" customWidth="1"/>
    <col min="15349" max="15349" width="10.125" style="54" customWidth="1"/>
    <col min="15350" max="15355" width="6.5" style="54" customWidth="1"/>
    <col min="15356" max="15356" width="7.125" style="54" customWidth="1"/>
    <col min="15357" max="15357" width="6.5" style="54" customWidth="1"/>
    <col min="15358" max="15358" width="9.125" style="54" customWidth="1"/>
    <col min="15359" max="15359" width="10.75" style="54" customWidth="1"/>
    <col min="15360" max="15362" width="4.375" style="54" customWidth="1"/>
    <col min="15363" max="15365" width="4.25" style="54" customWidth="1"/>
    <col min="15366" max="15366" width="0" style="54" hidden="1" customWidth="1"/>
    <col min="15367" max="15367" width="5.875" style="54" customWidth="1"/>
    <col min="15368" max="15368" width="7.375" style="54" customWidth="1"/>
    <col min="15369" max="15369" width="5.625" style="54" customWidth="1"/>
    <col min="15370" max="15370" width="6.375" style="54" customWidth="1"/>
    <col min="15371" max="15371" width="5.375" style="54" customWidth="1"/>
    <col min="15372" max="15372" width="5.625" style="54" customWidth="1"/>
    <col min="15373" max="15373" width="7.75" style="54" customWidth="1"/>
    <col min="15374" max="15374" width="6.25" style="54" customWidth="1"/>
    <col min="15375" max="15376" width="5" style="54" customWidth="1"/>
    <col min="15377" max="15378" width="5.75" style="54" customWidth="1"/>
    <col min="15379" max="15381" width="6.875" style="54" customWidth="1"/>
    <col min="15382" max="15382" width="0" style="54" hidden="1" customWidth="1"/>
    <col min="15383" max="15599" width="9" style="54"/>
    <col min="15600" max="15600" width="11.25" style="54" customWidth="1"/>
    <col min="15601" max="15604" width="0" style="54" hidden="1" customWidth="1"/>
    <col min="15605" max="15605" width="10.125" style="54" customWidth="1"/>
    <col min="15606" max="15611" width="6.5" style="54" customWidth="1"/>
    <col min="15612" max="15612" width="7.125" style="54" customWidth="1"/>
    <col min="15613" max="15613" width="6.5" style="54" customWidth="1"/>
    <col min="15614" max="15614" width="9.125" style="54" customWidth="1"/>
    <col min="15615" max="15615" width="10.75" style="54" customWidth="1"/>
    <col min="15616" max="15618" width="4.375" style="54" customWidth="1"/>
    <col min="15619" max="15621" width="4.25" style="54" customWidth="1"/>
    <col min="15622" max="15622" width="0" style="54" hidden="1" customWidth="1"/>
    <col min="15623" max="15623" width="5.875" style="54" customWidth="1"/>
    <col min="15624" max="15624" width="7.375" style="54" customWidth="1"/>
    <col min="15625" max="15625" width="5.625" style="54" customWidth="1"/>
    <col min="15626" max="15626" width="6.375" style="54" customWidth="1"/>
    <col min="15627" max="15627" width="5.375" style="54" customWidth="1"/>
    <col min="15628" max="15628" width="5.625" style="54" customWidth="1"/>
    <col min="15629" max="15629" width="7.75" style="54" customWidth="1"/>
    <col min="15630" max="15630" width="6.25" style="54" customWidth="1"/>
    <col min="15631" max="15632" width="5" style="54" customWidth="1"/>
    <col min="15633" max="15634" width="5.75" style="54" customWidth="1"/>
    <col min="15635" max="15637" width="6.875" style="54" customWidth="1"/>
    <col min="15638" max="15638" width="0" style="54" hidden="1" customWidth="1"/>
    <col min="15639" max="15855" width="9" style="54"/>
    <col min="15856" max="15856" width="11.25" style="54" customWidth="1"/>
    <col min="15857" max="15860" width="0" style="54" hidden="1" customWidth="1"/>
    <col min="15861" max="15861" width="10.125" style="54" customWidth="1"/>
    <col min="15862" max="15867" width="6.5" style="54" customWidth="1"/>
    <col min="15868" max="15868" width="7.125" style="54" customWidth="1"/>
    <col min="15869" max="15869" width="6.5" style="54" customWidth="1"/>
    <col min="15870" max="15870" width="9.125" style="54" customWidth="1"/>
    <col min="15871" max="15871" width="10.75" style="54" customWidth="1"/>
    <col min="15872" max="15874" width="4.375" style="54" customWidth="1"/>
    <col min="15875" max="15877" width="4.25" style="54" customWidth="1"/>
    <col min="15878" max="15878" width="0" style="54" hidden="1" customWidth="1"/>
    <col min="15879" max="15879" width="5.875" style="54" customWidth="1"/>
    <col min="15880" max="15880" width="7.375" style="54" customWidth="1"/>
    <col min="15881" max="15881" width="5.625" style="54" customWidth="1"/>
    <col min="15882" max="15882" width="6.375" style="54" customWidth="1"/>
    <col min="15883" max="15883" width="5.375" style="54" customWidth="1"/>
    <col min="15884" max="15884" width="5.625" style="54" customWidth="1"/>
    <col min="15885" max="15885" width="7.75" style="54" customWidth="1"/>
    <col min="15886" max="15886" width="6.25" style="54" customWidth="1"/>
    <col min="15887" max="15888" width="5" style="54" customWidth="1"/>
    <col min="15889" max="15890" width="5.75" style="54" customWidth="1"/>
    <col min="15891" max="15893" width="6.875" style="54" customWidth="1"/>
    <col min="15894" max="15894" width="0" style="54" hidden="1" customWidth="1"/>
    <col min="15895" max="16111" width="9" style="54"/>
    <col min="16112" max="16112" width="11.25" style="54" customWidth="1"/>
    <col min="16113" max="16116" width="0" style="54" hidden="1" customWidth="1"/>
    <col min="16117" max="16117" width="10.125" style="54" customWidth="1"/>
    <col min="16118" max="16123" width="6.5" style="54" customWidth="1"/>
    <col min="16124" max="16124" width="7.125" style="54" customWidth="1"/>
    <col min="16125" max="16125" width="6.5" style="54" customWidth="1"/>
    <col min="16126" max="16126" width="9.125" style="54" customWidth="1"/>
    <col min="16127" max="16127" width="10.75" style="54" customWidth="1"/>
    <col min="16128" max="16130" width="4.375" style="54" customWidth="1"/>
    <col min="16131" max="16133" width="4.25" style="54" customWidth="1"/>
    <col min="16134" max="16134" width="0" style="54" hidden="1" customWidth="1"/>
    <col min="16135" max="16135" width="5.875" style="54" customWidth="1"/>
    <col min="16136" max="16136" width="7.375" style="54" customWidth="1"/>
    <col min="16137" max="16137" width="5.625" style="54" customWidth="1"/>
    <col min="16138" max="16138" width="6.375" style="54" customWidth="1"/>
    <col min="16139" max="16139" width="5.375" style="54" customWidth="1"/>
    <col min="16140" max="16140" width="5.625" style="54" customWidth="1"/>
    <col min="16141" max="16141" width="7.75" style="54" customWidth="1"/>
    <col min="16142" max="16142" width="6.25" style="54" customWidth="1"/>
    <col min="16143" max="16144" width="5" style="54" customWidth="1"/>
    <col min="16145" max="16146" width="5.75" style="54" customWidth="1"/>
    <col min="16147" max="16149" width="6.875" style="54" customWidth="1"/>
    <col min="16150" max="16150" width="0" style="54" hidden="1" customWidth="1"/>
    <col min="16151" max="16384" width="9" style="54"/>
  </cols>
  <sheetData>
    <row r="1" spans="1:25" ht="20.25">
      <c r="A1" s="126" t="s">
        <v>272</v>
      </c>
      <c r="B1" s="52"/>
      <c r="C1" s="52"/>
      <c r="D1" s="52"/>
      <c r="E1" s="53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5" ht="51.75" customHeight="1">
      <c r="A2" s="287" t="s">
        <v>295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</row>
    <row r="3" spans="1:25" ht="51.75" customHeight="1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286"/>
      <c r="R3" s="286"/>
      <c r="S3" s="286"/>
      <c r="T3" s="286"/>
      <c r="U3" s="286"/>
      <c r="V3" s="286"/>
      <c r="W3" s="256" t="s">
        <v>298</v>
      </c>
      <c r="X3" s="256"/>
      <c r="Y3" s="256"/>
    </row>
    <row r="4" spans="1:25" s="55" customFormat="1" ht="30" customHeight="1">
      <c r="A4" s="257" t="s">
        <v>0</v>
      </c>
      <c r="B4" s="258" t="s">
        <v>219</v>
      </c>
      <c r="C4" s="259"/>
      <c r="D4" s="259"/>
      <c r="E4" s="259"/>
      <c r="F4" s="259"/>
      <c r="G4" s="259"/>
      <c r="H4" s="259"/>
      <c r="I4" s="259"/>
      <c r="J4" s="260"/>
      <c r="K4" s="206" t="s">
        <v>171</v>
      </c>
      <c r="L4" s="207"/>
      <c r="M4" s="207"/>
      <c r="N4" s="207"/>
      <c r="O4" s="207"/>
      <c r="P4" s="207"/>
      <c r="Q4" s="215" t="s">
        <v>179</v>
      </c>
      <c r="R4" s="216"/>
      <c r="S4" s="216"/>
      <c r="T4" s="216"/>
      <c r="U4" s="217"/>
      <c r="V4" s="215" t="s">
        <v>240</v>
      </c>
      <c r="W4" s="216"/>
      <c r="X4" s="217"/>
      <c r="Y4" s="251" t="s">
        <v>212</v>
      </c>
    </row>
    <row r="5" spans="1:25" s="55" customFormat="1" ht="43.5" customHeight="1">
      <c r="A5" s="257"/>
      <c r="B5" s="257" t="s">
        <v>21</v>
      </c>
      <c r="C5" s="257"/>
      <c r="D5" s="257"/>
      <c r="E5" s="258" t="s">
        <v>180</v>
      </c>
      <c r="F5" s="259"/>
      <c r="G5" s="260"/>
      <c r="H5" s="258" t="s">
        <v>181</v>
      </c>
      <c r="I5" s="259"/>
      <c r="J5" s="260"/>
      <c r="K5" s="255" t="s">
        <v>182</v>
      </c>
      <c r="L5" s="255"/>
      <c r="M5" s="206" t="s">
        <v>183</v>
      </c>
      <c r="N5" s="207"/>
      <c r="O5" s="207"/>
      <c r="P5" s="208"/>
      <c r="Q5" s="218"/>
      <c r="R5" s="219"/>
      <c r="S5" s="219"/>
      <c r="T5" s="219"/>
      <c r="U5" s="220"/>
      <c r="V5" s="218"/>
      <c r="W5" s="219"/>
      <c r="X5" s="220"/>
      <c r="Y5" s="252"/>
    </row>
    <row r="6" spans="1:25" s="55" customFormat="1" ht="54.75" customHeight="1">
      <c r="A6" s="257"/>
      <c r="B6" s="79" t="s">
        <v>3</v>
      </c>
      <c r="C6" s="79" t="s">
        <v>8</v>
      </c>
      <c r="D6" s="79" t="s">
        <v>9</v>
      </c>
      <c r="E6" s="79" t="s">
        <v>3</v>
      </c>
      <c r="F6" s="79" t="s">
        <v>8</v>
      </c>
      <c r="G6" s="79" t="s">
        <v>9</v>
      </c>
      <c r="H6" s="79" t="s">
        <v>3</v>
      </c>
      <c r="I6" s="79" t="s">
        <v>8</v>
      </c>
      <c r="J6" s="79" t="s">
        <v>9</v>
      </c>
      <c r="K6" s="79" t="s">
        <v>15</v>
      </c>
      <c r="L6" s="79" t="s">
        <v>16</v>
      </c>
      <c r="M6" s="79" t="s">
        <v>17</v>
      </c>
      <c r="N6" s="79" t="s">
        <v>18</v>
      </c>
      <c r="O6" s="79" t="s">
        <v>19</v>
      </c>
      <c r="P6" s="79" t="s">
        <v>20</v>
      </c>
      <c r="Q6" s="79" t="s">
        <v>21</v>
      </c>
      <c r="R6" s="79" t="s">
        <v>15</v>
      </c>
      <c r="S6" s="79" t="s">
        <v>18</v>
      </c>
      <c r="T6" s="79" t="s">
        <v>19</v>
      </c>
      <c r="U6" s="79" t="s">
        <v>20</v>
      </c>
      <c r="V6" s="79" t="s">
        <v>21</v>
      </c>
      <c r="W6" s="24" t="s">
        <v>15</v>
      </c>
      <c r="X6" s="79" t="s">
        <v>18</v>
      </c>
      <c r="Y6" s="24" t="s">
        <v>18</v>
      </c>
    </row>
    <row r="7" spans="1:25" s="59" customFormat="1" ht="24.75" customHeight="1">
      <c r="A7" s="56" t="s">
        <v>22</v>
      </c>
      <c r="B7" s="57">
        <v>7893299</v>
      </c>
      <c r="C7" s="57">
        <v>5313770</v>
      </c>
      <c r="D7" s="57">
        <v>2579529</v>
      </c>
      <c r="E7" s="57">
        <v>5267919</v>
      </c>
      <c r="F7" s="57">
        <v>3492019</v>
      </c>
      <c r="G7" s="57">
        <v>1775900</v>
      </c>
      <c r="H7" s="57">
        <v>2625380</v>
      </c>
      <c r="I7" s="57">
        <v>1821751</v>
      </c>
      <c r="J7" s="57">
        <v>803629</v>
      </c>
      <c r="K7" s="57"/>
      <c r="L7" s="57"/>
      <c r="M7" s="57"/>
      <c r="N7" s="57"/>
      <c r="O7" s="57"/>
      <c r="P7" s="57"/>
      <c r="Q7" s="58">
        <v>174354</v>
      </c>
      <c r="R7" s="58">
        <v>99561</v>
      </c>
      <c r="S7" s="58">
        <v>42883</v>
      </c>
      <c r="T7" s="58">
        <v>21208</v>
      </c>
      <c r="U7" s="58">
        <v>10939</v>
      </c>
      <c r="V7" s="58">
        <v>139038</v>
      </c>
      <c r="W7" s="58">
        <v>99561</v>
      </c>
      <c r="X7" s="58">
        <v>39477</v>
      </c>
      <c r="Y7" s="58">
        <v>3406</v>
      </c>
    </row>
    <row r="8" spans="1:25" s="61" customFormat="1">
      <c r="A8" s="5" t="s">
        <v>23</v>
      </c>
      <c r="B8" s="6">
        <v>1058933</v>
      </c>
      <c r="C8" s="6">
        <v>762240</v>
      </c>
      <c r="D8" s="6">
        <v>296693</v>
      </c>
      <c r="E8" s="6">
        <v>330474</v>
      </c>
      <c r="F8" s="6">
        <v>232891</v>
      </c>
      <c r="G8" s="6">
        <v>97583</v>
      </c>
      <c r="H8" s="6">
        <v>728459</v>
      </c>
      <c r="I8" s="6">
        <v>529349</v>
      </c>
      <c r="J8" s="6">
        <v>199110</v>
      </c>
      <c r="K8" s="6"/>
      <c r="L8" s="6"/>
      <c r="M8" s="6"/>
      <c r="N8" s="6"/>
      <c r="O8" s="6"/>
      <c r="P8" s="6"/>
      <c r="Q8" s="60">
        <v>22140</v>
      </c>
      <c r="R8" s="60">
        <v>8256</v>
      </c>
      <c r="S8" s="60">
        <v>3974</v>
      </c>
      <c r="T8" s="60">
        <v>8712</v>
      </c>
      <c r="U8" s="60">
        <v>1198</v>
      </c>
      <c r="V8" s="60">
        <v>11444</v>
      </c>
      <c r="W8" s="60">
        <v>8256</v>
      </c>
      <c r="X8" s="60">
        <v>3188</v>
      </c>
      <c r="Y8" s="60">
        <v>786</v>
      </c>
    </row>
    <row r="9" spans="1:25" s="61" customFormat="1" ht="24">
      <c r="A9" s="5" t="s">
        <v>24</v>
      </c>
      <c r="B9" s="6">
        <v>772944</v>
      </c>
      <c r="C9" s="6">
        <v>566829</v>
      </c>
      <c r="D9" s="6">
        <v>206115</v>
      </c>
      <c r="E9" s="6">
        <v>168943</v>
      </c>
      <c r="F9" s="6">
        <v>124387</v>
      </c>
      <c r="G9" s="6">
        <v>44556</v>
      </c>
      <c r="H9" s="6">
        <v>604001</v>
      </c>
      <c r="I9" s="6">
        <v>442442</v>
      </c>
      <c r="J9" s="6">
        <v>161559</v>
      </c>
      <c r="K9" s="6"/>
      <c r="L9" s="6"/>
      <c r="M9" s="6"/>
      <c r="N9" s="6"/>
      <c r="O9" s="6"/>
      <c r="P9" s="6"/>
      <c r="Q9" s="60">
        <v>15916</v>
      </c>
      <c r="R9" s="60">
        <v>5027</v>
      </c>
      <c r="S9" s="60">
        <v>2177</v>
      </c>
      <c r="T9" s="60">
        <v>8712</v>
      </c>
      <c r="U9" s="60">
        <v>0</v>
      </c>
      <c r="V9" s="60">
        <v>6862</v>
      </c>
      <c r="W9" s="60">
        <v>5027</v>
      </c>
      <c r="X9" s="60">
        <v>1835</v>
      </c>
      <c r="Y9" s="60">
        <v>342</v>
      </c>
    </row>
    <row r="10" spans="1:25">
      <c r="A10" s="8" t="s">
        <v>25</v>
      </c>
      <c r="B10" s="39">
        <v>141613</v>
      </c>
      <c r="C10" s="39">
        <v>105872</v>
      </c>
      <c r="D10" s="39">
        <v>35741</v>
      </c>
      <c r="E10" s="62">
        <v>141613</v>
      </c>
      <c r="F10" s="39">
        <v>105872</v>
      </c>
      <c r="G10" s="39">
        <v>35741</v>
      </c>
      <c r="H10" s="39">
        <v>0</v>
      </c>
      <c r="I10" s="39">
        <v>0</v>
      </c>
      <c r="J10" s="39">
        <v>0</v>
      </c>
      <c r="K10" s="16">
        <v>0.6</v>
      </c>
      <c r="L10" s="16">
        <v>0.4</v>
      </c>
      <c r="M10" s="10" t="s">
        <v>26</v>
      </c>
      <c r="N10" s="37">
        <v>0.2</v>
      </c>
      <c r="O10" s="37">
        <v>0.8</v>
      </c>
      <c r="P10" s="37">
        <v>0</v>
      </c>
      <c r="Q10" s="63">
        <v>3175</v>
      </c>
      <c r="R10" s="63">
        <v>2321</v>
      </c>
      <c r="S10" s="63">
        <v>171</v>
      </c>
      <c r="T10" s="63">
        <v>683</v>
      </c>
      <c r="U10" s="63">
        <v>0</v>
      </c>
      <c r="V10" s="63">
        <v>2477</v>
      </c>
      <c r="W10" s="63">
        <v>2321</v>
      </c>
      <c r="X10" s="63">
        <v>156</v>
      </c>
      <c r="Y10" s="63">
        <v>15</v>
      </c>
    </row>
    <row r="11" spans="1:25">
      <c r="A11" s="8" t="s">
        <v>27</v>
      </c>
      <c r="B11" s="39">
        <v>94541</v>
      </c>
      <c r="C11" s="39">
        <v>71264</v>
      </c>
      <c r="D11" s="39">
        <v>23277</v>
      </c>
      <c r="E11" s="62">
        <v>18567</v>
      </c>
      <c r="F11" s="39">
        <v>10895</v>
      </c>
      <c r="G11" s="39">
        <v>7672</v>
      </c>
      <c r="H11" s="39">
        <v>75974</v>
      </c>
      <c r="I11" s="39">
        <v>60369</v>
      </c>
      <c r="J11" s="39">
        <v>15605</v>
      </c>
      <c r="K11" s="16">
        <v>0.6</v>
      </c>
      <c r="L11" s="16">
        <v>0.4</v>
      </c>
      <c r="M11" s="10" t="s">
        <v>26</v>
      </c>
      <c r="N11" s="37">
        <v>0.2</v>
      </c>
      <c r="O11" s="37">
        <v>0.8</v>
      </c>
      <c r="P11" s="37">
        <v>0</v>
      </c>
      <c r="Q11" s="63">
        <v>1938</v>
      </c>
      <c r="R11" s="63">
        <v>628</v>
      </c>
      <c r="S11" s="63">
        <v>262</v>
      </c>
      <c r="T11" s="63">
        <v>1048</v>
      </c>
      <c r="U11" s="63">
        <v>0</v>
      </c>
      <c r="V11" s="63">
        <v>839</v>
      </c>
      <c r="W11" s="63">
        <v>628</v>
      </c>
      <c r="X11" s="63">
        <v>211</v>
      </c>
      <c r="Y11" s="63">
        <v>51</v>
      </c>
    </row>
    <row r="12" spans="1:25">
      <c r="A12" s="8" t="s">
        <v>28</v>
      </c>
      <c r="B12" s="39">
        <v>145310</v>
      </c>
      <c r="C12" s="39">
        <v>102327</v>
      </c>
      <c r="D12" s="39">
        <v>42983</v>
      </c>
      <c r="E12" s="62">
        <v>1493</v>
      </c>
      <c r="F12" s="39">
        <v>1493</v>
      </c>
      <c r="G12" s="39">
        <v>0</v>
      </c>
      <c r="H12" s="39">
        <v>143817</v>
      </c>
      <c r="I12" s="39">
        <v>100834</v>
      </c>
      <c r="J12" s="39">
        <v>42983</v>
      </c>
      <c r="K12" s="16">
        <v>0.6</v>
      </c>
      <c r="L12" s="16">
        <v>0.4</v>
      </c>
      <c r="M12" s="10" t="s">
        <v>26</v>
      </c>
      <c r="N12" s="37">
        <v>0.2</v>
      </c>
      <c r="O12" s="37">
        <v>0.8</v>
      </c>
      <c r="P12" s="37">
        <v>0</v>
      </c>
      <c r="Q12" s="63">
        <v>2937</v>
      </c>
      <c r="R12" s="63">
        <v>619</v>
      </c>
      <c r="S12" s="63">
        <v>463</v>
      </c>
      <c r="T12" s="63">
        <v>1855</v>
      </c>
      <c r="U12" s="63">
        <v>0</v>
      </c>
      <c r="V12" s="63">
        <v>1033</v>
      </c>
      <c r="W12" s="63">
        <v>619</v>
      </c>
      <c r="X12" s="63">
        <v>414</v>
      </c>
      <c r="Y12" s="63">
        <v>49</v>
      </c>
    </row>
    <row r="13" spans="1:25">
      <c r="A13" s="8" t="s">
        <v>29</v>
      </c>
      <c r="B13" s="39">
        <v>58642</v>
      </c>
      <c r="C13" s="39">
        <v>45115</v>
      </c>
      <c r="D13" s="39">
        <v>13527</v>
      </c>
      <c r="E13" s="62">
        <v>0</v>
      </c>
      <c r="F13" s="39">
        <v>0</v>
      </c>
      <c r="G13" s="39">
        <v>0</v>
      </c>
      <c r="H13" s="39">
        <v>58642</v>
      </c>
      <c r="I13" s="39">
        <v>45115</v>
      </c>
      <c r="J13" s="39">
        <v>13527</v>
      </c>
      <c r="K13" s="16">
        <v>0.6</v>
      </c>
      <c r="L13" s="16">
        <v>0.4</v>
      </c>
      <c r="M13" s="10" t="s">
        <v>26</v>
      </c>
      <c r="N13" s="37">
        <v>0.2</v>
      </c>
      <c r="O13" s="37">
        <v>0.8</v>
      </c>
      <c r="P13" s="37">
        <v>0</v>
      </c>
      <c r="Q13" s="63">
        <v>1166</v>
      </c>
      <c r="R13" s="63">
        <v>0</v>
      </c>
      <c r="S13" s="63">
        <v>233</v>
      </c>
      <c r="T13" s="63">
        <v>933</v>
      </c>
      <c r="U13" s="63">
        <v>0</v>
      </c>
      <c r="V13" s="63">
        <v>222</v>
      </c>
      <c r="W13" s="63">
        <v>0</v>
      </c>
      <c r="X13" s="63">
        <v>222</v>
      </c>
      <c r="Y13" s="63">
        <v>11</v>
      </c>
    </row>
    <row r="14" spans="1:25">
      <c r="A14" s="8" t="s">
        <v>30</v>
      </c>
      <c r="B14" s="39">
        <v>76843</v>
      </c>
      <c r="C14" s="39">
        <v>57660</v>
      </c>
      <c r="D14" s="39">
        <v>19183</v>
      </c>
      <c r="E14" s="62">
        <v>544</v>
      </c>
      <c r="F14" s="39">
        <v>544</v>
      </c>
      <c r="G14" s="39">
        <v>0</v>
      </c>
      <c r="H14" s="39">
        <v>76299</v>
      </c>
      <c r="I14" s="39">
        <v>57116</v>
      </c>
      <c r="J14" s="39">
        <v>19183</v>
      </c>
      <c r="K14" s="16">
        <v>0.6</v>
      </c>
      <c r="L14" s="16">
        <v>0.4</v>
      </c>
      <c r="M14" s="10" t="s">
        <v>26</v>
      </c>
      <c r="N14" s="37">
        <v>0.2</v>
      </c>
      <c r="O14" s="37">
        <v>0.8</v>
      </c>
      <c r="P14" s="37">
        <v>0</v>
      </c>
      <c r="Q14" s="63">
        <v>1536</v>
      </c>
      <c r="R14" s="63">
        <v>321</v>
      </c>
      <c r="S14" s="63">
        <v>243</v>
      </c>
      <c r="T14" s="63">
        <v>972</v>
      </c>
      <c r="U14" s="63">
        <v>0</v>
      </c>
      <c r="V14" s="63">
        <v>534</v>
      </c>
      <c r="W14" s="63">
        <v>321</v>
      </c>
      <c r="X14" s="63">
        <v>213</v>
      </c>
      <c r="Y14" s="63">
        <v>30</v>
      </c>
    </row>
    <row r="15" spans="1:25">
      <c r="A15" s="8" t="s">
        <v>31</v>
      </c>
      <c r="B15" s="39">
        <v>175475</v>
      </c>
      <c r="C15" s="39">
        <v>127247</v>
      </c>
      <c r="D15" s="39">
        <v>48228</v>
      </c>
      <c r="E15" s="62">
        <v>5794</v>
      </c>
      <c r="F15" s="39">
        <v>4651</v>
      </c>
      <c r="G15" s="39">
        <v>1143</v>
      </c>
      <c r="H15" s="39">
        <v>169681</v>
      </c>
      <c r="I15" s="39">
        <v>122596</v>
      </c>
      <c r="J15" s="39">
        <v>47085</v>
      </c>
      <c r="K15" s="16">
        <v>0.6</v>
      </c>
      <c r="L15" s="16">
        <v>0.4</v>
      </c>
      <c r="M15" s="10" t="s">
        <v>26</v>
      </c>
      <c r="N15" s="37">
        <v>0.2</v>
      </c>
      <c r="O15" s="37">
        <v>0.8</v>
      </c>
      <c r="P15" s="37">
        <v>0</v>
      </c>
      <c r="Q15" s="63">
        <v>3539</v>
      </c>
      <c r="R15" s="63">
        <v>794</v>
      </c>
      <c r="S15" s="63">
        <v>549</v>
      </c>
      <c r="T15" s="63">
        <v>2196</v>
      </c>
      <c r="U15" s="63">
        <v>0</v>
      </c>
      <c r="V15" s="63">
        <v>1195</v>
      </c>
      <c r="W15" s="63">
        <v>794</v>
      </c>
      <c r="X15" s="63">
        <v>401</v>
      </c>
      <c r="Y15" s="63">
        <v>148</v>
      </c>
    </row>
    <row r="16" spans="1:25">
      <c r="A16" s="8" t="s">
        <v>32</v>
      </c>
      <c r="B16" s="39">
        <v>80520</v>
      </c>
      <c r="C16" s="39">
        <v>57344</v>
      </c>
      <c r="D16" s="39">
        <v>23176</v>
      </c>
      <c r="E16" s="62">
        <v>932</v>
      </c>
      <c r="F16" s="39">
        <v>932</v>
      </c>
      <c r="G16" s="39">
        <v>0</v>
      </c>
      <c r="H16" s="39">
        <v>79588</v>
      </c>
      <c r="I16" s="39">
        <v>56412</v>
      </c>
      <c r="J16" s="39">
        <v>23176</v>
      </c>
      <c r="K16" s="16">
        <v>0.6</v>
      </c>
      <c r="L16" s="16">
        <v>0.4</v>
      </c>
      <c r="M16" s="10" t="s">
        <v>26</v>
      </c>
      <c r="N16" s="37">
        <v>0.2</v>
      </c>
      <c r="O16" s="37">
        <v>0.8</v>
      </c>
      <c r="P16" s="37">
        <v>0</v>
      </c>
      <c r="Q16" s="63">
        <v>1625</v>
      </c>
      <c r="R16" s="63">
        <v>344</v>
      </c>
      <c r="S16" s="63">
        <v>256</v>
      </c>
      <c r="T16" s="63">
        <v>1025</v>
      </c>
      <c r="U16" s="63">
        <v>0</v>
      </c>
      <c r="V16" s="63">
        <v>562</v>
      </c>
      <c r="W16" s="63">
        <v>344</v>
      </c>
      <c r="X16" s="63">
        <v>218</v>
      </c>
      <c r="Y16" s="63">
        <v>38</v>
      </c>
    </row>
    <row r="17" spans="1:25">
      <c r="A17" s="11" t="s">
        <v>33</v>
      </c>
      <c r="B17" s="39">
        <v>163653</v>
      </c>
      <c r="C17" s="39">
        <v>112217</v>
      </c>
      <c r="D17" s="39">
        <v>51436</v>
      </c>
      <c r="E17" s="62">
        <v>110566</v>
      </c>
      <c r="F17" s="39">
        <v>75494</v>
      </c>
      <c r="G17" s="39">
        <v>35072</v>
      </c>
      <c r="H17" s="39">
        <v>53087</v>
      </c>
      <c r="I17" s="39">
        <v>36723</v>
      </c>
      <c r="J17" s="39">
        <v>16364</v>
      </c>
      <c r="K17" s="16">
        <v>0.6</v>
      </c>
      <c r="L17" s="16">
        <v>0.4</v>
      </c>
      <c r="M17" s="10" t="s">
        <v>26</v>
      </c>
      <c r="N17" s="37">
        <v>0.6</v>
      </c>
      <c r="O17" s="37">
        <v>0</v>
      </c>
      <c r="P17" s="37">
        <v>0.4</v>
      </c>
      <c r="Q17" s="63">
        <v>3604</v>
      </c>
      <c r="R17" s="63">
        <v>2071</v>
      </c>
      <c r="S17" s="63">
        <v>920</v>
      </c>
      <c r="T17" s="63">
        <v>0</v>
      </c>
      <c r="U17" s="63">
        <v>613</v>
      </c>
      <c r="V17" s="63">
        <v>2810</v>
      </c>
      <c r="W17" s="63">
        <v>2071</v>
      </c>
      <c r="X17" s="63">
        <v>739</v>
      </c>
      <c r="Y17" s="63">
        <v>181</v>
      </c>
    </row>
    <row r="18" spans="1:25">
      <c r="A18" s="11" t="s">
        <v>34</v>
      </c>
      <c r="B18" s="39">
        <v>122336</v>
      </c>
      <c r="C18" s="39">
        <v>83194</v>
      </c>
      <c r="D18" s="39">
        <v>39142</v>
      </c>
      <c r="E18" s="62">
        <v>50965</v>
      </c>
      <c r="F18" s="39">
        <v>33010</v>
      </c>
      <c r="G18" s="39">
        <v>17955</v>
      </c>
      <c r="H18" s="39">
        <v>71371</v>
      </c>
      <c r="I18" s="39">
        <v>50184</v>
      </c>
      <c r="J18" s="39">
        <v>21187</v>
      </c>
      <c r="K18" s="16">
        <v>0.6</v>
      </c>
      <c r="L18" s="16">
        <v>0.4</v>
      </c>
      <c r="M18" s="10" t="s">
        <v>26</v>
      </c>
      <c r="N18" s="37">
        <v>0.6</v>
      </c>
      <c r="O18" s="37">
        <v>0</v>
      </c>
      <c r="P18" s="37">
        <v>0.4</v>
      </c>
      <c r="Q18" s="63">
        <v>2620</v>
      </c>
      <c r="R18" s="63">
        <v>1158</v>
      </c>
      <c r="S18" s="63">
        <v>877</v>
      </c>
      <c r="T18" s="63">
        <v>0</v>
      </c>
      <c r="U18" s="63">
        <v>585</v>
      </c>
      <c r="V18" s="63">
        <v>1772</v>
      </c>
      <c r="W18" s="63">
        <v>1158</v>
      </c>
      <c r="X18" s="63">
        <v>614</v>
      </c>
      <c r="Y18" s="63">
        <v>263</v>
      </c>
    </row>
    <row r="19" spans="1:25" s="61" customFormat="1">
      <c r="A19" s="5" t="s">
        <v>35</v>
      </c>
      <c r="B19" s="6">
        <v>443108</v>
      </c>
      <c r="C19" s="6">
        <v>304808</v>
      </c>
      <c r="D19" s="6">
        <v>138300</v>
      </c>
      <c r="E19" s="6">
        <v>237569</v>
      </c>
      <c r="F19" s="6">
        <v>159514</v>
      </c>
      <c r="G19" s="6">
        <v>78055</v>
      </c>
      <c r="H19" s="6">
        <v>205539</v>
      </c>
      <c r="I19" s="6">
        <v>145294</v>
      </c>
      <c r="J19" s="6">
        <v>60245</v>
      </c>
      <c r="K19" s="12"/>
      <c r="L19" s="12"/>
      <c r="M19" s="12"/>
      <c r="N19" s="12"/>
      <c r="O19" s="12"/>
      <c r="P19" s="12"/>
      <c r="Q19" s="60">
        <v>9600</v>
      </c>
      <c r="R19" s="60">
        <v>4838</v>
      </c>
      <c r="S19" s="60">
        <v>2192</v>
      </c>
      <c r="T19" s="60">
        <v>1840</v>
      </c>
      <c r="U19" s="60">
        <v>730</v>
      </c>
      <c r="V19" s="60">
        <v>6740</v>
      </c>
      <c r="W19" s="60">
        <v>4838</v>
      </c>
      <c r="X19" s="60">
        <v>1902</v>
      </c>
      <c r="Y19" s="60">
        <v>290</v>
      </c>
    </row>
    <row r="20" spans="1:25" s="61" customFormat="1" ht="24">
      <c r="A20" s="5" t="s">
        <v>24</v>
      </c>
      <c r="B20" s="6">
        <v>163887</v>
      </c>
      <c r="C20" s="6">
        <v>117754</v>
      </c>
      <c r="D20" s="6">
        <v>46133</v>
      </c>
      <c r="E20" s="6">
        <v>17164</v>
      </c>
      <c r="F20" s="6">
        <v>12512</v>
      </c>
      <c r="G20" s="6">
        <v>4652</v>
      </c>
      <c r="H20" s="6">
        <v>146723</v>
      </c>
      <c r="I20" s="6">
        <v>105242</v>
      </c>
      <c r="J20" s="6">
        <v>41481</v>
      </c>
      <c r="K20" s="12"/>
      <c r="L20" s="12"/>
      <c r="M20" s="12"/>
      <c r="N20" s="12"/>
      <c r="O20" s="12"/>
      <c r="P20" s="12"/>
      <c r="Q20" s="60">
        <v>3341</v>
      </c>
      <c r="R20" s="60">
        <v>888</v>
      </c>
      <c r="S20" s="60">
        <v>613</v>
      </c>
      <c r="T20" s="60">
        <v>1840</v>
      </c>
      <c r="U20" s="60">
        <v>0</v>
      </c>
      <c r="V20" s="60">
        <v>1379</v>
      </c>
      <c r="W20" s="60">
        <v>888</v>
      </c>
      <c r="X20" s="60">
        <v>491</v>
      </c>
      <c r="Y20" s="60">
        <v>122</v>
      </c>
    </row>
    <row r="21" spans="1:25">
      <c r="A21" s="8" t="s">
        <v>36</v>
      </c>
      <c r="B21" s="39">
        <v>57331</v>
      </c>
      <c r="C21" s="39">
        <v>41935</v>
      </c>
      <c r="D21" s="39">
        <v>15396</v>
      </c>
      <c r="E21" s="62">
        <v>5043</v>
      </c>
      <c r="F21" s="39">
        <v>3326</v>
      </c>
      <c r="G21" s="39">
        <v>1717</v>
      </c>
      <c r="H21" s="39">
        <v>52288</v>
      </c>
      <c r="I21" s="39">
        <v>38609</v>
      </c>
      <c r="J21" s="39">
        <v>13679</v>
      </c>
      <c r="K21" s="16">
        <v>0.6</v>
      </c>
      <c r="L21" s="16">
        <v>0.4</v>
      </c>
      <c r="M21" s="10" t="s">
        <v>26</v>
      </c>
      <c r="N21" s="37">
        <v>0.25</v>
      </c>
      <c r="O21" s="37">
        <v>0.75</v>
      </c>
      <c r="P21" s="37">
        <v>0</v>
      </c>
      <c r="Q21" s="63">
        <v>1164</v>
      </c>
      <c r="R21" s="63">
        <v>300</v>
      </c>
      <c r="S21" s="63">
        <v>216</v>
      </c>
      <c r="T21" s="63">
        <v>648</v>
      </c>
      <c r="U21" s="63">
        <v>0</v>
      </c>
      <c r="V21" s="63">
        <v>420</v>
      </c>
      <c r="W21" s="63">
        <v>300</v>
      </c>
      <c r="X21" s="63">
        <v>120</v>
      </c>
      <c r="Y21" s="63">
        <v>96</v>
      </c>
    </row>
    <row r="22" spans="1:25">
      <c r="A22" s="8" t="s">
        <v>37</v>
      </c>
      <c r="B22" s="39">
        <v>33853</v>
      </c>
      <c r="C22" s="39">
        <v>25246</v>
      </c>
      <c r="D22" s="39">
        <v>8607</v>
      </c>
      <c r="E22" s="62">
        <v>1015</v>
      </c>
      <c r="F22" s="39">
        <v>678</v>
      </c>
      <c r="G22" s="39">
        <v>337</v>
      </c>
      <c r="H22" s="39">
        <v>32838</v>
      </c>
      <c r="I22" s="39">
        <v>24568</v>
      </c>
      <c r="J22" s="39">
        <v>8270</v>
      </c>
      <c r="K22" s="16">
        <v>0.6</v>
      </c>
      <c r="L22" s="16">
        <v>0.4</v>
      </c>
      <c r="M22" s="10" t="s">
        <v>26</v>
      </c>
      <c r="N22" s="37">
        <v>0.25</v>
      </c>
      <c r="O22" s="37">
        <v>0.75</v>
      </c>
      <c r="P22" s="37">
        <v>0</v>
      </c>
      <c r="Q22" s="63">
        <v>679</v>
      </c>
      <c r="R22" s="63">
        <v>151</v>
      </c>
      <c r="S22" s="63">
        <v>132</v>
      </c>
      <c r="T22" s="63">
        <v>396</v>
      </c>
      <c r="U22" s="63">
        <v>0</v>
      </c>
      <c r="V22" s="63">
        <v>278</v>
      </c>
      <c r="W22" s="63">
        <v>151</v>
      </c>
      <c r="X22" s="63">
        <v>127</v>
      </c>
      <c r="Y22" s="63">
        <v>5</v>
      </c>
    </row>
    <row r="23" spans="1:25">
      <c r="A23" s="8" t="s">
        <v>38</v>
      </c>
      <c r="B23" s="39">
        <v>45655</v>
      </c>
      <c r="C23" s="39">
        <v>30467</v>
      </c>
      <c r="D23" s="39">
        <v>15188</v>
      </c>
      <c r="E23" s="62">
        <v>2124</v>
      </c>
      <c r="F23" s="39">
        <v>1924</v>
      </c>
      <c r="G23" s="39">
        <v>200</v>
      </c>
      <c r="H23" s="39">
        <v>43531</v>
      </c>
      <c r="I23" s="39">
        <v>28543</v>
      </c>
      <c r="J23" s="39">
        <v>14988</v>
      </c>
      <c r="K23" s="16">
        <v>0.6</v>
      </c>
      <c r="L23" s="16">
        <v>0.4</v>
      </c>
      <c r="M23" s="10" t="s">
        <v>26</v>
      </c>
      <c r="N23" s="37">
        <v>0.25</v>
      </c>
      <c r="O23" s="37">
        <v>0.75</v>
      </c>
      <c r="P23" s="37">
        <v>0</v>
      </c>
      <c r="Q23" s="63">
        <v>935</v>
      </c>
      <c r="R23" s="63">
        <v>215</v>
      </c>
      <c r="S23" s="63">
        <v>180</v>
      </c>
      <c r="T23" s="63">
        <v>540</v>
      </c>
      <c r="U23" s="63">
        <v>0</v>
      </c>
      <c r="V23" s="63">
        <v>379</v>
      </c>
      <c r="W23" s="63">
        <v>215</v>
      </c>
      <c r="X23" s="63">
        <v>164</v>
      </c>
      <c r="Y23" s="63">
        <v>16</v>
      </c>
    </row>
    <row r="24" spans="1:25">
      <c r="A24" s="8" t="s">
        <v>39</v>
      </c>
      <c r="B24" s="39">
        <v>27048</v>
      </c>
      <c r="C24" s="39">
        <v>20106</v>
      </c>
      <c r="D24" s="39">
        <v>6942</v>
      </c>
      <c r="E24" s="62">
        <v>8982</v>
      </c>
      <c r="F24" s="39">
        <v>6584</v>
      </c>
      <c r="G24" s="39">
        <v>2398</v>
      </c>
      <c r="H24" s="39">
        <v>18066</v>
      </c>
      <c r="I24" s="39">
        <v>13522</v>
      </c>
      <c r="J24" s="39">
        <v>4544</v>
      </c>
      <c r="K24" s="16">
        <v>0.6</v>
      </c>
      <c r="L24" s="16">
        <v>0.4</v>
      </c>
      <c r="M24" s="10" t="s">
        <v>26</v>
      </c>
      <c r="N24" s="37">
        <v>0.25</v>
      </c>
      <c r="O24" s="37">
        <v>0.75</v>
      </c>
      <c r="P24" s="37">
        <v>0</v>
      </c>
      <c r="Q24" s="63">
        <v>563</v>
      </c>
      <c r="R24" s="63">
        <v>222</v>
      </c>
      <c r="S24" s="63">
        <v>85</v>
      </c>
      <c r="T24" s="63">
        <v>256</v>
      </c>
      <c r="U24" s="63">
        <v>0</v>
      </c>
      <c r="V24" s="63">
        <v>302</v>
      </c>
      <c r="W24" s="63">
        <v>222</v>
      </c>
      <c r="X24" s="63">
        <v>80</v>
      </c>
      <c r="Y24" s="63">
        <v>5</v>
      </c>
    </row>
    <row r="25" spans="1:25">
      <c r="A25" s="11" t="s">
        <v>40</v>
      </c>
      <c r="B25" s="39">
        <v>19955</v>
      </c>
      <c r="C25" s="39">
        <v>13239</v>
      </c>
      <c r="D25" s="39">
        <v>6716</v>
      </c>
      <c r="E25" s="62">
        <v>7829</v>
      </c>
      <c r="F25" s="39">
        <v>5083</v>
      </c>
      <c r="G25" s="39">
        <v>2746</v>
      </c>
      <c r="H25" s="39">
        <v>12126</v>
      </c>
      <c r="I25" s="39">
        <v>8156</v>
      </c>
      <c r="J25" s="39">
        <v>3970</v>
      </c>
      <c r="K25" s="16">
        <v>0.6</v>
      </c>
      <c r="L25" s="16">
        <v>0.4</v>
      </c>
      <c r="M25" s="10" t="s">
        <v>26</v>
      </c>
      <c r="N25" s="37">
        <v>0.65</v>
      </c>
      <c r="O25" s="37">
        <v>0</v>
      </c>
      <c r="P25" s="37">
        <v>0.35</v>
      </c>
      <c r="Q25" s="63">
        <v>428</v>
      </c>
      <c r="R25" s="63">
        <v>183</v>
      </c>
      <c r="S25" s="63">
        <v>159</v>
      </c>
      <c r="T25" s="63">
        <v>0</v>
      </c>
      <c r="U25" s="63">
        <v>86</v>
      </c>
      <c r="V25" s="63">
        <v>328</v>
      </c>
      <c r="W25" s="63">
        <v>183</v>
      </c>
      <c r="X25" s="63">
        <v>145</v>
      </c>
      <c r="Y25" s="63">
        <v>14</v>
      </c>
    </row>
    <row r="26" spans="1:25">
      <c r="A26" s="11" t="s">
        <v>41</v>
      </c>
      <c r="B26" s="39">
        <v>99523</v>
      </c>
      <c r="C26" s="39">
        <v>68269</v>
      </c>
      <c r="D26" s="39">
        <v>31254</v>
      </c>
      <c r="E26" s="62">
        <v>52833</v>
      </c>
      <c r="F26" s="39">
        <v>36373</v>
      </c>
      <c r="G26" s="39">
        <v>16460</v>
      </c>
      <c r="H26" s="39">
        <v>46690</v>
      </c>
      <c r="I26" s="39">
        <v>31896</v>
      </c>
      <c r="J26" s="39">
        <v>14794</v>
      </c>
      <c r="K26" s="16">
        <v>0.6</v>
      </c>
      <c r="L26" s="16">
        <v>0.4</v>
      </c>
      <c r="M26" s="10" t="s">
        <v>26</v>
      </c>
      <c r="N26" s="37">
        <v>0.65</v>
      </c>
      <c r="O26" s="37">
        <v>0</v>
      </c>
      <c r="P26" s="37">
        <v>0.35</v>
      </c>
      <c r="Q26" s="63">
        <v>2153</v>
      </c>
      <c r="R26" s="63">
        <v>1076</v>
      </c>
      <c r="S26" s="63">
        <v>700</v>
      </c>
      <c r="T26" s="63">
        <v>0</v>
      </c>
      <c r="U26" s="63">
        <v>377</v>
      </c>
      <c r="V26" s="63">
        <v>1632</v>
      </c>
      <c r="W26" s="63">
        <v>1076</v>
      </c>
      <c r="X26" s="63">
        <v>556</v>
      </c>
      <c r="Y26" s="63">
        <v>144</v>
      </c>
    </row>
    <row r="27" spans="1:25">
      <c r="A27" s="11" t="s">
        <v>42</v>
      </c>
      <c r="B27" s="39">
        <v>74237</v>
      </c>
      <c r="C27" s="39">
        <v>49059</v>
      </c>
      <c r="D27" s="39">
        <v>25178</v>
      </c>
      <c r="E27" s="62">
        <v>74237</v>
      </c>
      <c r="F27" s="39">
        <v>49059</v>
      </c>
      <c r="G27" s="39">
        <v>25178</v>
      </c>
      <c r="H27" s="39">
        <v>0</v>
      </c>
      <c r="I27" s="39">
        <v>0</v>
      </c>
      <c r="J27" s="39">
        <v>0</v>
      </c>
      <c r="K27" s="16">
        <v>0.6</v>
      </c>
      <c r="L27" s="16">
        <v>0.4</v>
      </c>
      <c r="M27" s="10" t="s">
        <v>26</v>
      </c>
      <c r="N27" s="37">
        <v>0.65</v>
      </c>
      <c r="O27" s="37">
        <v>0</v>
      </c>
      <c r="P27" s="37">
        <v>0.35</v>
      </c>
      <c r="Q27" s="63">
        <v>1708</v>
      </c>
      <c r="R27" s="63">
        <v>1249</v>
      </c>
      <c r="S27" s="63">
        <v>298</v>
      </c>
      <c r="T27" s="63">
        <v>0</v>
      </c>
      <c r="U27" s="63">
        <v>161</v>
      </c>
      <c r="V27" s="63">
        <v>1542</v>
      </c>
      <c r="W27" s="63">
        <v>1249</v>
      </c>
      <c r="X27" s="63">
        <v>293</v>
      </c>
      <c r="Y27" s="63">
        <v>5</v>
      </c>
    </row>
    <row r="28" spans="1:25">
      <c r="A28" s="11" t="s">
        <v>43</v>
      </c>
      <c r="B28" s="39">
        <v>67695</v>
      </c>
      <c r="C28" s="39">
        <v>44307</v>
      </c>
      <c r="D28" s="39">
        <v>23388</v>
      </c>
      <c r="E28" s="62">
        <v>67695</v>
      </c>
      <c r="F28" s="39">
        <v>44307</v>
      </c>
      <c r="G28" s="39">
        <v>23388</v>
      </c>
      <c r="H28" s="39">
        <v>0</v>
      </c>
      <c r="I28" s="39">
        <v>0</v>
      </c>
      <c r="J28" s="39">
        <v>0</v>
      </c>
      <c r="K28" s="16">
        <v>0.6</v>
      </c>
      <c r="L28" s="16">
        <v>0.4</v>
      </c>
      <c r="M28" s="10" t="s">
        <v>44</v>
      </c>
      <c r="N28" s="37">
        <v>0.8</v>
      </c>
      <c r="O28" s="37">
        <v>0</v>
      </c>
      <c r="P28" s="37">
        <v>0.2</v>
      </c>
      <c r="Q28" s="63">
        <v>1562</v>
      </c>
      <c r="R28" s="63">
        <v>1143</v>
      </c>
      <c r="S28" s="63">
        <v>335</v>
      </c>
      <c r="T28" s="63">
        <v>0</v>
      </c>
      <c r="U28" s="63">
        <v>84</v>
      </c>
      <c r="V28" s="63">
        <v>1473</v>
      </c>
      <c r="W28" s="63">
        <v>1143</v>
      </c>
      <c r="X28" s="63">
        <v>330</v>
      </c>
      <c r="Y28" s="63">
        <v>5</v>
      </c>
    </row>
    <row r="29" spans="1:25">
      <c r="A29" s="11" t="s">
        <v>45</v>
      </c>
      <c r="B29" s="39">
        <v>17811</v>
      </c>
      <c r="C29" s="39">
        <v>12180</v>
      </c>
      <c r="D29" s="39">
        <v>5631</v>
      </c>
      <c r="E29" s="62">
        <v>17811</v>
      </c>
      <c r="F29" s="39">
        <v>12180</v>
      </c>
      <c r="G29" s="39">
        <v>5631</v>
      </c>
      <c r="H29" s="39">
        <v>0</v>
      </c>
      <c r="I29" s="39">
        <v>0</v>
      </c>
      <c r="J29" s="39">
        <v>0</v>
      </c>
      <c r="K29" s="16">
        <v>0.6</v>
      </c>
      <c r="L29" s="16">
        <v>0.4</v>
      </c>
      <c r="M29" s="10" t="s">
        <v>44</v>
      </c>
      <c r="N29" s="37">
        <v>0.8</v>
      </c>
      <c r="O29" s="37">
        <v>0</v>
      </c>
      <c r="P29" s="37">
        <v>0.2</v>
      </c>
      <c r="Q29" s="63">
        <v>408</v>
      </c>
      <c r="R29" s="63">
        <v>299</v>
      </c>
      <c r="S29" s="63">
        <v>87</v>
      </c>
      <c r="T29" s="63">
        <v>0</v>
      </c>
      <c r="U29" s="63">
        <v>22</v>
      </c>
      <c r="V29" s="63">
        <v>386</v>
      </c>
      <c r="W29" s="63">
        <v>299</v>
      </c>
      <c r="X29" s="63">
        <v>87</v>
      </c>
      <c r="Y29" s="63">
        <v>0</v>
      </c>
    </row>
    <row r="30" spans="1:25" s="61" customFormat="1">
      <c r="A30" s="5" t="s">
        <v>46</v>
      </c>
      <c r="B30" s="6">
        <v>240475</v>
      </c>
      <c r="C30" s="6">
        <v>170236</v>
      </c>
      <c r="D30" s="6">
        <v>70239</v>
      </c>
      <c r="E30" s="6">
        <v>138709</v>
      </c>
      <c r="F30" s="6">
        <v>97117</v>
      </c>
      <c r="G30" s="6">
        <v>41592</v>
      </c>
      <c r="H30" s="6">
        <v>101766</v>
      </c>
      <c r="I30" s="6">
        <v>73119</v>
      </c>
      <c r="J30" s="6">
        <v>28647</v>
      </c>
      <c r="K30" s="12"/>
      <c r="L30" s="12"/>
      <c r="M30" s="12"/>
      <c r="N30" s="12"/>
      <c r="O30" s="12"/>
      <c r="P30" s="12"/>
      <c r="Q30" s="60">
        <v>5206</v>
      </c>
      <c r="R30" s="60">
        <v>2729</v>
      </c>
      <c r="S30" s="60">
        <v>1464</v>
      </c>
      <c r="T30" s="60">
        <v>664</v>
      </c>
      <c r="U30" s="60">
        <v>348</v>
      </c>
      <c r="V30" s="60">
        <v>4051</v>
      </c>
      <c r="W30" s="60">
        <v>2729</v>
      </c>
      <c r="X30" s="60">
        <v>1322</v>
      </c>
      <c r="Y30" s="60">
        <v>142</v>
      </c>
    </row>
    <row r="31" spans="1:25" s="61" customFormat="1" ht="24">
      <c r="A31" s="5" t="s">
        <v>24</v>
      </c>
      <c r="B31" s="6">
        <v>86658</v>
      </c>
      <c r="C31" s="6">
        <v>67090</v>
      </c>
      <c r="D31" s="6">
        <v>19568</v>
      </c>
      <c r="E31" s="6">
        <v>26779</v>
      </c>
      <c r="F31" s="6">
        <v>22130</v>
      </c>
      <c r="G31" s="6">
        <v>4649</v>
      </c>
      <c r="H31" s="6">
        <v>59879</v>
      </c>
      <c r="I31" s="6">
        <v>44960</v>
      </c>
      <c r="J31" s="6">
        <v>14919</v>
      </c>
      <c r="K31" s="12"/>
      <c r="L31" s="12"/>
      <c r="M31" s="12"/>
      <c r="N31" s="12"/>
      <c r="O31" s="12"/>
      <c r="P31" s="12"/>
      <c r="Q31" s="60">
        <v>1782</v>
      </c>
      <c r="R31" s="60">
        <v>675</v>
      </c>
      <c r="S31" s="60">
        <v>443</v>
      </c>
      <c r="T31" s="60">
        <v>664</v>
      </c>
      <c r="U31" s="60">
        <v>0</v>
      </c>
      <c r="V31" s="60">
        <v>1062</v>
      </c>
      <c r="W31" s="60">
        <v>675</v>
      </c>
      <c r="X31" s="60">
        <v>387</v>
      </c>
      <c r="Y31" s="60">
        <v>56</v>
      </c>
    </row>
    <row r="32" spans="1:25">
      <c r="A32" s="8" t="s">
        <v>47</v>
      </c>
      <c r="B32" s="39">
        <v>48920</v>
      </c>
      <c r="C32" s="39">
        <v>38651</v>
      </c>
      <c r="D32" s="39">
        <v>10269</v>
      </c>
      <c r="E32" s="62">
        <v>20748</v>
      </c>
      <c r="F32" s="39">
        <v>17409</v>
      </c>
      <c r="G32" s="39">
        <v>3339</v>
      </c>
      <c r="H32" s="39">
        <v>28172</v>
      </c>
      <c r="I32" s="39">
        <v>21242</v>
      </c>
      <c r="J32" s="39">
        <v>6930</v>
      </c>
      <c r="K32" s="16">
        <v>0.6</v>
      </c>
      <c r="L32" s="16">
        <v>0.4</v>
      </c>
      <c r="M32" s="10" t="s">
        <v>48</v>
      </c>
      <c r="N32" s="37">
        <v>0.4</v>
      </c>
      <c r="O32" s="37">
        <v>0.6</v>
      </c>
      <c r="P32" s="37">
        <v>0</v>
      </c>
      <c r="Q32" s="63">
        <v>1014</v>
      </c>
      <c r="R32" s="63">
        <v>446</v>
      </c>
      <c r="S32" s="63">
        <v>227</v>
      </c>
      <c r="T32" s="63">
        <v>341</v>
      </c>
      <c r="U32" s="63">
        <v>0</v>
      </c>
      <c r="V32" s="63">
        <v>641</v>
      </c>
      <c r="W32" s="63">
        <v>446</v>
      </c>
      <c r="X32" s="63">
        <v>195</v>
      </c>
      <c r="Y32" s="63">
        <v>32</v>
      </c>
    </row>
    <row r="33" spans="1:25">
      <c r="A33" s="8" t="s">
        <v>49</v>
      </c>
      <c r="B33" s="39">
        <v>37738</v>
      </c>
      <c r="C33" s="39">
        <v>28439</v>
      </c>
      <c r="D33" s="39">
        <v>9299</v>
      </c>
      <c r="E33" s="62">
        <v>6031</v>
      </c>
      <c r="F33" s="39">
        <v>4721</v>
      </c>
      <c r="G33" s="39">
        <v>1310</v>
      </c>
      <c r="H33" s="39">
        <v>31707</v>
      </c>
      <c r="I33" s="39">
        <v>23718</v>
      </c>
      <c r="J33" s="39">
        <v>7989</v>
      </c>
      <c r="K33" s="16">
        <v>0.6</v>
      </c>
      <c r="L33" s="16">
        <v>0.4</v>
      </c>
      <c r="M33" s="10" t="s">
        <v>48</v>
      </c>
      <c r="N33" s="37">
        <v>0.4</v>
      </c>
      <c r="O33" s="37">
        <v>0.6</v>
      </c>
      <c r="P33" s="37">
        <v>0</v>
      </c>
      <c r="Q33" s="63">
        <v>768</v>
      </c>
      <c r="R33" s="63">
        <v>229</v>
      </c>
      <c r="S33" s="63">
        <v>216</v>
      </c>
      <c r="T33" s="63">
        <v>323</v>
      </c>
      <c r="U33" s="63">
        <v>0</v>
      </c>
      <c r="V33" s="63">
        <v>421</v>
      </c>
      <c r="W33" s="63">
        <v>229</v>
      </c>
      <c r="X33" s="63">
        <v>192</v>
      </c>
      <c r="Y33" s="63">
        <v>24</v>
      </c>
    </row>
    <row r="34" spans="1:25">
      <c r="A34" s="11" t="s">
        <v>50</v>
      </c>
      <c r="B34" s="39">
        <v>77238</v>
      </c>
      <c r="C34" s="39">
        <v>49442</v>
      </c>
      <c r="D34" s="39">
        <v>27796</v>
      </c>
      <c r="E34" s="62">
        <v>77238</v>
      </c>
      <c r="F34" s="39">
        <v>49442</v>
      </c>
      <c r="G34" s="39">
        <v>27796</v>
      </c>
      <c r="H34" s="39">
        <v>0</v>
      </c>
      <c r="I34" s="39">
        <v>0</v>
      </c>
      <c r="J34" s="39">
        <v>0</v>
      </c>
      <c r="K34" s="16">
        <v>0.6</v>
      </c>
      <c r="L34" s="16">
        <v>0.4</v>
      </c>
      <c r="M34" s="10" t="s">
        <v>48</v>
      </c>
      <c r="N34" s="37">
        <v>0.75</v>
      </c>
      <c r="O34" s="37">
        <v>0</v>
      </c>
      <c r="P34" s="37">
        <v>0.25</v>
      </c>
      <c r="Q34" s="63">
        <v>1790</v>
      </c>
      <c r="R34" s="63">
        <v>1308</v>
      </c>
      <c r="S34" s="63">
        <v>361</v>
      </c>
      <c r="T34" s="63">
        <v>0</v>
      </c>
      <c r="U34" s="63">
        <v>120</v>
      </c>
      <c r="V34" s="63">
        <v>1661</v>
      </c>
      <c r="W34" s="63">
        <v>1308</v>
      </c>
      <c r="X34" s="63">
        <v>353</v>
      </c>
      <c r="Y34" s="63">
        <v>8</v>
      </c>
    </row>
    <row r="35" spans="1:25">
      <c r="A35" s="11" t="s">
        <v>51</v>
      </c>
      <c r="B35" s="39">
        <v>68627</v>
      </c>
      <c r="C35" s="39">
        <v>47547</v>
      </c>
      <c r="D35" s="39">
        <v>21080</v>
      </c>
      <c r="E35" s="62">
        <v>33312</v>
      </c>
      <c r="F35" s="39">
        <v>24165</v>
      </c>
      <c r="G35" s="39">
        <v>9147</v>
      </c>
      <c r="H35" s="39">
        <v>35315</v>
      </c>
      <c r="I35" s="39">
        <v>23382</v>
      </c>
      <c r="J35" s="39">
        <v>11933</v>
      </c>
      <c r="K35" s="16">
        <v>0.6</v>
      </c>
      <c r="L35" s="16">
        <v>0.4</v>
      </c>
      <c r="M35" s="10" t="s">
        <v>48</v>
      </c>
      <c r="N35" s="37">
        <v>0.75</v>
      </c>
      <c r="O35" s="37">
        <v>0</v>
      </c>
      <c r="P35" s="37">
        <v>0.25</v>
      </c>
      <c r="Q35" s="63">
        <v>1473</v>
      </c>
      <c r="R35" s="63">
        <v>698</v>
      </c>
      <c r="S35" s="63">
        <v>581</v>
      </c>
      <c r="T35" s="63">
        <v>0</v>
      </c>
      <c r="U35" s="63">
        <v>194</v>
      </c>
      <c r="V35" s="63">
        <v>1214</v>
      </c>
      <c r="W35" s="63">
        <v>698</v>
      </c>
      <c r="X35" s="63">
        <v>516</v>
      </c>
      <c r="Y35" s="63">
        <v>65</v>
      </c>
    </row>
    <row r="36" spans="1:25">
      <c r="A36" s="11" t="s">
        <v>52</v>
      </c>
      <c r="B36" s="39">
        <v>7952</v>
      </c>
      <c r="C36" s="39">
        <v>6157</v>
      </c>
      <c r="D36" s="39">
        <v>1795</v>
      </c>
      <c r="E36" s="62">
        <v>1380</v>
      </c>
      <c r="F36" s="39">
        <v>1380</v>
      </c>
      <c r="G36" s="39">
        <v>0</v>
      </c>
      <c r="H36" s="39">
        <v>6572</v>
      </c>
      <c r="I36" s="39">
        <v>4777</v>
      </c>
      <c r="J36" s="39">
        <v>1795</v>
      </c>
      <c r="K36" s="16">
        <v>0.6</v>
      </c>
      <c r="L36" s="16">
        <v>0.4</v>
      </c>
      <c r="M36" s="10" t="s">
        <v>48</v>
      </c>
      <c r="N36" s="37">
        <v>0.7</v>
      </c>
      <c r="O36" s="37">
        <v>0</v>
      </c>
      <c r="P36" s="37">
        <v>0.3</v>
      </c>
      <c r="Q36" s="63">
        <v>161</v>
      </c>
      <c r="R36" s="63">
        <v>48</v>
      </c>
      <c r="S36" s="63">
        <v>79</v>
      </c>
      <c r="T36" s="63">
        <v>0</v>
      </c>
      <c r="U36" s="63">
        <v>34</v>
      </c>
      <c r="V36" s="63">
        <v>114</v>
      </c>
      <c r="W36" s="63">
        <v>48</v>
      </c>
      <c r="X36" s="63">
        <v>66</v>
      </c>
      <c r="Y36" s="63">
        <v>13</v>
      </c>
    </row>
    <row r="37" spans="1:25" s="61" customFormat="1">
      <c r="A37" s="5" t="s">
        <v>53</v>
      </c>
      <c r="B37" s="6">
        <v>844098</v>
      </c>
      <c r="C37" s="6">
        <v>554716</v>
      </c>
      <c r="D37" s="6">
        <v>289382</v>
      </c>
      <c r="E37" s="6">
        <v>547208</v>
      </c>
      <c r="F37" s="6">
        <v>354627</v>
      </c>
      <c r="G37" s="6">
        <v>192581</v>
      </c>
      <c r="H37" s="6">
        <v>296890</v>
      </c>
      <c r="I37" s="6">
        <v>200089</v>
      </c>
      <c r="J37" s="6">
        <v>96801</v>
      </c>
      <c r="K37" s="12"/>
      <c r="L37" s="12"/>
      <c r="M37" s="12"/>
      <c r="N37" s="12"/>
      <c r="O37" s="12"/>
      <c r="P37" s="12"/>
      <c r="Q37" s="60">
        <v>18683</v>
      </c>
      <c r="R37" s="60">
        <v>10489</v>
      </c>
      <c r="S37" s="60">
        <v>5313</v>
      </c>
      <c r="T37" s="60">
        <v>1315</v>
      </c>
      <c r="U37" s="60">
        <v>1566</v>
      </c>
      <c r="V37" s="60">
        <v>15391</v>
      </c>
      <c r="W37" s="60">
        <v>10489</v>
      </c>
      <c r="X37" s="60">
        <v>4902</v>
      </c>
      <c r="Y37" s="60">
        <v>411</v>
      </c>
    </row>
    <row r="38" spans="1:25" s="61" customFormat="1" ht="24">
      <c r="A38" s="5" t="s">
        <v>24</v>
      </c>
      <c r="B38" s="6">
        <v>164448</v>
      </c>
      <c r="C38" s="6">
        <v>115579</v>
      </c>
      <c r="D38" s="6">
        <v>48869</v>
      </c>
      <c r="E38" s="6">
        <v>44779</v>
      </c>
      <c r="F38" s="6">
        <v>30204</v>
      </c>
      <c r="G38" s="6">
        <v>14575</v>
      </c>
      <c r="H38" s="6">
        <v>119669</v>
      </c>
      <c r="I38" s="6">
        <v>85375</v>
      </c>
      <c r="J38" s="6">
        <v>34294</v>
      </c>
      <c r="K38" s="12"/>
      <c r="L38" s="12"/>
      <c r="M38" s="12"/>
      <c r="N38" s="12"/>
      <c r="O38" s="12"/>
      <c r="P38" s="12"/>
      <c r="Q38" s="60">
        <v>3437</v>
      </c>
      <c r="R38" s="60">
        <v>1246</v>
      </c>
      <c r="S38" s="60">
        <v>876</v>
      </c>
      <c r="T38" s="60">
        <v>1315</v>
      </c>
      <c r="U38" s="60">
        <v>0</v>
      </c>
      <c r="V38" s="60">
        <v>1984</v>
      </c>
      <c r="W38" s="60">
        <v>1246</v>
      </c>
      <c r="X38" s="60">
        <v>738</v>
      </c>
      <c r="Y38" s="60">
        <v>138</v>
      </c>
    </row>
    <row r="39" spans="1:25">
      <c r="A39" s="14" t="s">
        <v>54</v>
      </c>
      <c r="B39" s="39">
        <v>11723</v>
      </c>
      <c r="C39" s="39">
        <v>7988</v>
      </c>
      <c r="D39" s="39">
        <v>3735</v>
      </c>
      <c r="E39" s="62">
        <v>3018</v>
      </c>
      <c r="F39" s="39">
        <v>752</v>
      </c>
      <c r="G39" s="39">
        <v>2266</v>
      </c>
      <c r="H39" s="39">
        <v>8705</v>
      </c>
      <c r="I39" s="39">
        <v>7236</v>
      </c>
      <c r="J39" s="39">
        <v>1469</v>
      </c>
      <c r="K39" s="16">
        <v>0.6</v>
      </c>
      <c r="L39" s="16">
        <v>0.4</v>
      </c>
      <c r="M39" s="10" t="s">
        <v>48</v>
      </c>
      <c r="N39" s="37">
        <v>0.4</v>
      </c>
      <c r="O39" s="37">
        <v>0.6</v>
      </c>
      <c r="P39" s="37">
        <v>0</v>
      </c>
      <c r="Q39" s="63">
        <v>249</v>
      </c>
      <c r="R39" s="63">
        <v>92</v>
      </c>
      <c r="S39" s="63">
        <v>63</v>
      </c>
      <c r="T39" s="63">
        <v>94</v>
      </c>
      <c r="U39" s="63">
        <v>0</v>
      </c>
      <c r="V39" s="63">
        <v>146</v>
      </c>
      <c r="W39" s="63">
        <v>92</v>
      </c>
      <c r="X39" s="63">
        <v>54</v>
      </c>
      <c r="Y39" s="63">
        <v>9</v>
      </c>
    </row>
    <row r="40" spans="1:25">
      <c r="A40" s="14" t="s">
        <v>55</v>
      </c>
      <c r="B40" s="39">
        <v>29452</v>
      </c>
      <c r="C40" s="39">
        <v>21951</v>
      </c>
      <c r="D40" s="39">
        <v>7501</v>
      </c>
      <c r="E40" s="62">
        <v>2443</v>
      </c>
      <c r="F40" s="39">
        <v>1725</v>
      </c>
      <c r="G40" s="39">
        <v>718</v>
      </c>
      <c r="H40" s="39">
        <v>27009</v>
      </c>
      <c r="I40" s="39">
        <v>20226</v>
      </c>
      <c r="J40" s="39">
        <v>6783</v>
      </c>
      <c r="K40" s="16">
        <v>0.6</v>
      </c>
      <c r="L40" s="16">
        <v>0.4</v>
      </c>
      <c r="M40" s="10" t="s">
        <v>48</v>
      </c>
      <c r="N40" s="37">
        <v>0.4</v>
      </c>
      <c r="O40" s="37">
        <v>0.6</v>
      </c>
      <c r="P40" s="37">
        <v>0</v>
      </c>
      <c r="Q40" s="63">
        <v>595</v>
      </c>
      <c r="R40" s="63">
        <v>152</v>
      </c>
      <c r="S40" s="63">
        <v>177</v>
      </c>
      <c r="T40" s="63">
        <v>266</v>
      </c>
      <c r="U40" s="63">
        <v>0</v>
      </c>
      <c r="V40" s="63">
        <v>292</v>
      </c>
      <c r="W40" s="63">
        <v>152</v>
      </c>
      <c r="X40" s="63">
        <v>140</v>
      </c>
      <c r="Y40" s="63">
        <v>37</v>
      </c>
    </row>
    <row r="41" spans="1:25">
      <c r="A41" s="8" t="s">
        <v>56</v>
      </c>
      <c r="B41" s="39">
        <v>36881</v>
      </c>
      <c r="C41" s="39">
        <v>21178</v>
      </c>
      <c r="D41" s="39">
        <v>15703</v>
      </c>
      <c r="E41" s="62">
        <v>3104</v>
      </c>
      <c r="F41" s="39">
        <v>1164</v>
      </c>
      <c r="G41" s="39">
        <v>1940</v>
      </c>
      <c r="H41" s="39">
        <v>33777</v>
      </c>
      <c r="I41" s="39">
        <v>20014</v>
      </c>
      <c r="J41" s="39">
        <v>13763</v>
      </c>
      <c r="K41" s="16">
        <v>0.6</v>
      </c>
      <c r="L41" s="16">
        <v>0.4</v>
      </c>
      <c r="M41" s="10" t="s">
        <v>48</v>
      </c>
      <c r="N41" s="37">
        <v>0.4</v>
      </c>
      <c r="O41" s="37">
        <v>0.6</v>
      </c>
      <c r="P41" s="37">
        <v>0</v>
      </c>
      <c r="Q41" s="63">
        <v>778</v>
      </c>
      <c r="R41" s="63">
        <v>201</v>
      </c>
      <c r="S41" s="63">
        <v>231</v>
      </c>
      <c r="T41" s="63">
        <v>346</v>
      </c>
      <c r="U41" s="63">
        <v>0</v>
      </c>
      <c r="V41" s="63">
        <v>406</v>
      </c>
      <c r="W41" s="63">
        <v>201</v>
      </c>
      <c r="X41" s="63">
        <v>205</v>
      </c>
      <c r="Y41" s="63">
        <v>26</v>
      </c>
    </row>
    <row r="42" spans="1:25">
      <c r="A42" s="8" t="s">
        <v>57</v>
      </c>
      <c r="B42" s="39">
        <v>25646</v>
      </c>
      <c r="C42" s="39">
        <v>20513</v>
      </c>
      <c r="D42" s="39">
        <v>5133</v>
      </c>
      <c r="E42" s="62">
        <v>4813</v>
      </c>
      <c r="F42" s="39">
        <v>4485</v>
      </c>
      <c r="G42" s="39">
        <v>328</v>
      </c>
      <c r="H42" s="39">
        <v>20833</v>
      </c>
      <c r="I42" s="39">
        <v>16028</v>
      </c>
      <c r="J42" s="39">
        <v>4805</v>
      </c>
      <c r="K42" s="16">
        <v>0.6</v>
      </c>
      <c r="L42" s="16">
        <v>0.4</v>
      </c>
      <c r="M42" s="10" t="s">
        <v>48</v>
      </c>
      <c r="N42" s="37">
        <v>0.4</v>
      </c>
      <c r="O42" s="37">
        <v>0.6</v>
      </c>
      <c r="P42" s="37">
        <v>0</v>
      </c>
      <c r="Q42" s="63">
        <v>515</v>
      </c>
      <c r="R42" s="63">
        <v>159</v>
      </c>
      <c r="S42" s="63">
        <v>142</v>
      </c>
      <c r="T42" s="63">
        <v>214</v>
      </c>
      <c r="U42" s="63">
        <v>0</v>
      </c>
      <c r="V42" s="63">
        <v>286</v>
      </c>
      <c r="W42" s="63">
        <v>159</v>
      </c>
      <c r="X42" s="63">
        <v>127</v>
      </c>
      <c r="Y42" s="63">
        <v>15</v>
      </c>
    </row>
    <row r="43" spans="1:25">
      <c r="A43" s="14" t="s">
        <v>58</v>
      </c>
      <c r="B43" s="39">
        <v>60746</v>
      </c>
      <c r="C43" s="39">
        <v>43949</v>
      </c>
      <c r="D43" s="39">
        <v>16797</v>
      </c>
      <c r="E43" s="62">
        <v>31401</v>
      </c>
      <c r="F43" s="39">
        <v>22078</v>
      </c>
      <c r="G43" s="39">
        <v>9323</v>
      </c>
      <c r="H43" s="39">
        <v>29345</v>
      </c>
      <c r="I43" s="39">
        <v>21871</v>
      </c>
      <c r="J43" s="39">
        <v>7474</v>
      </c>
      <c r="K43" s="16">
        <v>0.6</v>
      </c>
      <c r="L43" s="16">
        <v>0.4</v>
      </c>
      <c r="M43" s="10" t="s">
        <v>48</v>
      </c>
      <c r="N43" s="37">
        <v>0.4</v>
      </c>
      <c r="O43" s="37">
        <v>0.6</v>
      </c>
      <c r="P43" s="37">
        <v>0</v>
      </c>
      <c r="Q43" s="63">
        <v>1300</v>
      </c>
      <c r="R43" s="63">
        <v>642</v>
      </c>
      <c r="S43" s="63">
        <v>263</v>
      </c>
      <c r="T43" s="63">
        <v>395</v>
      </c>
      <c r="U43" s="63">
        <v>0</v>
      </c>
      <c r="V43" s="63">
        <v>854</v>
      </c>
      <c r="W43" s="63">
        <v>642</v>
      </c>
      <c r="X43" s="63">
        <v>212</v>
      </c>
      <c r="Y43" s="63">
        <v>51</v>
      </c>
    </row>
    <row r="44" spans="1:25">
      <c r="A44" s="15" t="s">
        <v>59</v>
      </c>
      <c r="B44" s="39">
        <v>97187</v>
      </c>
      <c r="C44" s="39">
        <v>60148</v>
      </c>
      <c r="D44" s="39">
        <v>37039</v>
      </c>
      <c r="E44" s="62">
        <v>93984</v>
      </c>
      <c r="F44" s="39">
        <v>57368</v>
      </c>
      <c r="G44" s="39">
        <v>36616</v>
      </c>
      <c r="H44" s="39">
        <v>3203</v>
      </c>
      <c r="I44" s="39">
        <v>2780</v>
      </c>
      <c r="J44" s="39">
        <v>423</v>
      </c>
      <c r="K44" s="16">
        <v>0.6</v>
      </c>
      <c r="L44" s="16">
        <v>0.4</v>
      </c>
      <c r="M44" s="10" t="s">
        <v>48</v>
      </c>
      <c r="N44" s="37">
        <v>0.75</v>
      </c>
      <c r="O44" s="37">
        <v>0</v>
      </c>
      <c r="P44" s="37">
        <v>0.25</v>
      </c>
      <c r="Q44" s="63">
        <v>2258</v>
      </c>
      <c r="R44" s="63">
        <v>1619</v>
      </c>
      <c r="S44" s="63">
        <v>479</v>
      </c>
      <c r="T44" s="63">
        <v>0</v>
      </c>
      <c r="U44" s="63">
        <v>160</v>
      </c>
      <c r="V44" s="63">
        <v>2074</v>
      </c>
      <c r="W44" s="63">
        <v>1619</v>
      </c>
      <c r="X44" s="63">
        <v>455</v>
      </c>
      <c r="Y44" s="63">
        <v>24</v>
      </c>
    </row>
    <row r="45" spans="1:25">
      <c r="A45" s="11" t="s">
        <v>60</v>
      </c>
      <c r="B45" s="39">
        <v>92106</v>
      </c>
      <c r="C45" s="39">
        <v>59322</v>
      </c>
      <c r="D45" s="39">
        <v>32784</v>
      </c>
      <c r="E45" s="62">
        <v>92106</v>
      </c>
      <c r="F45" s="39">
        <v>59322</v>
      </c>
      <c r="G45" s="39">
        <v>32784</v>
      </c>
      <c r="H45" s="39">
        <v>0</v>
      </c>
      <c r="I45" s="39">
        <v>0</v>
      </c>
      <c r="J45" s="39">
        <v>0</v>
      </c>
      <c r="K45" s="16">
        <v>0.6</v>
      </c>
      <c r="L45" s="16">
        <v>0.4</v>
      </c>
      <c r="M45" s="10" t="s">
        <v>48</v>
      </c>
      <c r="N45" s="37">
        <v>0.75</v>
      </c>
      <c r="O45" s="37">
        <v>0</v>
      </c>
      <c r="P45" s="37">
        <v>0.25</v>
      </c>
      <c r="Q45" s="63">
        <v>2131</v>
      </c>
      <c r="R45" s="63">
        <v>1559</v>
      </c>
      <c r="S45" s="63">
        <v>429</v>
      </c>
      <c r="T45" s="63">
        <v>0</v>
      </c>
      <c r="U45" s="63">
        <v>143</v>
      </c>
      <c r="V45" s="63">
        <v>1997</v>
      </c>
      <c r="W45" s="63">
        <v>1559</v>
      </c>
      <c r="X45" s="63">
        <v>438</v>
      </c>
      <c r="Y45" s="63">
        <v>-9</v>
      </c>
    </row>
    <row r="46" spans="1:25">
      <c r="A46" s="15" t="s">
        <v>61</v>
      </c>
      <c r="B46" s="39">
        <v>41106</v>
      </c>
      <c r="C46" s="39">
        <v>27026</v>
      </c>
      <c r="D46" s="39">
        <v>14080</v>
      </c>
      <c r="E46" s="62">
        <v>40802</v>
      </c>
      <c r="F46" s="39">
        <v>26722</v>
      </c>
      <c r="G46" s="39">
        <v>14080</v>
      </c>
      <c r="H46" s="39">
        <v>304</v>
      </c>
      <c r="I46" s="39">
        <v>304</v>
      </c>
      <c r="J46" s="39">
        <v>0</v>
      </c>
      <c r="K46" s="16">
        <v>0.6</v>
      </c>
      <c r="L46" s="16">
        <v>0.4</v>
      </c>
      <c r="M46" s="10" t="s">
        <v>48</v>
      </c>
      <c r="N46" s="37">
        <v>0.7</v>
      </c>
      <c r="O46" s="37">
        <v>0</v>
      </c>
      <c r="P46" s="37">
        <v>0.3</v>
      </c>
      <c r="Q46" s="63">
        <v>947</v>
      </c>
      <c r="R46" s="63">
        <v>690</v>
      </c>
      <c r="S46" s="63">
        <v>180</v>
      </c>
      <c r="T46" s="63">
        <v>0</v>
      </c>
      <c r="U46" s="63">
        <v>77</v>
      </c>
      <c r="V46" s="63">
        <v>865</v>
      </c>
      <c r="W46" s="63">
        <v>690</v>
      </c>
      <c r="X46" s="63">
        <v>175</v>
      </c>
      <c r="Y46" s="63">
        <v>5</v>
      </c>
    </row>
    <row r="47" spans="1:25">
      <c r="A47" s="15" t="s">
        <v>62</v>
      </c>
      <c r="B47" s="39">
        <v>75465</v>
      </c>
      <c r="C47" s="39">
        <v>49896</v>
      </c>
      <c r="D47" s="39">
        <v>25569</v>
      </c>
      <c r="E47" s="62">
        <v>75465</v>
      </c>
      <c r="F47" s="39">
        <v>49896</v>
      </c>
      <c r="G47" s="39">
        <v>25569</v>
      </c>
      <c r="H47" s="39">
        <v>0</v>
      </c>
      <c r="I47" s="39">
        <v>0</v>
      </c>
      <c r="J47" s="39">
        <v>0</v>
      </c>
      <c r="K47" s="16">
        <v>0.6</v>
      </c>
      <c r="L47" s="16">
        <v>0.4</v>
      </c>
      <c r="M47" s="10" t="s">
        <v>48</v>
      </c>
      <c r="N47" s="37">
        <v>0.7</v>
      </c>
      <c r="O47" s="37">
        <v>0</v>
      </c>
      <c r="P47" s="37">
        <v>0.3</v>
      </c>
      <c r="Q47" s="63">
        <v>1737</v>
      </c>
      <c r="R47" s="63">
        <v>1270</v>
      </c>
      <c r="S47" s="63">
        <v>327</v>
      </c>
      <c r="T47" s="63">
        <v>0</v>
      </c>
      <c r="U47" s="63">
        <v>140</v>
      </c>
      <c r="V47" s="63">
        <v>1590</v>
      </c>
      <c r="W47" s="63">
        <v>1270</v>
      </c>
      <c r="X47" s="63">
        <v>320</v>
      </c>
      <c r="Y47" s="63">
        <v>7</v>
      </c>
    </row>
    <row r="48" spans="1:25">
      <c r="A48" s="11" t="s">
        <v>63</v>
      </c>
      <c r="B48" s="39">
        <v>101025</v>
      </c>
      <c r="C48" s="39">
        <v>65356</v>
      </c>
      <c r="D48" s="39">
        <v>35669</v>
      </c>
      <c r="E48" s="62">
        <v>45056</v>
      </c>
      <c r="F48" s="39">
        <v>29585</v>
      </c>
      <c r="G48" s="39">
        <v>15471</v>
      </c>
      <c r="H48" s="39">
        <v>55969</v>
      </c>
      <c r="I48" s="39">
        <v>35771</v>
      </c>
      <c r="J48" s="39">
        <v>20198</v>
      </c>
      <c r="K48" s="16">
        <v>0.6</v>
      </c>
      <c r="L48" s="16">
        <v>0.4</v>
      </c>
      <c r="M48" s="10" t="s">
        <v>48</v>
      </c>
      <c r="N48" s="37">
        <v>0.7</v>
      </c>
      <c r="O48" s="37">
        <v>0</v>
      </c>
      <c r="P48" s="37">
        <v>0.3</v>
      </c>
      <c r="Q48" s="63">
        <v>2187</v>
      </c>
      <c r="R48" s="63">
        <v>995</v>
      </c>
      <c r="S48" s="63">
        <v>834</v>
      </c>
      <c r="T48" s="63">
        <v>0</v>
      </c>
      <c r="U48" s="63">
        <v>358</v>
      </c>
      <c r="V48" s="63">
        <v>1688</v>
      </c>
      <c r="W48" s="63">
        <v>995</v>
      </c>
      <c r="X48" s="63">
        <v>693</v>
      </c>
      <c r="Y48" s="63">
        <v>141</v>
      </c>
    </row>
    <row r="49" spans="1:25">
      <c r="A49" s="15" t="s">
        <v>64</v>
      </c>
      <c r="B49" s="39">
        <v>99414</v>
      </c>
      <c r="C49" s="39">
        <v>64758</v>
      </c>
      <c r="D49" s="39">
        <v>34656</v>
      </c>
      <c r="E49" s="62">
        <v>99414</v>
      </c>
      <c r="F49" s="39">
        <v>64758</v>
      </c>
      <c r="G49" s="39">
        <v>34656</v>
      </c>
      <c r="H49" s="39">
        <v>0</v>
      </c>
      <c r="I49" s="39">
        <v>0</v>
      </c>
      <c r="J49" s="39">
        <v>0</v>
      </c>
      <c r="K49" s="16">
        <v>0.6</v>
      </c>
      <c r="L49" s="16">
        <v>0.4</v>
      </c>
      <c r="M49" s="10" t="s">
        <v>44</v>
      </c>
      <c r="N49" s="37">
        <v>0.8</v>
      </c>
      <c r="O49" s="37">
        <v>0</v>
      </c>
      <c r="P49" s="37">
        <v>0.2</v>
      </c>
      <c r="Q49" s="63">
        <v>2295</v>
      </c>
      <c r="R49" s="63">
        <v>1679</v>
      </c>
      <c r="S49" s="63">
        <v>493</v>
      </c>
      <c r="T49" s="63">
        <v>0</v>
      </c>
      <c r="U49" s="63">
        <v>123</v>
      </c>
      <c r="V49" s="63">
        <v>2174</v>
      </c>
      <c r="W49" s="63">
        <v>1679</v>
      </c>
      <c r="X49" s="63">
        <v>495</v>
      </c>
      <c r="Y49" s="63">
        <v>-2</v>
      </c>
    </row>
    <row r="50" spans="1:25">
      <c r="A50" s="11" t="s">
        <v>65</v>
      </c>
      <c r="B50" s="39">
        <v>173347</v>
      </c>
      <c r="C50" s="39">
        <v>112631</v>
      </c>
      <c r="D50" s="39">
        <v>60716</v>
      </c>
      <c r="E50" s="62">
        <v>55602</v>
      </c>
      <c r="F50" s="39">
        <v>36772</v>
      </c>
      <c r="G50" s="39">
        <v>18830</v>
      </c>
      <c r="H50" s="39">
        <v>117745</v>
      </c>
      <c r="I50" s="39">
        <v>75859</v>
      </c>
      <c r="J50" s="39">
        <v>41886</v>
      </c>
      <c r="K50" s="16">
        <v>0.6</v>
      </c>
      <c r="L50" s="16">
        <v>0.4</v>
      </c>
      <c r="M50" s="10" t="s">
        <v>48</v>
      </c>
      <c r="N50" s="37">
        <v>0.75</v>
      </c>
      <c r="O50" s="37">
        <v>0</v>
      </c>
      <c r="P50" s="37">
        <v>0.25</v>
      </c>
      <c r="Q50" s="63">
        <v>3691</v>
      </c>
      <c r="R50" s="63">
        <v>1431</v>
      </c>
      <c r="S50" s="63">
        <v>1695</v>
      </c>
      <c r="T50" s="63">
        <v>0</v>
      </c>
      <c r="U50" s="63">
        <v>565</v>
      </c>
      <c r="V50" s="63">
        <v>3019</v>
      </c>
      <c r="W50" s="63">
        <v>1431</v>
      </c>
      <c r="X50" s="63">
        <v>1588</v>
      </c>
      <c r="Y50" s="63">
        <v>107</v>
      </c>
    </row>
    <row r="51" spans="1:25" s="61" customFormat="1">
      <c r="A51" s="5" t="s">
        <v>66</v>
      </c>
      <c r="B51" s="6">
        <v>879509</v>
      </c>
      <c r="C51" s="6">
        <v>572252</v>
      </c>
      <c r="D51" s="6">
        <v>307257</v>
      </c>
      <c r="E51" s="6">
        <v>662303</v>
      </c>
      <c r="F51" s="6">
        <v>434201</v>
      </c>
      <c r="G51" s="6">
        <v>228102</v>
      </c>
      <c r="H51" s="6">
        <v>217206</v>
      </c>
      <c r="I51" s="6">
        <v>138051</v>
      </c>
      <c r="J51" s="6">
        <v>79155</v>
      </c>
      <c r="K51" s="12"/>
      <c r="L51" s="12"/>
      <c r="M51" s="12"/>
      <c r="N51" s="12"/>
      <c r="O51" s="12"/>
      <c r="P51" s="12"/>
      <c r="Q51" s="60">
        <v>19734</v>
      </c>
      <c r="R51" s="60">
        <v>12088</v>
      </c>
      <c r="S51" s="60">
        <v>5436</v>
      </c>
      <c r="T51" s="60">
        <v>902</v>
      </c>
      <c r="U51" s="60">
        <v>1308</v>
      </c>
      <c r="V51" s="60">
        <v>17288</v>
      </c>
      <c r="W51" s="60">
        <v>12088</v>
      </c>
      <c r="X51" s="60">
        <v>5200</v>
      </c>
      <c r="Y51" s="60">
        <v>236</v>
      </c>
    </row>
    <row r="52" spans="1:25" s="61" customFormat="1" ht="24">
      <c r="A52" s="5" t="s">
        <v>24</v>
      </c>
      <c r="B52" s="6">
        <v>101495</v>
      </c>
      <c r="C52" s="6">
        <v>70331</v>
      </c>
      <c r="D52" s="6">
        <v>31164</v>
      </c>
      <c r="E52" s="6">
        <v>13232</v>
      </c>
      <c r="F52" s="6">
        <v>10223</v>
      </c>
      <c r="G52" s="6">
        <v>3009</v>
      </c>
      <c r="H52" s="6">
        <v>88263</v>
      </c>
      <c r="I52" s="6">
        <v>60108</v>
      </c>
      <c r="J52" s="6">
        <v>28155</v>
      </c>
      <c r="K52" s="12"/>
      <c r="L52" s="12"/>
      <c r="M52" s="12"/>
      <c r="N52" s="12"/>
      <c r="O52" s="12"/>
      <c r="P52" s="12"/>
      <c r="Q52" s="60">
        <v>2088</v>
      </c>
      <c r="R52" s="60">
        <v>585</v>
      </c>
      <c r="S52" s="60">
        <v>601</v>
      </c>
      <c r="T52" s="60">
        <v>902</v>
      </c>
      <c r="U52" s="60">
        <v>0</v>
      </c>
      <c r="V52" s="60">
        <v>1128</v>
      </c>
      <c r="W52" s="60">
        <v>585</v>
      </c>
      <c r="X52" s="60">
        <v>543</v>
      </c>
      <c r="Y52" s="60">
        <v>58</v>
      </c>
    </row>
    <row r="53" spans="1:25">
      <c r="A53" s="8" t="s">
        <v>67</v>
      </c>
      <c r="B53" s="39">
        <v>35099</v>
      </c>
      <c r="C53" s="39">
        <v>24869</v>
      </c>
      <c r="D53" s="39">
        <v>10230</v>
      </c>
      <c r="E53" s="62">
        <v>3053</v>
      </c>
      <c r="F53" s="39">
        <v>1962</v>
      </c>
      <c r="G53" s="39">
        <v>1091</v>
      </c>
      <c r="H53" s="39">
        <v>32046</v>
      </c>
      <c r="I53" s="39">
        <v>22907</v>
      </c>
      <c r="J53" s="39">
        <v>9139</v>
      </c>
      <c r="K53" s="16">
        <v>0.6</v>
      </c>
      <c r="L53" s="16">
        <v>0.4</v>
      </c>
      <c r="M53" s="10" t="s">
        <v>48</v>
      </c>
      <c r="N53" s="37">
        <v>0.4</v>
      </c>
      <c r="O53" s="37">
        <v>0.6</v>
      </c>
      <c r="P53" s="37">
        <v>0</v>
      </c>
      <c r="Q53" s="63">
        <v>717</v>
      </c>
      <c r="R53" s="63">
        <v>185</v>
      </c>
      <c r="S53" s="63">
        <v>213</v>
      </c>
      <c r="T53" s="63">
        <v>319</v>
      </c>
      <c r="U53" s="63">
        <v>0</v>
      </c>
      <c r="V53" s="63">
        <v>374</v>
      </c>
      <c r="W53" s="63">
        <v>185</v>
      </c>
      <c r="X53" s="63">
        <v>189</v>
      </c>
      <c r="Y53" s="63">
        <v>24</v>
      </c>
    </row>
    <row r="54" spans="1:25">
      <c r="A54" s="8" t="s">
        <v>68</v>
      </c>
      <c r="B54" s="39">
        <v>50629</v>
      </c>
      <c r="C54" s="39">
        <v>34964</v>
      </c>
      <c r="D54" s="39">
        <v>15665</v>
      </c>
      <c r="E54" s="62">
        <v>6601</v>
      </c>
      <c r="F54" s="39">
        <v>5768</v>
      </c>
      <c r="G54" s="39">
        <v>833</v>
      </c>
      <c r="H54" s="39">
        <v>44028</v>
      </c>
      <c r="I54" s="39">
        <v>29196</v>
      </c>
      <c r="J54" s="39">
        <v>14832</v>
      </c>
      <c r="K54" s="16">
        <v>0.6</v>
      </c>
      <c r="L54" s="16">
        <v>0.4</v>
      </c>
      <c r="M54" s="10" t="s">
        <v>48</v>
      </c>
      <c r="N54" s="37">
        <v>0.4</v>
      </c>
      <c r="O54" s="37">
        <v>0.6</v>
      </c>
      <c r="P54" s="37">
        <v>0</v>
      </c>
      <c r="Q54" s="63">
        <v>1040</v>
      </c>
      <c r="R54" s="63">
        <v>289</v>
      </c>
      <c r="S54" s="63">
        <v>300</v>
      </c>
      <c r="T54" s="63">
        <v>451</v>
      </c>
      <c r="U54" s="63">
        <v>0</v>
      </c>
      <c r="V54" s="63">
        <v>578</v>
      </c>
      <c r="W54" s="63">
        <v>289</v>
      </c>
      <c r="X54" s="63">
        <v>289</v>
      </c>
      <c r="Y54" s="63">
        <v>11</v>
      </c>
    </row>
    <row r="55" spans="1:25">
      <c r="A55" s="14" t="s">
        <v>69</v>
      </c>
      <c r="B55" s="39">
        <v>15767</v>
      </c>
      <c r="C55" s="39">
        <v>10498</v>
      </c>
      <c r="D55" s="39">
        <v>5269</v>
      </c>
      <c r="E55" s="62">
        <v>3578</v>
      </c>
      <c r="F55" s="39">
        <v>2493</v>
      </c>
      <c r="G55" s="39">
        <v>1085</v>
      </c>
      <c r="H55" s="39">
        <v>12189</v>
      </c>
      <c r="I55" s="39">
        <v>8005</v>
      </c>
      <c r="J55" s="39">
        <v>4184</v>
      </c>
      <c r="K55" s="16">
        <v>0.6</v>
      </c>
      <c r="L55" s="16">
        <v>0.4</v>
      </c>
      <c r="M55" s="10" t="s">
        <v>48</v>
      </c>
      <c r="N55" s="37">
        <v>0.4</v>
      </c>
      <c r="O55" s="37">
        <v>0.6</v>
      </c>
      <c r="P55" s="37">
        <v>0</v>
      </c>
      <c r="Q55" s="63">
        <v>331</v>
      </c>
      <c r="R55" s="63">
        <v>111</v>
      </c>
      <c r="S55" s="63">
        <v>88</v>
      </c>
      <c r="T55" s="63">
        <v>132</v>
      </c>
      <c r="U55" s="63">
        <v>0</v>
      </c>
      <c r="V55" s="63">
        <v>176</v>
      </c>
      <c r="W55" s="63">
        <v>111</v>
      </c>
      <c r="X55" s="63">
        <v>65</v>
      </c>
      <c r="Y55" s="63">
        <v>23</v>
      </c>
    </row>
    <row r="56" spans="1:25">
      <c r="A56" s="15" t="s">
        <v>206</v>
      </c>
      <c r="B56" s="39">
        <v>133239</v>
      </c>
      <c r="C56" s="39">
        <v>82290</v>
      </c>
      <c r="D56" s="39">
        <v>50949</v>
      </c>
      <c r="E56" s="62">
        <v>61755</v>
      </c>
      <c r="F56" s="39">
        <v>38023</v>
      </c>
      <c r="G56" s="39">
        <v>23732</v>
      </c>
      <c r="H56" s="39">
        <v>71484</v>
      </c>
      <c r="I56" s="39">
        <v>44267</v>
      </c>
      <c r="J56" s="39">
        <v>27217</v>
      </c>
      <c r="K56" s="16">
        <v>0.6</v>
      </c>
      <c r="L56" s="16">
        <v>0.4</v>
      </c>
      <c r="M56" s="10" t="s">
        <v>48</v>
      </c>
      <c r="N56" s="37">
        <v>0.75</v>
      </c>
      <c r="O56" s="37">
        <v>0</v>
      </c>
      <c r="P56" s="37">
        <v>0.25</v>
      </c>
      <c r="Q56" s="63">
        <v>2914</v>
      </c>
      <c r="R56" s="63">
        <v>1357</v>
      </c>
      <c r="S56" s="63">
        <v>1168</v>
      </c>
      <c r="T56" s="63">
        <v>0</v>
      </c>
      <c r="U56" s="63">
        <v>389</v>
      </c>
      <c r="V56" s="63">
        <v>2482</v>
      </c>
      <c r="W56" s="63">
        <v>1357</v>
      </c>
      <c r="X56" s="63">
        <v>1125</v>
      </c>
      <c r="Y56" s="63">
        <v>43</v>
      </c>
    </row>
    <row r="57" spans="1:25">
      <c r="A57" s="15" t="s">
        <v>70</v>
      </c>
      <c r="B57" s="39">
        <v>76831</v>
      </c>
      <c r="C57" s="39">
        <v>49024</v>
      </c>
      <c r="D57" s="39">
        <v>27807</v>
      </c>
      <c r="E57" s="62">
        <v>76181</v>
      </c>
      <c r="F57" s="39">
        <v>48641</v>
      </c>
      <c r="G57" s="39">
        <v>27540</v>
      </c>
      <c r="H57" s="39">
        <v>650</v>
      </c>
      <c r="I57" s="39">
        <v>383</v>
      </c>
      <c r="J57" s="39">
        <v>267</v>
      </c>
      <c r="K57" s="16">
        <v>0.6</v>
      </c>
      <c r="L57" s="16">
        <v>0.4</v>
      </c>
      <c r="M57" s="10" t="s">
        <v>44</v>
      </c>
      <c r="N57" s="37">
        <v>0.8</v>
      </c>
      <c r="O57" s="37">
        <v>0</v>
      </c>
      <c r="P57" s="37">
        <v>0.2</v>
      </c>
      <c r="Q57" s="63">
        <v>1779</v>
      </c>
      <c r="R57" s="63">
        <v>1294</v>
      </c>
      <c r="S57" s="63">
        <v>388</v>
      </c>
      <c r="T57" s="63">
        <v>0</v>
      </c>
      <c r="U57" s="63">
        <v>97</v>
      </c>
      <c r="V57" s="63">
        <v>1673</v>
      </c>
      <c r="W57" s="63">
        <v>1294</v>
      </c>
      <c r="X57" s="63">
        <v>379</v>
      </c>
      <c r="Y57" s="63">
        <v>9</v>
      </c>
    </row>
    <row r="58" spans="1:25">
      <c r="A58" s="11" t="s">
        <v>71</v>
      </c>
      <c r="B58" s="39">
        <v>157028</v>
      </c>
      <c r="C58" s="39">
        <v>100996</v>
      </c>
      <c r="D58" s="39">
        <v>56032</v>
      </c>
      <c r="E58" s="62">
        <v>157028</v>
      </c>
      <c r="F58" s="39">
        <v>100996</v>
      </c>
      <c r="G58" s="39">
        <v>56032</v>
      </c>
      <c r="H58" s="39">
        <v>0</v>
      </c>
      <c r="I58" s="39">
        <v>0</v>
      </c>
      <c r="J58" s="39">
        <v>0</v>
      </c>
      <c r="K58" s="16">
        <v>0.6</v>
      </c>
      <c r="L58" s="16">
        <v>0.4</v>
      </c>
      <c r="M58" s="10" t="s">
        <v>44</v>
      </c>
      <c r="N58" s="37">
        <v>0.8</v>
      </c>
      <c r="O58" s="37">
        <v>0</v>
      </c>
      <c r="P58" s="37">
        <v>0.2</v>
      </c>
      <c r="Q58" s="63">
        <v>3635</v>
      </c>
      <c r="R58" s="63">
        <v>2659</v>
      </c>
      <c r="S58" s="63">
        <v>781</v>
      </c>
      <c r="T58" s="63">
        <v>0</v>
      </c>
      <c r="U58" s="63">
        <v>195</v>
      </c>
      <c r="V58" s="63">
        <v>3445</v>
      </c>
      <c r="W58" s="63">
        <v>2659</v>
      </c>
      <c r="X58" s="63">
        <v>786</v>
      </c>
      <c r="Y58" s="63">
        <v>-5</v>
      </c>
    </row>
    <row r="59" spans="1:25">
      <c r="A59" s="15" t="s">
        <v>72</v>
      </c>
      <c r="B59" s="39">
        <v>88567</v>
      </c>
      <c r="C59" s="39">
        <v>57641</v>
      </c>
      <c r="D59" s="39">
        <v>30926</v>
      </c>
      <c r="E59" s="62">
        <v>31758</v>
      </c>
      <c r="F59" s="39">
        <v>24348</v>
      </c>
      <c r="G59" s="39">
        <v>7410</v>
      </c>
      <c r="H59" s="39">
        <v>56809</v>
      </c>
      <c r="I59" s="39">
        <v>33293</v>
      </c>
      <c r="J59" s="39">
        <v>23516</v>
      </c>
      <c r="K59" s="16">
        <v>0.6</v>
      </c>
      <c r="L59" s="16">
        <v>0.4</v>
      </c>
      <c r="M59" s="10" t="s">
        <v>44</v>
      </c>
      <c r="N59" s="37">
        <v>0.8</v>
      </c>
      <c r="O59" s="37">
        <v>0</v>
      </c>
      <c r="P59" s="37">
        <v>0.2</v>
      </c>
      <c r="Q59" s="63">
        <v>1887</v>
      </c>
      <c r="R59" s="63">
        <v>759</v>
      </c>
      <c r="S59" s="63">
        <v>902</v>
      </c>
      <c r="T59" s="63">
        <v>0</v>
      </c>
      <c r="U59" s="63">
        <v>226</v>
      </c>
      <c r="V59" s="63">
        <v>1525</v>
      </c>
      <c r="W59" s="63">
        <v>759</v>
      </c>
      <c r="X59" s="63">
        <v>766</v>
      </c>
      <c r="Y59" s="63">
        <v>136</v>
      </c>
    </row>
    <row r="60" spans="1:25">
      <c r="A60" s="15" t="s">
        <v>73</v>
      </c>
      <c r="B60" s="39">
        <v>101327</v>
      </c>
      <c r="C60" s="39">
        <v>68412</v>
      </c>
      <c r="D60" s="39">
        <v>32915</v>
      </c>
      <c r="E60" s="62">
        <v>101327</v>
      </c>
      <c r="F60" s="39">
        <v>68412</v>
      </c>
      <c r="G60" s="39">
        <v>32915</v>
      </c>
      <c r="H60" s="39">
        <v>0</v>
      </c>
      <c r="I60" s="39">
        <v>0</v>
      </c>
      <c r="J60" s="39">
        <v>0</v>
      </c>
      <c r="K60" s="16">
        <v>0.6</v>
      </c>
      <c r="L60" s="16">
        <v>0.4</v>
      </c>
      <c r="M60" s="10" t="s">
        <v>44</v>
      </c>
      <c r="N60" s="37">
        <v>0.8</v>
      </c>
      <c r="O60" s="37">
        <v>0</v>
      </c>
      <c r="P60" s="37">
        <v>0.2</v>
      </c>
      <c r="Q60" s="63">
        <v>2323</v>
      </c>
      <c r="R60" s="63">
        <v>1699</v>
      </c>
      <c r="S60" s="63">
        <v>499</v>
      </c>
      <c r="T60" s="63">
        <v>0</v>
      </c>
      <c r="U60" s="63">
        <v>125</v>
      </c>
      <c r="V60" s="63">
        <v>2202</v>
      </c>
      <c r="W60" s="63">
        <v>1699</v>
      </c>
      <c r="X60" s="63">
        <v>503</v>
      </c>
      <c r="Y60" s="63">
        <v>-4</v>
      </c>
    </row>
    <row r="61" spans="1:25">
      <c r="A61" s="15" t="s">
        <v>74</v>
      </c>
      <c r="B61" s="39">
        <v>73040</v>
      </c>
      <c r="C61" s="39">
        <v>47107</v>
      </c>
      <c r="D61" s="39">
        <v>25933</v>
      </c>
      <c r="E61" s="62">
        <v>73040</v>
      </c>
      <c r="F61" s="39">
        <v>47107</v>
      </c>
      <c r="G61" s="39">
        <v>25933</v>
      </c>
      <c r="H61" s="39">
        <v>0</v>
      </c>
      <c r="I61" s="39">
        <v>0</v>
      </c>
      <c r="J61" s="39">
        <v>0</v>
      </c>
      <c r="K61" s="16">
        <v>0.6</v>
      </c>
      <c r="L61" s="16">
        <v>0.4</v>
      </c>
      <c r="M61" s="10" t="s">
        <v>44</v>
      </c>
      <c r="N61" s="37">
        <v>0.8</v>
      </c>
      <c r="O61" s="37">
        <v>0</v>
      </c>
      <c r="P61" s="37">
        <v>0.2</v>
      </c>
      <c r="Q61" s="63">
        <v>1690</v>
      </c>
      <c r="R61" s="63">
        <v>1236</v>
      </c>
      <c r="S61" s="63">
        <v>363</v>
      </c>
      <c r="T61" s="63">
        <v>0</v>
      </c>
      <c r="U61" s="63">
        <v>91</v>
      </c>
      <c r="V61" s="63">
        <v>1595</v>
      </c>
      <c r="W61" s="63">
        <v>1236</v>
      </c>
      <c r="X61" s="63">
        <v>359</v>
      </c>
      <c r="Y61" s="63">
        <v>4</v>
      </c>
    </row>
    <row r="62" spans="1:25">
      <c r="A62" s="11" t="s">
        <v>75</v>
      </c>
      <c r="B62" s="39">
        <v>81641</v>
      </c>
      <c r="C62" s="39">
        <v>52683</v>
      </c>
      <c r="D62" s="39">
        <v>28958</v>
      </c>
      <c r="E62" s="62">
        <v>81641</v>
      </c>
      <c r="F62" s="39">
        <v>52683</v>
      </c>
      <c r="G62" s="39">
        <v>28958</v>
      </c>
      <c r="H62" s="39">
        <v>0</v>
      </c>
      <c r="I62" s="39">
        <v>0</v>
      </c>
      <c r="J62" s="39">
        <v>0</v>
      </c>
      <c r="K62" s="16">
        <v>0.6</v>
      </c>
      <c r="L62" s="16">
        <v>0.4</v>
      </c>
      <c r="M62" s="10" t="s">
        <v>44</v>
      </c>
      <c r="N62" s="37">
        <v>0.8</v>
      </c>
      <c r="O62" s="37">
        <v>0</v>
      </c>
      <c r="P62" s="37">
        <v>0.2</v>
      </c>
      <c r="Q62" s="63">
        <v>1889</v>
      </c>
      <c r="R62" s="63">
        <v>1381</v>
      </c>
      <c r="S62" s="63">
        <v>406</v>
      </c>
      <c r="T62" s="63">
        <v>0</v>
      </c>
      <c r="U62" s="63">
        <v>102</v>
      </c>
      <c r="V62" s="63">
        <v>1791</v>
      </c>
      <c r="W62" s="63">
        <v>1381</v>
      </c>
      <c r="X62" s="63">
        <v>410</v>
      </c>
      <c r="Y62" s="63">
        <v>-4</v>
      </c>
    </row>
    <row r="63" spans="1:25">
      <c r="A63" s="11" t="s">
        <v>76</v>
      </c>
      <c r="B63" s="39">
        <v>31312</v>
      </c>
      <c r="C63" s="39">
        <v>20765</v>
      </c>
      <c r="D63" s="39">
        <v>10547</v>
      </c>
      <c r="E63" s="62">
        <v>31312</v>
      </c>
      <c r="F63" s="39">
        <v>20765</v>
      </c>
      <c r="G63" s="39">
        <v>10547</v>
      </c>
      <c r="H63" s="39">
        <v>0</v>
      </c>
      <c r="I63" s="39">
        <v>0</v>
      </c>
      <c r="J63" s="39">
        <v>0</v>
      </c>
      <c r="K63" s="16">
        <v>0.6</v>
      </c>
      <c r="L63" s="16">
        <v>0.4</v>
      </c>
      <c r="M63" s="10" t="s">
        <v>44</v>
      </c>
      <c r="N63" s="37">
        <v>0.8</v>
      </c>
      <c r="O63" s="37">
        <v>0</v>
      </c>
      <c r="P63" s="37">
        <v>0.2</v>
      </c>
      <c r="Q63" s="63">
        <v>721</v>
      </c>
      <c r="R63" s="63">
        <v>527</v>
      </c>
      <c r="S63" s="63">
        <v>155</v>
      </c>
      <c r="T63" s="63">
        <v>0</v>
      </c>
      <c r="U63" s="63">
        <v>39</v>
      </c>
      <c r="V63" s="63">
        <v>681</v>
      </c>
      <c r="W63" s="63">
        <v>527</v>
      </c>
      <c r="X63" s="63">
        <v>154</v>
      </c>
      <c r="Y63" s="63">
        <v>1</v>
      </c>
    </row>
    <row r="64" spans="1:25">
      <c r="A64" s="15" t="s">
        <v>77</v>
      </c>
      <c r="B64" s="39">
        <v>35029</v>
      </c>
      <c r="C64" s="39">
        <v>23003</v>
      </c>
      <c r="D64" s="39">
        <v>12026</v>
      </c>
      <c r="E64" s="62">
        <v>35029</v>
      </c>
      <c r="F64" s="39">
        <v>23003</v>
      </c>
      <c r="G64" s="39">
        <v>12026</v>
      </c>
      <c r="H64" s="39">
        <v>0</v>
      </c>
      <c r="I64" s="39">
        <v>0</v>
      </c>
      <c r="J64" s="39">
        <v>0</v>
      </c>
      <c r="K64" s="16">
        <v>0.6</v>
      </c>
      <c r="L64" s="16">
        <v>0.4</v>
      </c>
      <c r="M64" s="10" t="s">
        <v>44</v>
      </c>
      <c r="N64" s="37">
        <v>0.8</v>
      </c>
      <c r="O64" s="37">
        <v>0</v>
      </c>
      <c r="P64" s="37">
        <v>0.2</v>
      </c>
      <c r="Q64" s="63">
        <v>808</v>
      </c>
      <c r="R64" s="63">
        <v>591</v>
      </c>
      <c r="S64" s="63">
        <v>173</v>
      </c>
      <c r="T64" s="63">
        <v>0</v>
      </c>
      <c r="U64" s="63">
        <v>44</v>
      </c>
      <c r="V64" s="63">
        <v>766</v>
      </c>
      <c r="W64" s="63">
        <v>591</v>
      </c>
      <c r="X64" s="63">
        <v>175</v>
      </c>
      <c r="Y64" s="63">
        <v>-2</v>
      </c>
    </row>
    <row r="65" spans="1:25" s="61" customFormat="1">
      <c r="A65" s="5" t="s">
        <v>78</v>
      </c>
      <c r="B65" s="6">
        <v>531466</v>
      </c>
      <c r="C65" s="6">
        <v>359186</v>
      </c>
      <c r="D65" s="6">
        <v>172280</v>
      </c>
      <c r="E65" s="6">
        <v>345099</v>
      </c>
      <c r="F65" s="6">
        <v>230297</v>
      </c>
      <c r="G65" s="6">
        <v>114802</v>
      </c>
      <c r="H65" s="6">
        <v>186367</v>
      </c>
      <c r="I65" s="6">
        <v>128889</v>
      </c>
      <c r="J65" s="6">
        <v>57478</v>
      </c>
      <c r="K65" s="12"/>
      <c r="L65" s="12"/>
      <c r="M65" s="6"/>
      <c r="N65" s="12"/>
      <c r="O65" s="12"/>
      <c r="P65" s="12"/>
      <c r="Q65" s="60">
        <v>11703</v>
      </c>
      <c r="R65" s="60">
        <v>6573</v>
      </c>
      <c r="S65" s="60">
        <v>3018</v>
      </c>
      <c r="T65" s="60">
        <v>1289</v>
      </c>
      <c r="U65" s="60">
        <v>823</v>
      </c>
      <c r="V65" s="60">
        <v>9351</v>
      </c>
      <c r="W65" s="60">
        <v>6573</v>
      </c>
      <c r="X65" s="60">
        <v>2778</v>
      </c>
      <c r="Y65" s="60">
        <v>240</v>
      </c>
    </row>
    <row r="66" spans="1:25" s="61" customFormat="1" ht="24">
      <c r="A66" s="5" t="s">
        <v>24</v>
      </c>
      <c r="B66" s="6">
        <v>150973</v>
      </c>
      <c r="C66" s="6">
        <v>106516</v>
      </c>
      <c r="D66" s="6">
        <v>44457</v>
      </c>
      <c r="E66" s="6">
        <v>25065</v>
      </c>
      <c r="F66" s="6">
        <v>18564</v>
      </c>
      <c r="G66" s="6">
        <v>6501</v>
      </c>
      <c r="H66" s="6">
        <v>125908</v>
      </c>
      <c r="I66" s="6">
        <v>87952</v>
      </c>
      <c r="J66" s="6">
        <v>37956</v>
      </c>
      <c r="K66" s="12"/>
      <c r="L66" s="12"/>
      <c r="M66" s="6"/>
      <c r="N66" s="12"/>
      <c r="O66" s="12"/>
      <c r="P66" s="12"/>
      <c r="Q66" s="60">
        <v>3109</v>
      </c>
      <c r="R66" s="60">
        <v>934</v>
      </c>
      <c r="S66" s="60">
        <v>878</v>
      </c>
      <c r="T66" s="60">
        <v>1289</v>
      </c>
      <c r="U66" s="60">
        <v>8</v>
      </c>
      <c r="V66" s="60">
        <v>1710</v>
      </c>
      <c r="W66" s="60">
        <v>934</v>
      </c>
      <c r="X66" s="60">
        <v>776</v>
      </c>
      <c r="Y66" s="60">
        <v>102</v>
      </c>
    </row>
    <row r="67" spans="1:25">
      <c r="A67" s="14" t="s">
        <v>79</v>
      </c>
      <c r="B67" s="39">
        <v>116341</v>
      </c>
      <c r="C67" s="39">
        <v>82014</v>
      </c>
      <c r="D67" s="39">
        <v>34327</v>
      </c>
      <c r="E67" s="62">
        <v>4415</v>
      </c>
      <c r="F67" s="39">
        <v>3588</v>
      </c>
      <c r="G67" s="39">
        <v>827</v>
      </c>
      <c r="H67" s="39">
        <v>111926</v>
      </c>
      <c r="I67" s="39">
        <v>78426</v>
      </c>
      <c r="J67" s="39">
        <v>33500</v>
      </c>
      <c r="K67" s="16">
        <v>0.6</v>
      </c>
      <c r="L67" s="16">
        <v>0.4</v>
      </c>
      <c r="M67" s="10" t="s">
        <v>48</v>
      </c>
      <c r="N67" s="37">
        <v>0.4</v>
      </c>
      <c r="O67" s="37">
        <v>0.6</v>
      </c>
      <c r="P67" s="37">
        <v>0</v>
      </c>
      <c r="Q67" s="63">
        <v>2359</v>
      </c>
      <c r="R67" s="63">
        <v>535</v>
      </c>
      <c r="S67" s="63">
        <v>730</v>
      </c>
      <c r="T67" s="63">
        <v>1094</v>
      </c>
      <c r="U67" s="63">
        <v>0</v>
      </c>
      <c r="V67" s="63">
        <v>1195</v>
      </c>
      <c r="W67" s="63">
        <v>535</v>
      </c>
      <c r="X67" s="63">
        <v>660</v>
      </c>
      <c r="Y67" s="63">
        <v>70</v>
      </c>
    </row>
    <row r="68" spans="1:25">
      <c r="A68" s="14" t="s">
        <v>80</v>
      </c>
      <c r="B68" s="39">
        <v>16439</v>
      </c>
      <c r="C68" s="39">
        <v>11466</v>
      </c>
      <c r="D68" s="39">
        <v>4973</v>
      </c>
      <c r="E68" s="62">
        <v>9418</v>
      </c>
      <c r="F68" s="39">
        <v>6495</v>
      </c>
      <c r="G68" s="39">
        <v>2923</v>
      </c>
      <c r="H68" s="39">
        <v>7021</v>
      </c>
      <c r="I68" s="39">
        <v>4971</v>
      </c>
      <c r="J68" s="39">
        <v>2050</v>
      </c>
      <c r="K68" s="16">
        <v>0.6</v>
      </c>
      <c r="L68" s="16">
        <v>0.4</v>
      </c>
      <c r="M68" s="10" t="s">
        <v>48</v>
      </c>
      <c r="N68" s="37">
        <v>0.4</v>
      </c>
      <c r="O68" s="37">
        <v>0.6</v>
      </c>
      <c r="P68" s="37">
        <v>0</v>
      </c>
      <c r="Q68" s="63">
        <v>357</v>
      </c>
      <c r="R68" s="63">
        <v>186</v>
      </c>
      <c r="S68" s="63">
        <v>68</v>
      </c>
      <c r="T68" s="63">
        <v>103</v>
      </c>
      <c r="U68" s="63">
        <v>0</v>
      </c>
      <c r="V68" s="63">
        <v>240</v>
      </c>
      <c r="W68" s="63">
        <v>186</v>
      </c>
      <c r="X68" s="63">
        <v>54</v>
      </c>
      <c r="Y68" s="63">
        <v>14</v>
      </c>
    </row>
    <row r="69" spans="1:25">
      <c r="A69" s="14" t="s">
        <v>81</v>
      </c>
      <c r="B69" s="39">
        <v>13768</v>
      </c>
      <c r="C69" s="39">
        <v>9803</v>
      </c>
      <c r="D69" s="39">
        <v>3965</v>
      </c>
      <c r="E69" s="62">
        <v>6807</v>
      </c>
      <c r="F69" s="39">
        <v>5248</v>
      </c>
      <c r="G69" s="39">
        <v>1559</v>
      </c>
      <c r="H69" s="39">
        <v>6961</v>
      </c>
      <c r="I69" s="39">
        <v>4555</v>
      </c>
      <c r="J69" s="39">
        <v>2406</v>
      </c>
      <c r="K69" s="16">
        <v>0.6</v>
      </c>
      <c r="L69" s="16">
        <v>0.4</v>
      </c>
      <c r="M69" s="10" t="s">
        <v>48</v>
      </c>
      <c r="N69" s="37">
        <v>0.4</v>
      </c>
      <c r="O69" s="37">
        <v>0.6</v>
      </c>
      <c r="P69" s="37">
        <v>0</v>
      </c>
      <c r="Q69" s="63">
        <v>293</v>
      </c>
      <c r="R69" s="63">
        <v>140</v>
      </c>
      <c r="S69" s="63">
        <v>61</v>
      </c>
      <c r="T69" s="63">
        <v>92</v>
      </c>
      <c r="U69" s="63">
        <v>0</v>
      </c>
      <c r="V69" s="63">
        <v>182</v>
      </c>
      <c r="W69" s="63">
        <v>140</v>
      </c>
      <c r="X69" s="63">
        <v>42</v>
      </c>
      <c r="Y69" s="63">
        <v>19</v>
      </c>
    </row>
    <row r="70" spans="1:25" s="189" customFormat="1">
      <c r="A70" s="148" t="s">
        <v>82</v>
      </c>
      <c r="B70" s="187">
        <v>4425</v>
      </c>
      <c r="C70" s="187">
        <v>3233</v>
      </c>
      <c r="D70" s="187">
        <v>1192</v>
      </c>
      <c r="E70" s="187">
        <v>4425</v>
      </c>
      <c r="F70" s="187">
        <v>3233</v>
      </c>
      <c r="G70" s="187">
        <v>1192</v>
      </c>
      <c r="H70" s="187">
        <v>0</v>
      </c>
      <c r="I70" s="187">
        <v>0</v>
      </c>
      <c r="J70" s="187">
        <v>0</v>
      </c>
      <c r="K70" s="9">
        <v>0.6</v>
      </c>
      <c r="L70" s="9">
        <v>0.4</v>
      </c>
      <c r="M70" s="10" t="s">
        <v>48</v>
      </c>
      <c r="N70" s="37">
        <v>0.7</v>
      </c>
      <c r="O70" s="37">
        <v>0</v>
      </c>
      <c r="P70" s="37">
        <v>0.3</v>
      </c>
      <c r="Q70" s="188">
        <v>100</v>
      </c>
      <c r="R70" s="188">
        <v>73</v>
      </c>
      <c r="S70" s="188">
        <v>19</v>
      </c>
      <c r="T70" s="188">
        <v>0</v>
      </c>
      <c r="U70" s="188">
        <v>8</v>
      </c>
      <c r="V70" s="188">
        <v>93</v>
      </c>
      <c r="W70" s="188">
        <v>73</v>
      </c>
      <c r="X70" s="188">
        <v>20</v>
      </c>
      <c r="Y70" s="188">
        <v>-1</v>
      </c>
    </row>
    <row r="71" spans="1:25">
      <c r="A71" s="15" t="s">
        <v>83</v>
      </c>
      <c r="B71" s="39">
        <v>61523</v>
      </c>
      <c r="C71" s="39">
        <v>40502</v>
      </c>
      <c r="D71" s="39">
        <v>21021</v>
      </c>
      <c r="E71" s="62">
        <v>32634</v>
      </c>
      <c r="F71" s="39">
        <v>21347</v>
      </c>
      <c r="G71" s="39">
        <v>11287</v>
      </c>
      <c r="H71" s="39">
        <v>28889</v>
      </c>
      <c r="I71" s="39">
        <v>19155</v>
      </c>
      <c r="J71" s="39">
        <v>9734</v>
      </c>
      <c r="K71" s="16">
        <v>0.6</v>
      </c>
      <c r="L71" s="16">
        <v>0.4</v>
      </c>
      <c r="M71" s="10" t="s">
        <v>48</v>
      </c>
      <c r="N71" s="37">
        <v>0.7</v>
      </c>
      <c r="O71" s="37">
        <v>0</v>
      </c>
      <c r="P71" s="37">
        <v>0.3</v>
      </c>
      <c r="Q71" s="63">
        <v>1342</v>
      </c>
      <c r="R71" s="63">
        <v>671</v>
      </c>
      <c r="S71" s="63">
        <v>470</v>
      </c>
      <c r="T71" s="63">
        <v>0</v>
      </c>
      <c r="U71" s="63">
        <v>201</v>
      </c>
      <c r="V71" s="63">
        <v>1083</v>
      </c>
      <c r="W71" s="63">
        <v>671</v>
      </c>
      <c r="X71" s="63">
        <v>412</v>
      </c>
      <c r="Y71" s="63">
        <v>58</v>
      </c>
    </row>
    <row r="72" spans="1:25">
      <c r="A72" s="11" t="s">
        <v>84</v>
      </c>
      <c r="B72" s="39">
        <v>112048</v>
      </c>
      <c r="C72" s="39">
        <v>72889</v>
      </c>
      <c r="D72" s="39">
        <v>39159</v>
      </c>
      <c r="E72" s="62">
        <v>110728</v>
      </c>
      <c r="F72" s="39">
        <v>71569</v>
      </c>
      <c r="G72" s="39">
        <v>39159</v>
      </c>
      <c r="H72" s="39">
        <v>1320</v>
      </c>
      <c r="I72" s="39">
        <v>1320</v>
      </c>
      <c r="J72" s="39">
        <v>0</v>
      </c>
      <c r="K72" s="16">
        <v>0.6</v>
      </c>
      <c r="L72" s="16">
        <v>0.4</v>
      </c>
      <c r="M72" s="10" t="s">
        <v>44</v>
      </c>
      <c r="N72" s="37">
        <v>0.8</v>
      </c>
      <c r="O72" s="37">
        <v>0</v>
      </c>
      <c r="P72" s="37">
        <v>0.2</v>
      </c>
      <c r="Q72" s="63">
        <v>2585</v>
      </c>
      <c r="R72" s="63">
        <v>1878</v>
      </c>
      <c r="S72" s="63">
        <v>566</v>
      </c>
      <c r="T72" s="63">
        <v>0</v>
      </c>
      <c r="U72" s="63">
        <v>141</v>
      </c>
      <c r="V72" s="63">
        <v>2420</v>
      </c>
      <c r="W72" s="63">
        <v>1878</v>
      </c>
      <c r="X72" s="63">
        <v>542</v>
      </c>
      <c r="Y72" s="63">
        <v>24</v>
      </c>
    </row>
    <row r="73" spans="1:25">
      <c r="A73" s="15" t="s">
        <v>85</v>
      </c>
      <c r="B73" s="39">
        <v>50441</v>
      </c>
      <c r="C73" s="39">
        <v>34111</v>
      </c>
      <c r="D73" s="39">
        <v>16330</v>
      </c>
      <c r="E73" s="62">
        <v>50441</v>
      </c>
      <c r="F73" s="39">
        <v>34111</v>
      </c>
      <c r="G73" s="39">
        <v>16330</v>
      </c>
      <c r="H73" s="39">
        <v>0</v>
      </c>
      <c r="I73" s="39">
        <v>0</v>
      </c>
      <c r="J73" s="39">
        <v>0</v>
      </c>
      <c r="K73" s="16">
        <v>0.6</v>
      </c>
      <c r="L73" s="16">
        <v>0.4</v>
      </c>
      <c r="M73" s="10" t="s">
        <v>48</v>
      </c>
      <c r="N73" s="37">
        <v>0.7</v>
      </c>
      <c r="O73" s="37">
        <v>0</v>
      </c>
      <c r="P73" s="37">
        <v>0.3</v>
      </c>
      <c r="Q73" s="63">
        <v>1155</v>
      </c>
      <c r="R73" s="63">
        <v>845</v>
      </c>
      <c r="S73" s="63">
        <v>217</v>
      </c>
      <c r="T73" s="63">
        <v>0</v>
      </c>
      <c r="U73" s="63">
        <v>93</v>
      </c>
      <c r="V73" s="63">
        <v>1057</v>
      </c>
      <c r="W73" s="63">
        <v>845</v>
      </c>
      <c r="X73" s="63">
        <v>212</v>
      </c>
      <c r="Y73" s="63">
        <v>5</v>
      </c>
    </row>
    <row r="74" spans="1:25">
      <c r="A74" s="15" t="s">
        <v>86</v>
      </c>
      <c r="B74" s="39">
        <v>49891</v>
      </c>
      <c r="C74" s="39">
        <v>33027</v>
      </c>
      <c r="D74" s="39">
        <v>16864</v>
      </c>
      <c r="E74" s="62">
        <v>19641</v>
      </c>
      <c r="F74" s="39">
        <v>12565</v>
      </c>
      <c r="G74" s="39">
        <v>7076</v>
      </c>
      <c r="H74" s="39">
        <v>30250</v>
      </c>
      <c r="I74" s="39">
        <v>20462</v>
      </c>
      <c r="J74" s="39">
        <v>9788</v>
      </c>
      <c r="K74" s="16">
        <v>0.6</v>
      </c>
      <c r="L74" s="16">
        <v>0.4</v>
      </c>
      <c r="M74" s="10" t="s">
        <v>48</v>
      </c>
      <c r="N74" s="37">
        <v>0.7</v>
      </c>
      <c r="O74" s="37">
        <v>0</v>
      </c>
      <c r="P74" s="37">
        <v>0.3</v>
      </c>
      <c r="Q74" s="63">
        <v>1070</v>
      </c>
      <c r="R74" s="63">
        <v>458</v>
      </c>
      <c r="S74" s="63">
        <v>428</v>
      </c>
      <c r="T74" s="63">
        <v>0</v>
      </c>
      <c r="U74" s="63">
        <v>184</v>
      </c>
      <c r="V74" s="63">
        <v>852</v>
      </c>
      <c r="W74" s="63">
        <v>458</v>
      </c>
      <c r="X74" s="63">
        <v>394</v>
      </c>
      <c r="Y74" s="63">
        <v>34</v>
      </c>
    </row>
    <row r="75" spans="1:25">
      <c r="A75" s="11" t="s">
        <v>87</v>
      </c>
      <c r="B75" s="39">
        <v>45570</v>
      </c>
      <c r="C75" s="39">
        <v>31402</v>
      </c>
      <c r="D75" s="39">
        <v>14168</v>
      </c>
      <c r="E75" s="62">
        <v>45570</v>
      </c>
      <c r="F75" s="39">
        <v>31402</v>
      </c>
      <c r="G75" s="39">
        <v>14168</v>
      </c>
      <c r="H75" s="39">
        <v>0</v>
      </c>
      <c r="I75" s="39">
        <v>0</v>
      </c>
      <c r="J75" s="39">
        <v>0</v>
      </c>
      <c r="K75" s="16">
        <v>0.6</v>
      </c>
      <c r="L75" s="16">
        <v>0.4</v>
      </c>
      <c r="M75" s="10" t="s">
        <v>48</v>
      </c>
      <c r="N75" s="37">
        <v>0.7</v>
      </c>
      <c r="O75" s="37">
        <v>0</v>
      </c>
      <c r="P75" s="37">
        <v>0.3</v>
      </c>
      <c r="Q75" s="63">
        <v>1040</v>
      </c>
      <c r="R75" s="63">
        <v>762</v>
      </c>
      <c r="S75" s="63">
        <v>195</v>
      </c>
      <c r="T75" s="63">
        <v>0</v>
      </c>
      <c r="U75" s="63">
        <v>83</v>
      </c>
      <c r="V75" s="63">
        <v>952</v>
      </c>
      <c r="W75" s="63">
        <v>762</v>
      </c>
      <c r="X75" s="63">
        <v>190</v>
      </c>
      <c r="Y75" s="63">
        <v>5</v>
      </c>
    </row>
    <row r="76" spans="1:25">
      <c r="A76" s="11" t="s">
        <v>88</v>
      </c>
      <c r="B76" s="39">
        <v>61020</v>
      </c>
      <c r="C76" s="39">
        <v>40739</v>
      </c>
      <c r="D76" s="39">
        <v>20281</v>
      </c>
      <c r="E76" s="62">
        <v>61020</v>
      </c>
      <c r="F76" s="39">
        <v>40739</v>
      </c>
      <c r="G76" s="39">
        <v>20281</v>
      </c>
      <c r="H76" s="39">
        <v>0</v>
      </c>
      <c r="I76" s="39">
        <v>0</v>
      </c>
      <c r="J76" s="39">
        <v>0</v>
      </c>
      <c r="K76" s="16">
        <v>0.6</v>
      </c>
      <c r="L76" s="16">
        <v>0.4</v>
      </c>
      <c r="M76" s="10" t="s">
        <v>48</v>
      </c>
      <c r="N76" s="37">
        <v>0.7</v>
      </c>
      <c r="O76" s="37">
        <v>0</v>
      </c>
      <c r="P76" s="37">
        <v>0.3</v>
      </c>
      <c r="Q76" s="63">
        <v>1402</v>
      </c>
      <c r="R76" s="63">
        <v>1025</v>
      </c>
      <c r="S76" s="63">
        <v>264</v>
      </c>
      <c r="T76" s="63">
        <v>0</v>
      </c>
      <c r="U76" s="63">
        <v>113</v>
      </c>
      <c r="V76" s="63">
        <v>1277</v>
      </c>
      <c r="W76" s="63">
        <v>1025</v>
      </c>
      <c r="X76" s="63">
        <v>252</v>
      </c>
      <c r="Y76" s="63">
        <v>12</v>
      </c>
    </row>
    <row r="77" spans="1:25" s="61" customFormat="1">
      <c r="A77" s="5" t="s">
        <v>89</v>
      </c>
      <c r="B77" s="6">
        <v>463067</v>
      </c>
      <c r="C77" s="6">
        <v>308837</v>
      </c>
      <c r="D77" s="6">
        <v>154230</v>
      </c>
      <c r="E77" s="6">
        <v>354528</v>
      </c>
      <c r="F77" s="6">
        <v>231494</v>
      </c>
      <c r="G77" s="6">
        <v>123034</v>
      </c>
      <c r="H77" s="6">
        <v>108539</v>
      </c>
      <c r="I77" s="6">
        <v>77343</v>
      </c>
      <c r="J77" s="6">
        <v>31196</v>
      </c>
      <c r="K77" s="12"/>
      <c r="L77" s="12"/>
      <c r="M77" s="6"/>
      <c r="N77" s="12"/>
      <c r="O77" s="12"/>
      <c r="P77" s="12"/>
      <c r="Q77" s="60">
        <v>10368</v>
      </c>
      <c r="R77" s="60">
        <v>6434</v>
      </c>
      <c r="S77" s="60">
        <v>2326</v>
      </c>
      <c r="T77" s="60">
        <v>978</v>
      </c>
      <c r="U77" s="60">
        <v>630</v>
      </c>
      <c r="V77" s="60">
        <v>8587</v>
      </c>
      <c r="W77" s="60">
        <v>6434</v>
      </c>
      <c r="X77" s="60">
        <v>2153</v>
      </c>
      <c r="Y77" s="60">
        <v>173</v>
      </c>
    </row>
    <row r="78" spans="1:25" s="61" customFormat="1" ht="24">
      <c r="A78" s="5" t="s">
        <v>24</v>
      </c>
      <c r="B78" s="6">
        <v>129873</v>
      </c>
      <c r="C78" s="6">
        <v>90210</v>
      </c>
      <c r="D78" s="6">
        <v>39663</v>
      </c>
      <c r="E78" s="6">
        <v>33763</v>
      </c>
      <c r="F78" s="6">
        <v>22859</v>
      </c>
      <c r="G78" s="6">
        <v>10904</v>
      </c>
      <c r="H78" s="6">
        <v>96110</v>
      </c>
      <c r="I78" s="6">
        <v>67351</v>
      </c>
      <c r="J78" s="6">
        <v>28759</v>
      </c>
      <c r="K78" s="12"/>
      <c r="L78" s="12"/>
      <c r="M78" s="6"/>
      <c r="N78" s="12"/>
      <c r="O78" s="12"/>
      <c r="P78" s="12"/>
      <c r="Q78" s="60">
        <v>2716</v>
      </c>
      <c r="R78" s="60">
        <v>965</v>
      </c>
      <c r="S78" s="60">
        <v>765</v>
      </c>
      <c r="T78" s="60">
        <v>978</v>
      </c>
      <c r="U78" s="60">
        <v>8</v>
      </c>
      <c r="V78" s="60">
        <v>1652</v>
      </c>
      <c r="W78" s="60">
        <v>965</v>
      </c>
      <c r="X78" s="60">
        <v>687</v>
      </c>
      <c r="Y78" s="60">
        <v>78</v>
      </c>
    </row>
    <row r="79" spans="1:25">
      <c r="A79" s="14" t="s">
        <v>90</v>
      </c>
      <c r="B79" s="39">
        <v>74837</v>
      </c>
      <c r="C79" s="39">
        <v>52731</v>
      </c>
      <c r="D79" s="39">
        <v>22106</v>
      </c>
      <c r="E79" s="62">
        <v>4077</v>
      </c>
      <c r="F79" s="39">
        <v>3023</v>
      </c>
      <c r="G79" s="39">
        <v>1054</v>
      </c>
      <c r="H79" s="39">
        <v>70760</v>
      </c>
      <c r="I79" s="39">
        <v>49708</v>
      </c>
      <c r="J79" s="39">
        <v>21052</v>
      </c>
      <c r="K79" s="16">
        <v>0.6</v>
      </c>
      <c r="L79" s="16">
        <v>0.4</v>
      </c>
      <c r="M79" s="10" t="s">
        <v>48</v>
      </c>
      <c r="N79" s="37">
        <v>0.4</v>
      </c>
      <c r="O79" s="37">
        <v>0.6</v>
      </c>
      <c r="P79" s="37">
        <v>0</v>
      </c>
      <c r="Q79" s="63">
        <v>1521</v>
      </c>
      <c r="R79" s="63">
        <v>361</v>
      </c>
      <c r="S79" s="63">
        <v>464</v>
      </c>
      <c r="T79" s="63">
        <v>696</v>
      </c>
      <c r="U79" s="63">
        <v>0</v>
      </c>
      <c r="V79" s="63">
        <v>763</v>
      </c>
      <c r="W79" s="63">
        <v>361</v>
      </c>
      <c r="X79" s="63">
        <v>402</v>
      </c>
      <c r="Y79" s="63">
        <v>62</v>
      </c>
    </row>
    <row r="80" spans="1:25" ht="24" customHeight="1">
      <c r="A80" s="8" t="s">
        <v>91</v>
      </c>
      <c r="B80" s="39">
        <v>47115</v>
      </c>
      <c r="C80" s="39">
        <v>32461</v>
      </c>
      <c r="D80" s="39">
        <v>14654</v>
      </c>
      <c r="E80" s="62">
        <v>21765</v>
      </c>
      <c r="F80" s="39">
        <v>14818</v>
      </c>
      <c r="G80" s="39">
        <v>6947</v>
      </c>
      <c r="H80" s="39">
        <v>25350</v>
      </c>
      <c r="I80" s="39">
        <v>17643</v>
      </c>
      <c r="J80" s="39">
        <v>7707</v>
      </c>
      <c r="K80" s="16">
        <v>0.6</v>
      </c>
      <c r="L80" s="16">
        <v>0.4</v>
      </c>
      <c r="M80" s="10" t="s">
        <v>48</v>
      </c>
      <c r="N80" s="37">
        <v>0.5</v>
      </c>
      <c r="O80" s="37">
        <v>0.5</v>
      </c>
      <c r="P80" s="37">
        <v>0</v>
      </c>
      <c r="Q80" s="63">
        <v>1012</v>
      </c>
      <c r="R80" s="63">
        <v>470</v>
      </c>
      <c r="S80" s="63">
        <v>271</v>
      </c>
      <c r="T80" s="63">
        <v>271</v>
      </c>
      <c r="U80" s="63">
        <v>0</v>
      </c>
      <c r="V80" s="63">
        <v>725</v>
      </c>
      <c r="W80" s="63">
        <v>470</v>
      </c>
      <c r="X80" s="63">
        <v>255</v>
      </c>
      <c r="Y80" s="63">
        <v>16</v>
      </c>
    </row>
    <row r="81" spans="1:25" s="189" customFormat="1">
      <c r="A81" s="67" t="s">
        <v>92</v>
      </c>
      <c r="B81" s="187">
        <v>3489</v>
      </c>
      <c r="C81" s="187">
        <v>2274</v>
      </c>
      <c r="D81" s="187">
        <v>1215</v>
      </c>
      <c r="E81" s="187">
        <v>3489</v>
      </c>
      <c r="F81" s="187">
        <v>2274</v>
      </c>
      <c r="G81" s="187">
        <v>1215</v>
      </c>
      <c r="H81" s="187">
        <v>0</v>
      </c>
      <c r="I81" s="187">
        <v>0</v>
      </c>
      <c r="J81" s="187">
        <v>0</v>
      </c>
      <c r="K81" s="9">
        <v>0.6</v>
      </c>
      <c r="L81" s="9">
        <v>0.4</v>
      </c>
      <c r="M81" s="10" t="s">
        <v>48</v>
      </c>
      <c r="N81" s="37">
        <v>0.5</v>
      </c>
      <c r="O81" s="37">
        <v>0.5</v>
      </c>
      <c r="P81" s="37">
        <v>0</v>
      </c>
      <c r="Q81" s="188">
        <v>81</v>
      </c>
      <c r="R81" s="188">
        <v>59</v>
      </c>
      <c r="S81" s="188">
        <v>11</v>
      </c>
      <c r="T81" s="188">
        <v>11</v>
      </c>
      <c r="U81" s="188">
        <v>0</v>
      </c>
      <c r="V81" s="188">
        <v>69</v>
      </c>
      <c r="W81" s="188">
        <v>59</v>
      </c>
      <c r="X81" s="188">
        <v>10</v>
      </c>
      <c r="Y81" s="188">
        <v>1</v>
      </c>
    </row>
    <row r="82" spans="1:25" s="189" customFormat="1">
      <c r="A82" s="67" t="s">
        <v>93</v>
      </c>
      <c r="B82" s="187">
        <v>4432</v>
      </c>
      <c r="C82" s="187">
        <v>2744</v>
      </c>
      <c r="D82" s="187">
        <v>1688</v>
      </c>
      <c r="E82" s="187">
        <v>4432</v>
      </c>
      <c r="F82" s="187">
        <v>2744</v>
      </c>
      <c r="G82" s="187">
        <v>1688</v>
      </c>
      <c r="H82" s="187">
        <v>0</v>
      </c>
      <c r="I82" s="187">
        <v>0</v>
      </c>
      <c r="J82" s="187">
        <v>0</v>
      </c>
      <c r="K82" s="9">
        <v>0.6</v>
      </c>
      <c r="L82" s="9">
        <v>0.4</v>
      </c>
      <c r="M82" s="10" t="s">
        <v>48</v>
      </c>
      <c r="N82" s="37">
        <v>0.7</v>
      </c>
      <c r="O82" s="37">
        <v>0</v>
      </c>
      <c r="P82" s="37">
        <v>0.3</v>
      </c>
      <c r="Q82" s="188">
        <v>102</v>
      </c>
      <c r="R82" s="188">
        <v>75</v>
      </c>
      <c r="S82" s="188">
        <v>19</v>
      </c>
      <c r="T82" s="188">
        <v>0</v>
      </c>
      <c r="U82" s="188">
        <v>8</v>
      </c>
      <c r="V82" s="188">
        <v>95</v>
      </c>
      <c r="W82" s="188">
        <v>75</v>
      </c>
      <c r="X82" s="188">
        <v>20</v>
      </c>
      <c r="Y82" s="188">
        <v>-1</v>
      </c>
    </row>
    <row r="83" spans="1:25">
      <c r="A83" s="15" t="s">
        <v>94</v>
      </c>
      <c r="B83" s="39">
        <v>12284</v>
      </c>
      <c r="C83" s="39">
        <v>8410</v>
      </c>
      <c r="D83" s="39">
        <v>3874</v>
      </c>
      <c r="E83" s="62">
        <v>4835</v>
      </c>
      <c r="F83" s="39">
        <v>3398</v>
      </c>
      <c r="G83" s="39">
        <v>1437</v>
      </c>
      <c r="H83" s="39">
        <v>7449</v>
      </c>
      <c r="I83" s="39">
        <v>5012</v>
      </c>
      <c r="J83" s="39">
        <v>2437</v>
      </c>
      <c r="K83" s="16">
        <v>0.6</v>
      </c>
      <c r="L83" s="16">
        <v>0.4</v>
      </c>
      <c r="M83" s="10" t="s">
        <v>48</v>
      </c>
      <c r="N83" s="37">
        <v>0.7</v>
      </c>
      <c r="O83" s="37">
        <v>0</v>
      </c>
      <c r="P83" s="37">
        <v>0.3</v>
      </c>
      <c r="Q83" s="63">
        <v>262</v>
      </c>
      <c r="R83" s="63">
        <v>112</v>
      </c>
      <c r="S83" s="63">
        <v>105</v>
      </c>
      <c r="T83" s="63">
        <v>0</v>
      </c>
      <c r="U83" s="63">
        <v>45</v>
      </c>
      <c r="V83" s="63">
        <v>199</v>
      </c>
      <c r="W83" s="63">
        <v>112</v>
      </c>
      <c r="X83" s="63">
        <v>87</v>
      </c>
      <c r="Y83" s="63">
        <v>18</v>
      </c>
    </row>
    <row r="84" spans="1:25">
      <c r="A84" s="15" t="s">
        <v>95</v>
      </c>
      <c r="B84" s="39">
        <v>27019</v>
      </c>
      <c r="C84" s="39">
        <v>17261</v>
      </c>
      <c r="D84" s="39">
        <v>9758</v>
      </c>
      <c r="E84" s="62">
        <v>27019</v>
      </c>
      <c r="F84" s="39">
        <v>17261</v>
      </c>
      <c r="G84" s="39">
        <v>9758</v>
      </c>
      <c r="H84" s="39">
        <v>0</v>
      </c>
      <c r="I84" s="39">
        <v>0</v>
      </c>
      <c r="J84" s="39">
        <v>0</v>
      </c>
      <c r="K84" s="16">
        <v>0.6</v>
      </c>
      <c r="L84" s="16">
        <v>0.4</v>
      </c>
      <c r="M84" s="10" t="s">
        <v>48</v>
      </c>
      <c r="N84" s="37">
        <v>0.7</v>
      </c>
      <c r="O84" s="37">
        <v>0</v>
      </c>
      <c r="P84" s="37">
        <v>0.3</v>
      </c>
      <c r="Q84" s="63">
        <v>626</v>
      </c>
      <c r="R84" s="63">
        <v>458</v>
      </c>
      <c r="S84" s="63">
        <v>118</v>
      </c>
      <c r="T84" s="63">
        <v>0</v>
      </c>
      <c r="U84" s="63">
        <v>50</v>
      </c>
      <c r="V84" s="63">
        <v>575</v>
      </c>
      <c r="W84" s="63">
        <v>458</v>
      </c>
      <c r="X84" s="63">
        <v>117</v>
      </c>
      <c r="Y84" s="63">
        <v>1</v>
      </c>
    </row>
    <row r="85" spans="1:25">
      <c r="A85" s="15" t="s">
        <v>96</v>
      </c>
      <c r="B85" s="39">
        <v>63242</v>
      </c>
      <c r="C85" s="39">
        <v>41365</v>
      </c>
      <c r="D85" s="39">
        <v>21877</v>
      </c>
      <c r="E85" s="62">
        <v>63242</v>
      </c>
      <c r="F85" s="39">
        <v>41365</v>
      </c>
      <c r="G85" s="39">
        <v>21877</v>
      </c>
      <c r="H85" s="39">
        <v>0</v>
      </c>
      <c r="I85" s="39">
        <v>0</v>
      </c>
      <c r="J85" s="39">
        <v>0</v>
      </c>
      <c r="K85" s="16">
        <v>0.6</v>
      </c>
      <c r="L85" s="16">
        <v>0.4</v>
      </c>
      <c r="M85" s="10" t="s">
        <v>48</v>
      </c>
      <c r="N85" s="37">
        <v>0.7</v>
      </c>
      <c r="O85" s="37">
        <v>0</v>
      </c>
      <c r="P85" s="37">
        <v>0.3</v>
      </c>
      <c r="Q85" s="63">
        <v>1459</v>
      </c>
      <c r="R85" s="63">
        <v>1067</v>
      </c>
      <c r="S85" s="63">
        <v>274</v>
      </c>
      <c r="T85" s="63">
        <v>0</v>
      </c>
      <c r="U85" s="63">
        <v>118</v>
      </c>
      <c r="V85" s="63">
        <v>1336</v>
      </c>
      <c r="W85" s="63">
        <v>1067</v>
      </c>
      <c r="X85" s="63">
        <v>269</v>
      </c>
      <c r="Y85" s="63">
        <v>5</v>
      </c>
    </row>
    <row r="86" spans="1:25">
      <c r="A86" s="11" t="s">
        <v>97</v>
      </c>
      <c r="B86" s="39">
        <v>68607</v>
      </c>
      <c r="C86" s="39">
        <v>45055</v>
      </c>
      <c r="D86" s="39">
        <v>23552</v>
      </c>
      <c r="E86" s="62">
        <v>63849</v>
      </c>
      <c r="F86" s="39">
        <v>40297</v>
      </c>
      <c r="G86" s="39">
        <v>23552</v>
      </c>
      <c r="H86" s="39">
        <v>4758</v>
      </c>
      <c r="I86" s="39">
        <v>4758</v>
      </c>
      <c r="J86" s="39">
        <v>0</v>
      </c>
      <c r="K86" s="16">
        <v>0.6</v>
      </c>
      <c r="L86" s="16">
        <v>0.4</v>
      </c>
      <c r="M86" s="10" t="s">
        <v>48</v>
      </c>
      <c r="N86" s="37">
        <v>0.7</v>
      </c>
      <c r="O86" s="37">
        <v>0</v>
      </c>
      <c r="P86" s="37">
        <v>0.3</v>
      </c>
      <c r="Q86" s="63">
        <v>1572</v>
      </c>
      <c r="R86" s="63">
        <v>1103</v>
      </c>
      <c r="S86" s="63">
        <v>328</v>
      </c>
      <c r="T86" s="63">
        <v>0</v>
      </c>
      <c r="U86" s="63">
        <v>141</v>
      </c>
      <c r="V86" s="63">
        <v>1388</v>
      </c>
      <c r="W86" s="63">
        <v>1103</v>
      </c>
      <c r="X86" s="63">
        <v>285</v>
      </c>
      <c r="Y86" s="63">
        <v>43</v>
      </c>
    </row>
    <row r="87" spans="1:25">
      <c r="A87" s="11" t="s">
        <v>98</v>
      </c>
      <c r="B87" s="39">
        <v>33000</v>
      </c>
      <c r="C87" s="39">
        <v>21787</v>
      </c>
      <c r="D87" s="39">
        <v>11213</v>
      </c>
      <c r="E87" s="62">
        <v>33000</v>
      </c>
      <c r="F87" s="39">
        <v>21787</v>
      </c>
      <c r="G87" s="39">
        <v>11213</v>
      </c>
      <c r="H87" s="39">
        <v>0</v>
      </c>
      <c r="I87" s="39">
        <v>0</v>
      </c>
      <c r="J87" s="39">
        <v>0</v>
      </c>
      <c r="K87" s="16">
        <v>0.6</v>
      </c>
      <c r="L87" s="16">
        <v>0.4</v>
      </c>
      <c r="M87" s="10" t="s">
        <v>48</v>
      </c>
      <c r="N87" s="37">
        <v>0.7</v>
      </c>
      <c r="O87" s="37">
        <v>0</v>
      </c>
      <c r="P87" s="37">
        <v>0.3</v>
      </c>
      <c r="Q87" s="63">
        <v>760</v>
      </c>
      <c r="R87" s="63">
        <v>556</v>
      </c>
      <c r="S87" s="63">
        <v>143</v>
      </c>
      <c r="T87" s="63">
        <v>0</v>
      </c>
      <c r="U87" s="63">
        <v>61</v>
      </c>
      <c r="V87" s="63">
        <v>696</v>
      </c>
      <c r="W87" s="63">
        <v>556</v>
      </c>
      <c r="X87" s="63">
        <v>140</v>
      </c>
      <c r="Y87" s="63">
        <v>3</v>
      </c>
    </row>
    <row r="88" spans="1:25">
      <c r="A88" s="15" t="s">
        <v>99</v>
      </c>
      <c r="B88" s="39">
        <v>77108</v>
      </c>
      <c r="C88" s="39">
        <v>50690</v>
      </c>
      <c r="D88" s="39">
        <v>26418</v>
      </c>
      <c r="E88" s="62">
        <v>77108</v>
      </c>
      <c r="F88" s="39">
        <v>50690</v>
      </c>
      <c r="G88" s="39">
        <v>26418</v>
      </c>
      <c r="H88" s="39">
        <v>0</v>
      </c>
      <c r="I88" s="39">
        <v>0</v>
      </c>
      <c r="J88" s="39">
        <v>0</v>
      </c>
      <c r="K88" s="16">
        <v>0.6</v>
      </c>
      <c r="L88" s="16">
        <v>0.4</v>
      </c>
      <c r="M88" s="10" t="s">
        <v>48</v>
      </c>
      <c r="N88" s="37">
        <v>0.7</v>
      </c>
      <c r="O88" s="37">
        <v>0</v>
      </c>
      <c r="P88" s="37">
        <v>0.3</v>
      </c>
      <c r="Q88" s="63">
        <v>1776</v>
      </c>
      <c r="R88" s="63">
        <v>1299</v>
      </c>
      <c r="S88" s="63">
        <v>334</v>
      </c>
      <c r="T88" s="63">
        <v>0</v>
      </c>
      <c r="U88" s="63">
        <v>143</v>
      </c>
      <c r="V88" s="63">
        <v>1622</v>
      </c>
      <c r="W88" s="63">
        <v>1299</v>
      </c>
      <c r="X88" s="63">
        <v>323</v>
      </c>
      <c r="Y88" s="63">
        <v>11</v>
      </c>
    </row>
    <row r="89" spans="1:25">
      <c r="A89" s="15" t="s">
        <v>100</v>
      </c>
      <c r="B89" s="39">
        <v>51934</v>
      </c>
      <c r="C89" s="39">
        <v>34059</v>
      </c>
      <c r="D89" s="39">
        <v>17875</v>
      </c>
      <c r="E89" s="62">
        <v>51712</v>
      </c>
      <c r="F89" s="39">
        <v>33837</v>
      </c>
      <c r="G89" s="39">
        <v>17875</v>
      </c>
      <c r="H89" s="39">
        <v>222</v>
      </c>
      <c r="I89" s="39">
        <v>222</v>
      </c>
      <c r="J89" s="39">
        <v>0</v>
      </c>
      <c r="K89" s="16">
        <v>0.6</v>
      </c>
      <c r="L89" s="16">
        <v>0.4</v>
      </c>
      <c r="M89" s="10" t="s">
        <v>44</v>
      </c>
      <c r="N89" s="37">
        <v>0.8</v>
      </c>
      <c r="O89" s="37">
        <v>0</v>
      </c>
      <c r="P89" s="37">
        <v>0.2</v>
      </c>
      <c r="Q89" s="63">
        <v>1197</v>
      </c>
      <c r="R89" s="63">
        <v>874</v>
      </c>
      <c r="S89" s="63">
        <v>259</v>
      </c>
      <c r="T89" s="63">
        <v>0</v>
      </c>
      <c r="U89" s="63">
        <v>64</v>
      </c>
      <c r="V89" s="63">
        <v>1119</v>
      </c>
      <c r="W89" s="63">
        <v>874</v>
      </c>
      <c r="X89" s="63">
        <v>245</v>
      </c>
      <c r="Y89" s="63">
        <v>14</v>
      </c>
    </row>
    <row r="90" spans="1:25" s="61" customFormat="1">
      <c r="A90" s="5" t="s">
        <v>101</v>
      </c>
      <c r="B90" s="6">
        <v>165762</v>
      </c>
      <c r="C90" s="6">
        <v>108330</v>
      </c>
      <c r="D90" s="6">
        <v>57432</v>
      </c>
      <c r="E90" s="6">
        <v>112429</v>
      </c>
      <c r="F90" s="6">
        <v>72284</v>
      </c>
      <c r="G90" s="6">
        <v>40145</v>
      </c>
      <c r="H90" s="6">
        <v>53333</v>
      </c>
      <c r="I90" s="6">
        <v>36046</v>
      </c>
      <c r="J90" s="6">
        <v>17287</v>
      </c>
      <c r="K90" s="12"/>
      <c r="L90" s="12"/>
      <c r="M90" s="6"/>
      <c r="N90" s="12"/>
      <c r="O90" s="12"/>
      <c r="P90" s="12"/>
      <c r="Q90" s="60">
        <v>3687</v>
      </c>
      <c r="R90" s="60">
        <v>2127</v>
      </c>
      <c r="S90" s="60">
        <v>1062</v>
      </c>
      <c r="T90" s="60">
        <v>371</v>
      </c>
      <c r="U90" s="60">
        <v>127</v>
      </c>
      <c r="V90" s="60">
        <v>3129</v>
      </c>
      <c r="W90" s="60">
        <v>2127</v>
      </c>
      <c r="X90" s="60">
        <v>1002</v>
      </c>
      <c r="Y90" s="60">
        <v>60</v>
      </c>
    </row>
    <row r="91" spans="1:25" s="61" customFormat="1" ht="24">
      <c r="A91" s="5" t="s">
        <v>24</v>
      </c>
      <c r="B91" s="6">
        <v>64051</v>
      </c>
      <c r="C91" s="6">
        <v>42938</v>
      </c>
      <c r="D91" s="6">
        <v>21113</v>
      </c>
      <c r="E91" s="6">
        <v>10750</v>
      </c>
      <c r="F91" s="6">
        <v>6924</v>
      </c>
      <c r="G91" s="6">
        <v>3826</v>
      </c>
      <c r="H91" s="6">
        <v>53301</v>
      </c>
      <c r="I91" s="6">
        <v>36014</v>
      </c>
      <c r="J91" s="6">
        <v>17287</v>
      </c>
      <c r="K91" s="12"/>
      <c r="L91" s="12"/>
      <c r="M91" s="6"/>
      <c r="N91" s="12"/>
      <c r="O91" s="12"/>
      <c r="P91" s="12"/>
      <c r="Q91" s="60">
        <v>1332</v>
      </c>
      <c r="R91" s="60">
        <v>405</v>
      </c>
      <c r="S91" s="60">
        <v>556</v>
      </c>
      <c r="T91" s="60">
        <v>371</v>
      </c>
      <c r="U91" s="60">
        <v>0</v>
      </c>
      <c r="V91" s="60">
        <v>905</v>
      </c>
      <c r="W91" s="60">
        <v>405</v>
      </c>
      <c r="X91" s="60">
        <v>500</v>
      </c>
      <c r="Y91" s="60">
        <v>56</v>
      </c>
    </row>
    <row r="92" spans="1:25">
      <c r="A92" s="8" t="s">
        <v>102</v>
      </c>
      <c r="B92" s="39">
        <v>57793</v>
      </c>
      <c r="C92" s="39">
        <v>38871</v>
      </c>
      <c r="D92" s="39">
        <v>18922</v>
      </c>
      <c r="E92" s="62">
        <v>9381</v>
      </c>
      <c r="F92" s="39">
        <v>6043</v>
      </c>
      <c r="G92" s="39">
        <v>3338</v>
      </c>
      <c r="H92" s="39">
        <v>48412</v>
      </c>
      <c r="I92" s="39">
        <v>32828</v>
      </c>
      <c r="J92" s="39">
        <v>15584</v>
      </c>
      <c r="K92" s="16">
        <v>0.6</v>
      </c>
      <c r="L92" s="16">
        <v>0.4</v>
      </c>
      <c r="M92" s="10" t="s">
        <v>44</v>
      </c>
      <c r="N92" s="37">
        <v>0.6</v>
      </c>
      <c r="O92" s="37">
        <v>0.4</v>
      </c>
      <c r="P92" s="37">
        <v>0</v>
      </c>
      <c r="Q92" s="63">
        <v>1201</v>
      </c>
      <c r="R92" s="63">
        <v>361</v>
      </c>
      <c r="S92" s="63">
        <v>504</v>
      </c>
      <c r="T92" s="63">
        <v>336</v>
      </c>
      <c r="U92" s="63">
        <v>0</v>
      </c>
      <c r="V92" s="63">
        <v>809</v>
      </c>
      <c r="W92" s="63">
        <v>361</v>
      </c>
      <c r="X92" s="63">
        <v>448</v>
      </c>
      <c r="Y92" s="63">
        <v>56</v>
      </c>
    </row>
    <row r="93" spans="1:25">
      <c r="A93" s="8" t="s">
        <v>103</v>
      </c>
      <c r="B93" s="39">
        <v>6258</v>
      </c>
      <c r="C93" s="39">
        <v>4067</v>
      </c>
      <c r="D93" s="39">
        <v>2191</v>
      </c>
      <c r="E93" s="62">
        <v>1369</v>
      </c>
      <c r="F93" s="39">
        <v>881</v>
      </c>
      <c r="G93" s="39">
        <v>488</v>
      </c>
      <c r="H93" s="39">
        <v>4889</v>
      </c>
      <c r="I93" s="39">
        <v>3186</v>
      </c>
      <c r="J93" s="39">
        <v>1703</v>
      </c>
      <c r="K93" s="16">
        <v>0.6</v>
      </c>
      <c r="L93" s="16">
        <v>0.4</v>
      </c>
      <c r="M93" s="10" t="s">
        <v>44</v>
      </c>
      <c r="N93" s="37">
        <v>0.6</v>
      </c>
      <c r="O93" s="37">
        <v>0.4</v>
      </c>
      <c r="P93" s="37">
        <v>0</v>
      </c>
      <c r="Q93" s="63">
        <v>131</v>
      </c>
      <c r="R93" s="63">
        <v>44</v>
      </c>
      <c r="S93" s="63">
        <v>52</v>
      </c>
      <c r="T93" s="63">
        <v>35</v>
      </c>
      <c r="U93" s="63">
        <v>0</v>
      </c>
      <c r="V93" s="63">
        <v>96</v>
      </c>
      <c r="W93" s="63">
        <v>44</v>
      </c>
      <c r="X93" s="63">
        <v>52</v>
      </c>
      <c r="Y93" s="63">
        <v>0</v>
      </c>
    </row>
    <row r="94" spans="1:25">
      <c r="A94" s="11" t="s">
        <v>104</v>
      </c>
      <c r="B94" s="39">
        <v>54113</v>
      </c>
      <c r="C94" s="39">
        <v>35571</v>
      </c>
      <c r="D94" s="39">
        <v>18542</v>
      </c>
      <c r="E94" s="62">
        <v>54113</v>
      </c>
      <c r="F94" s="39">
        <v>35571</v>
      </c>
      <c r="G94" s="39">
        <v>18542</v>
      </c>
      <c r="H94" s="39">
        <v>0</v>
      </c>
      <c r="I94" s="39">
        <v>0</v>
      </c>
      <c r="J94" s="39">
        <v>0</v>
      </c>
      <c r="K94" s="16">
        <v>0.6</v>
      </c>
      <c r="L94" s="16">
        <v>0.4</v>
      </c>
      <c r="M94" s="10" t="s">
        <v>44</v>
      </c>
      <c r="N94" s="37">
        <v>0.8</v>
      </c>
      <c r="O94" s="37">
        <v>0</v>
      </c>
      <c r="P94" s="37">
        <v>0.2</v>
      </c>
      <c r="Q94" s="63">
        <v>1247</v>
      </c>
      <c r="R94" s="63">
        <v>912</v>
      </c>
      <c r="S94" s="63">
        <v>268</v>
      </c>
      <c r="T94" s="63">
        <v>0</v>
      </c>
      <c r="U94" s="63">
        <v>67</v>
      </c>
      <c r="V94" s="63">
        <v>1177</v>
      </c>
      <c r="W94" s="63">
        <v>912</v>
      </c>
      <c r="X94" s="63">
        <v>265</v>
      </c>
      <c r="Y94" s="63">
        <v>3</v>
      </c>
    </row>
    <row r="95" spans="1:25">
      <c r="A95" s="11" t="s">
        <v>105</v>
      </c>
      <c r="B95" s="39">
        <v>47598</v>
      </c>
      <c r="C95" s="39">
        <v>29821</v>
      </c>
      <c r="D95" s="39">
        <v>17777</v>
      </c>
      <c r="E95" s="62">
        <v>47566</v>
      </c>
      <c r="F95" s="39">
        <v>29789</v>
      </c>
      <c r="G95" s="39">
        <v>17777</v>
      </c>
      <c r="H95" s="39">
        <v>32</v>
      </c>
      <c r="I95" s="39">
        <v>32</v>
      </c>
      <c r="J95" s="39">
        <v>0</v>
      </c>
      <c r="K95" s="16">
        <v>0.6</v>
      </c>
      <c r="L95" s="16">
        <v>0.4</v>
      </c>
      <c r="M95" s="10" t="s">
        <v>44</v>
      </c>
      <c r="N95" s="37">
        <v>0.8</v>
      </c>
      <c r="O95" s="37">
        <v>0</v>
      </c>
      <c r="P95" s="37">
        <v>0.2</v>
      </c>
      <c r="Q95" s="63">
        <v>1108</v>
      </c>
      <c r="R95" s="63">
        <v>810</v>
      </c>
      <c r="S95" s="63">
        <v>238</v>
      </c>
      <c r="T95" s="63">
        <v>0</v>
      </c>
      <c r="U95" s="63">
        <v>60</v>
      </c>
      <c r="V95" s="63">
        <v>1047</v>
      </c>
      <c r="W95" s="63">
        <v>810</v>
      </c>
      <c r="X95" s="63">
        <v>237</v>
      </c>
      <c r="Y95" s="63">
        <v>1</v>
      </c>
    </row>
    <row r="96" spans="1:25" s="61" customFormat="1">
      <c r="A96" s="5" t="s">
        <v>106</v>
      </c>
      <c r="B96" s="6">
        <v>390016</v>
      </c>
      <c r="C96" s="6">
        <v>268122</v>
      </c>
      <c r="D96" s="6">
        <v>121894</v>
      </c>
      <c r="E96" s="6">
        <v>299065</v>
      </c>
      <c r="F96" s="6">
        <v>205048</v>
      </c>
      <c r="G96" s="6">
        <v>94017</v>
      </c>
      <c r="H96" s="6">
        <v>90951</v>
      </c>
      <c r="I96" s="6">
        <v>63074</v>
      </c>
      <c r="J96" s="6">
        <v>27877</v>
      </c>
      <c r="K96" s="12"/>
      <c r="L96" s="12"/>
      <c r="M96" s="6"/>
      <c r="N96" s="12"/>
      <c r="O96" s="12"/>
      <c r="P96" s="12"/>
      <c r="Q96" s="60">
        <v>8675</v>
      </c>
      <c r="R96" s="60">
        <v>5374</v>
      </c>
      <c r="S96" s="60">
        <v>2087</v>
      </c>
      <c r="T96" s="60">
        <v>701</v>
      </c>
      <c r="U96" s="60">
        <v>513</v>
      </c>
      <c r="V96" s="60">
        <v>7328</v>
      </c>
      <c r="W96" s="60">
        <v>5374</v>
      </c>
      <c r="X96" s="60">
        <v>1954</v>
      </c>
      <c r="Y96" s="60">
        <v>133</v>
      </c>
    </row>
    <row r="97" spans="1:25" s="61" customFormat="1" ht="24">
      <c r="A97" s="5" t="s">
        <v>24</v>
      </c>
      <c r="B97" s="6">
        <v>134569</v>
      </c>
      <c r="C97" s="6">
        <v>94150</v>
      </c>
      <c r="D97" s="6">
        <v>40419</v>
      </c>
      <c r="E97" s="6">
        <v>72456</v>
      </c>
      <c r="F97" s="6">
        <v>50659</v>
      </c>
      <c r="G97" s="6">
        <v>21797</v>
      </c>
      <c r="H97" s="6">
        <v>62113</v>
      </c>
      <c r="I97" s="6">
        <v>43491</v>
      </c>
      <c r="J97" s="6">
        <v>18622</v>
      </c>
      <c r="K97" s="12"/>
      <c r="L97" s="12"/>
      <c r="M97" s="6"/>
      <c r="N97" s="12"/>
      <c r="O97" s="12"/>
      <c r="P97" s="12"/>
      <c r="Q97" s="60">
        <v>2906</v>
      </c>
      <c r="R97" s="60">
        <v>1464</v>
      </c>
      <c r="S97" s="60">
        <v>729</v>
      </c>
      <c r="T97" s="60">
        <v>701</v>
      </c>
      <c r="U97" s="60">
        <v>12</v>
      </c>
      <c r="V97" s="60">
        <v>2122</v>
      </c>
      <c r="W97" s="60">
        <v>1464</v>
      </c>
      <c r="X97" s="60">
        <v>658</v>
      </c>
      <c r="Y97" s="60">
        <v>71</v>
      </c>
    </row>
    <row r="98" spans="1:25">
      <c r="A98" s="8" t="s">
        <v>107</v>
      </c>
      <c r="B98" s="39">
        <v>31629</v>
      </c>
      <c r="C98" s="39">
        <v>21885</v>
      </c>
      <c r="D98" s="39">
        <v>9744</v>
      </c>
      <c r="E98" s="62">
        <v>13719</v>
      </c>
      <c r="F98" s="39">
        <v>9134</v>
      </c>
      <c r="G98" s="39">
        <v>4585</v>
      </c>
      <c r="H98" s="39">
        <v>17910</v>
      </c>
      <c r="I98" s="39">
        <v>12751</v>
      </c>
      <c r="J98" s="39">
        <v>5159</v>
      </c>
      <c r="K98" s="16">
        <v>0.6</v>
      </c>
      <c r="L98" s="16">
        <v>0.4</v>
      </c>
      <c r="M98" s="10" t="s">
        <v>48</v>
      </c>
      <c r="N98" s="37">
        <v>0.5</v>
      </c>
      <c r="O98" s="37">
        <v>0.5</v>
      </c>
      <c r="P98" s="37">
        <v>0</v>
      </c>
      <c r="Q98" s="63">
        <v>677</v>
      </c>
      <c r="R98" s="63">
        <v>305</v>
      </c>
      <c r="S98" s="63">
        <v>186</v>
      </c>
      <c r="T98" s="63">
        <v>186</v>
      </c>
      <c r="U98" s="63">
        <v>0</v>
      </c>
      <c r="V98" s="63">
        <v>484</v>
      </c>
      <c r="W98" s="63">
        <v>305</v>
      </c>
      <c r="X98" s="63">
        <v>179</v>
      </c>
      <c r="Y98" s="63">
        <v>7</v>
      </c>
    </row>
    <row r="99" spans="1:25">
      <c r="A99" s="14" t="s">
        <v>108</v>
      </c>
      <c r="B99" s="39">
        <v>96427</v>
      </c>
      <c r="C99" s="39">
        <v>67706</v>
      </c>
      <c r="D99" s="39">
        <v>28721</v>
      </c>
      <c r="E99" s="62">
        <v>52224</v>
      </c>
      <c r="F99" s="39">
        <v>36966</v>
      </c>
      <c r="G99" s="39">
        <v>15258</v>
      </c>
      <c r="H99" s="39">
        <v>44203</v>
      </c>
      <c r="I99" s="39">
        <v>30740</v>
      </c>
      <c r="J99" s="39">
        <v>13463</v>
      </c>
      <c r="K99" s="16">
        <v>0.6</v>
      </c>
      <c r="L99" s="16">
        <v>0.4</v>
      </c>
      <c r="M99" s="10" t="s">
        <v>48</v>
      </c>
      <c r="N99" s="37">
        <v>0.5</v>
      </c>
      <c r="O99" s="37">
        <v>0.5</v>
      </c>
      <c r="P99" s="37">
        <v>0</v>
      </c>
      <c r="Q99" s="63">
        <v>2081</v>
      </c>
      <c r="R99" s="63">
        <v>1051</v>
      </c>
      <c r="S99" s="63">
        <v>515</v>
      </c>
      <c r="T99" s="63">
        <v>515</v>
      </c>
      <c r="U99" s="63">
        <v>0</v>
      </c>
      <c r="V99" s="63">
        <v>1502</v>
      </c>
      <c r="W99" s="63">
        <v>1051</v>
      </c>
      <c r="X99" s="63">
        <v>451</v>
      </c>
      <c r="Y99" s="63">
        <v>64</v>
      </c>
    </row>
    <row r="100" spans="1:25" s="189" customFormat="1">
      <c r="A100" s="148" t="s">
        <v>109</v>
      </c>
      <c r="B100" s="187">
        <v>6513</v>
      </c>
      <c r="C100" s="187">
        <v>4559</v>
      </c>
      <c r="D100" s="187">
        <v>1954</v>
      </c>
      <c r="E100" s="187">
        <v>6513</v>
      </c>
      <c r="F100" s="187">
        <v>4559</v>
      </c>
      <c r="G100" s="187">
        <v>1954</v>
      </c>
      <c r="H100" s="187">
        <v>0</v>
      </c>
      <c r="I100" s="187">
        <v>0</v>
      </c>
      <c r="J100" s="187">
        <v>0</v>
      </c>
      <c r="K100" s="9">
        <v>0.6</v>
      </c>
      <c r="L100" s="9">
        <v>0.4</v>
      </c>
      <c r="M100" s="10" t="s">
        <v>48</v>
      </c>
      <c r="N100" s="37">
        <v>0.7</v>
      </c>
      <c r="O100" s="37">
        <v>0</v>
      </c>
      <c r="P100" s="37">
        <v>0.3</v>
      </c>
      <c r="Q100" s="188">
        <v>148</v>
      </c>
      <c r="R100" s="188">
        <v>108</v>
      </c>
      <c r="S100" s="188">
        <v>28</v>
      </c>
      <c r="T100" s="188">
        <v>0</v>
      </c>
      <c r="U100" s="188">
        <v>12</v>
      </c>
      <c r="V100" s="188">
        <v>136</v>
      </c>
      <c r="W100" s="188">
        <v>108</v>
      </c>
      <c r="X100" s="188">
        <v>28</v>
      </c>
      <c r="Y100" s="188">
        <v>0</v>
      </c>
    </row>
    <row r="101" spans="1:25">
      <c r="A101" s="15" t="s">
        <v>110</v>
      </c>
      <c r="B101" s="39">
        <v>50616</v>
      </c>
      <c r="C101" s="39">
        <v>35594</v>
      </c>
      <c r="D101" s="39">
        <v>15022</v>
      </c>
      <c r="E101" s="62">
        <v>21778</v>
      </c>
      <c r="F101" s="39">
        <v>16011</v>
      </c>
      <c r="G101" s="39">
        <v>5767</v>
      </c>
      <c r="H101" s="39">
        <v>28838</v>
      </c>
      <c r="I101" s="39">
        <v>19583</v>
      </c>
      <c r="J101" s="39">
        <v>9255</v>
      </c>
      <c r="K101" s="16">
        <v>0.6</v>
      </c>
      <c r="L101" s="16">
        <v>0.4</v>
      </c>
      <c r="M101" s="10" t="s">
        <v>48</v>
      </c>
      <c r="N101" s="37">
        <v>0.7</v>
      </c>
      <c r="O101" s="37">
        <v>0</v>
      </c>
      <c r="P101" s="37">
        <v>0.3</v>
      </c>
      <c r="Q101" s="63">
        <v>1075</v>
      </c>
      <c r="R101" s="63">
        <v>478</v>
      </c>
      <c r="S101" s="63">
        <v>418</v>
      </c>
      <c r="T101" s="63">
        <v>0</v>
      </c>
      <c r="U101" s="63">
        <v>179</v>
      </c>
      <c r="V101" s="63">
        <v>859</v>
      </c>
      <c r="W101" s="63">
        <v>478</v>
      </c>
      <c r="X101" s="63">
        <v>381</v>
      </c>
      <c r="Y101" s="63">
        <v>37</v>
      </c>
    </row>
    <row r="102" spans="1:25">
      <c r="A102" s="11" t="s">
        <v>111</v>
      </c>
      <c r="B102" s="39">
        <v>41785</v>
      </c>
      <c r="C102" s="39">
        <v>28821</v>
      </c>
      <c r="D102" s="39">
        <v>12964</v>
      </c>
      <c r="E102" s="62">
        <v>41785</v>
      </c>
      <c r="F102" s="39">
        <v>28821</v>
      </c>
      <c r="G102" s="39">
        <v>12964</v>
      </c>
      <c r="H102" s="39">
        <v>0</v>
      </c>
      <c r="I102" s="39">
        <v>0</v>
      </c>
      <c r="J102" s="39">
        <v>0</v>
      </c>
      <c r="K102" s="16">
        <v>0.6</v>
      </c>
      <c r="L102" s="16">
        <v>0.4</v>
      </c>
      <c r="M102" s="10" t="s">
        <v>48</v>
      </c>
      <c r="N102" s="37">
        <v>0.7</v>
      </c>
      <c r="O102" s="37">
        <v>0</v>
      </c>
      <c r="P102" s="37">
        <v>0.3</v>
      </c>
      <c r="Q102" s="63">
        <v>954</v>
      </c>
      <c r="R102" s="63">
        <v>697</v>
      </c>
      <c r="S102" s="63">
        <v>180</v>
      </c>
      <c r="T102" s="63">
        <v>0</v>
      </c>
      <c r="U102" s="63">
        <v>77</v>
      </c>
      <c r="V102" s="63">
        <v>867</v>
      </c>
      <c r="W102" s="63">
        <v>697</v>
      </c>
      <c r="X102" s="63">
        <v>170</v>
      </c>
      <c r="Y102" s="63">
        <v>10</v>
      </c>
    </row>
    <row r="103" spans="1:25">
      <c r="A103" s="11" t="s">
        <v>112</v>
      </c>
      <c r="B103" s="39">
        <v>71300</v>
      </c>
      <c r="C103" s="39">
        <v>48279</v>
      </c>
      <c r="D103" s="39">
        <v>23021</v>
      </c>
      <c r="E103" s="62">
        <v>71300</v>
      </c>
      <c r="F103" s="39">
        <v>48279</v>
      </c>
      <c r="G103" s="39">
        <v>23021</v>
      </c>
      <c r="H103" s="39">
        <v>0</v>
      </c>
      <c r="I103" s="39">
        <v>0</v>
      </c>
      <c r="J103" s="39">
        <v>0</v>
      </c>
      <c r="K103" s="16">
        <v>0.6</v>
      </c>
      <c r="L103" s="16">
        <v>0.4</v>
      </c>
      <c r="M103" s="10" t="s">
        <v>48</v>
      </c>
      <c r="N103" s="37">
        <v>0.7</v>
      </c>
      <c r="O103" s="37">
        <v>0</v>
      </c>
      <c r="P103" s="37">
        <v>0.3</v>
      </c>
      <c r="Q103" s="63">
        <v>1633</v>
      </c>
      <c r="R103" s="63">
        <v>1194</v>
      </c>
      <c r="S103" s="63">
        <v>307</v>
      </c>
      <c r="T103" s="63">
        <v>0</v>
      </c>
      <c r="U103" s="63">
        <v>132</v>
      </c>
      <c r="V103" s="63">
        <v>1497</v>
      </c>
      <c r="W103" s="63">
        <v>1194</v>
      </c>
      <c r="X103" s="63">
        <v>303</v>
      </c>
      <c r="Y103" s="63">
        <v>4</v>
      </c>
    </row>
    <row r="104" spans="1:25">
      <c r="A104" s="15" t="s">
        <v>113</v>
      </c>
      <c r="B104" s="39">
        <v>91746</v>
      </c>
      <c r="C104" s="39">
        <v>61278</v>
      </c>
      <c r="D104" s="39">
        <v>30468</v>
      </c>
      <c r="E104" s="62">
        <v>91746</v>
      </c>
      <c r="F104" s="39">
        <v>61278</v>
      </c>
      <c r="G104" s="39">
        <v>30468</v>
      </c>
      <c r="H104" s="39">
        <v>0</v>
      </c>
      <c r="I104" s="39">
        <v>0</v>
      </c>
      <c r="J104" s="39">
        <v>0</v>
      </c>
      <c r="K104" s="16">
        <v>0.6</v>
      </c>
      <c r="L104" s="16">
        <v>0.4</v>
      </c>
      <c r="M104" s="10" t="s">
        <v>44</v>
      </c>
      <c r="N104" s="37">
        <v>0.8</v>
      </c>
      <c r="O104" s="37">
        <v>0</v>
      </c>
      <c r="P104" s="37">
        <v>0.2</v>
      </c>
      <c r="Q104" s="63">
        <v>2107</v>
      </c>
      <c r="R104" s="63">
        <v>1541</v>
      </c>
      <c r="S104" s="63">
        <v>453</v>
      </c>
      <c r="T104" s="63">
        <v>0</v>
      </c>
      <c r="U104" s="63">
        <v>113</v>
      </c>
      <c r="V104" s="63">
        <v>1983</v>
      </c>
      <c r="W104" s="63">
        <v>1541</v>
      </c>
      <c r="X104" s="63">
        <v>442</v>
      </c>
      <c r="Y104" s="63">
        <v>11</v>
      </c>
    </row>
    <row r="105" spans="1:25" s="61" customFormat="1">
      <c r="A105" s="5" t="s">
        <v>114</v>
      </c>
      <c r="B105" s="6">
        <v>749277</v>
      </c>
      <c r="C105" s="6">
        <v>481236</v>
      </c>
      <c r="D105" s="6">
        <v>268041</v>
      </c>
      <c r="E105" s="6">
        <v>617358</v>
      </c>
      <c r="F105" s="6">
        <v>396272</v>
      </c>
      <c r="G105" s="6">
        <v>221086</v>
      </c>
      <c r="H105" s="6">
        <v>131919</v>
      </c>
      <c r="I105" s="6">
        <v>84964</v>
      </c>
      <c r="J105" s="6">
        <v>46955</v>
      </c>
      <c r="K105" s="12"/>
      <c r="L105" s="12"/>
      <c r="M105" s="6"/>
      <c r="N105" s="12"/>
      <c r="O105" s="12"/>
      <c r="P105" s="12"/>
      <c r="Q105" s="60">
        <v>16998</v>
      </c>
      <c r="R105" s="60">
        <v>11011</v>
      </c>
      <c r="S105" s="60">
        <v>3757</v>
      </c>
      <c r="T105" s="60">
        <v>1304</v>
      </c>
      <c r="U105" s="60">
        <v>926</v>
      </c>
      <c r="V105" s="60">
        <v>14654</v>
      </c>
      <c r="W105" s="60">
        <v>11011</v>
      </c>
      <c r="X105" s="60">
        <v>3643</v>
      </c>
      <c r="Y105" s="60">
        <v>114</v>
      </c>
    </row>
    <row r="106" spans="1:25" s="61" customFormat="1" ht="24">
      <c r="A106" s="5" t="s">
        <v>24</v>
      </c>
      <c r="B106" s="6">
        <v>165249</v>
      </c>
      <c r="C106" s="6">
        <v>104828</v>
      </c>
      <c r="D106" s="6">
        <v>60421</v>
      </c>
      <c r="E106" s="6">
        <v>33330</v>
      </c>
      <c r="F106" s="6">
        <v>19864</v>
      </c>
      <c r="G106" s="6">
        <v>13466</v>
      </c>
      <c r="H106" s="6">
        <v>131919</v>
      </c>
      <c r="I106" s="6">
        <v>84964</v>
      </c>
      <c r="J106" s="6">
        <v>46955</v>
      </c>
      <c r="K106" s="12"/>
      <c r="L106" s="12"/>
      <c r="M106" s="6"/>
      <c r="N106" s="12"/>
      <c r="O106" s="12"/>
      <c r="P106" s="12"/>
      <c r="Q106" s="60">
        <v>3486</v>
      </c>
      <c r="R106" s="60">
        <v>1127</v>
      </c>
      <c r="S106" s="60">
        <v>1045</v>
      </c>
      <c r="T106" s="60">
        <v>1304</v>
      </c>
      <c r="U106" s="60">
        <v>10</v>
      </c>
      <c r="V106" s="60">
        <v>2075</v>
      </c>
      <c r="W106" s="60">
        <v>1127</v>
      </c>
      <c r="X106" s="60">
        <v>948</v>
      </c>
      <c r="Y106" s="60">
        <v>97</v>
      </c>
    </row>
    <row r="107" spans="1:25">
      <c r="A107" s="14" t="s">
        <v>115</v>
      </c>
      <c r="B107" s="39">
        <v>66997</v>
      </c>
      <c r="C107" s="39">
        <v>41528</v>
      </c>
      <c r="D107" s="39">
        <v>25469</v>
      </c>
      <c r="E107" s="62">
        <v>18902</v>
      </c>
      <c r="F107" s="39">
        <v>11581</v>
      </c>
      <c r="G107" s="39">
        <v>7321</v>
      </c>
      <c r="H107" s="39">
        <v>48095</v>
      </c>
      <c r="I107" s="39">
        <v>29947</v>
      </c>
      <c r="J107" s="39">
        <v>18148</v>
      </c>
      <c r="K107" s="16">
        <v>0.6</v>
      </c>
      <c r="L107" s="16">
        <v>0.4</v>
      </c>
      <c r="M107" s="10" t="s">
        <v>48</v>
      </c>
      <c r="N107" s="37">
        <v>0.5</v>
      </c>
      <c r="O107" s="37">
        <v>0.5</v>
      </c>
      <c r="P107" s="37">
        <v>0</v>
      </c>
      <c r="Q107" s="63">
        <v>1432</v>
      </c>
      <c r="R107" s="63">
        <v>526</v>
      </c>
      <c r="S107" s="63">
        <v>453</v>
      </c>
      <c r="T107" s="63">
        <v>453</v>
      </c>
      <c r="U107" s="63">
        <v>0</v>
      </c>
      <c r="V107" s="63">
        <v>913</v>
      </c>
      <c r="W107" s="63">
        <v>526</v>
      </c>
      <c r="X107" s="63">
        <v>387</v>
      </c>
      <c r="Y107" s="63">
        <v>66</v>
      </c>
    </row>
    <row r="108" spans="1:25">
      <c r="A108" s="14" t="s">
        <v>116</v>
      </c>
      <c r="B108" s="39">
        <v>92848</v>
      </c>
      <c r="C108" s="39">
        <v>59957</v>
      </c>
      <c r="D108" s="39">
        <v>32891</v>
      </c>
      <c r="E108" s="62">
        <v>9024</v>
      </c>
      <c r="F108" s="39">
        <v>4940</v>
      </c>
      <c r="G108" s="39">
        <v>4084</v>
      </c>
      <c r="H108" s="39">
        <v>83824</v>
      </c>
      <c r="I108" s="39">
        <v>55017</v>
      </c>
      <c r="J108" s="39">
        <v>28807</v>
      </c>
      <c r="K108" s="16">
        <v>0.6</v>
      </c>
      <c r="L108" s="16">
        <v>0.4</v>
      </c>
      <c r="M108" s="10" t="s">
        <v>48</v>
      </c>
      <c r="N108" s="37">
        <v>0.4</v>
      </c>
      <c r="O108" s="37">
        <v>0.6</v>
      </c>
      <c r="P108" s="37">
        <v>0</v>
      </c>
      <c r="Q108" s="63">
        <v>1927</v>
      </c>
      <c r="R108" s="63">
        <v>509</v>
      </c>
      <c r="S108" s="63">
        <v>567</v>
      </c>
      <c r="T108" s="63">
        <v>851</v>
      </c>
      <c r="U108" s="63">
        <v>0</v>
      </c>
      <c r="V108" s="63">
        <v>1045</v>
      </c>
      <c r="W108" s="63">
        <v>509</v>
      </c>
      <c r="X108" s="63">
        <v>536</v>
      </c>
      <c r="Y108" s="63">
        <v>31</v>
      </c>
    </row>
    <row r="109" spans="1:25" s="189" customFormat="1">
      <c r="A109" s="148" t="s">
        <v>117</v>
      </c>
      <c r="B109" s="187">
        <v>4244</v>
      </c>
      <c r="C109" s="187">
        <v>2559</v>
      </c>
      <c r="D109" s="187">
        <v>1685</v>
      </c>
      <c r="E109" s="187">
        <v>4244</v>
      </c>
      <c r="F109" s="187">
        <v>2559</v>
      </c>
      <c r="G109" s="187">
        <v>1685</v>
      </c>
      <c r="H109" s="187">
        <v>0</v>
      </c>
      <c r="I109" s="187">
        <v>0</v>
      </c>
      <c r="J109" s="187">
        <v>0</v>
      </c>
      <c r="K109" s="9">
        <v>0.6</v>
      </c>
      <c r="L109" s="9">
        <v>0.4</v>
      </c>
      <c r="M109" s="10" t="s">
        <v>48</v>
      </c>
      <c r="N109" s="37">
        <v>0.7</v>
      </c>
      <c r="O109" s="37">
        <v>0</v>
      </c>
      <c r="P109" s="37">
        <v>0.3</v>
      </c>
      <c r="Q109" s="188">
        <v>100</v>
      </c>
      <c r="R109" s="188">
        <v>73</v>
      </c>
      <c r="S109" s="188">
        <v>19</v>
      </c>
      <c r="T109" s="188">
        <v>0</v>
      </c>
      <c r="U109" s="188">
        <v>8</v>
      </c>
      <c r="V109" s="188">
        <v>92</v>
      </c>
      <c r="W109" s="188">
        <v>73</v>
      </c>
      <c r="X109" s="188">
        <v>19</v>
      </c>
      <c r="Y109" s="188">
        <v>0</v>
      </c>
    </row>
    <row r="110" spans="1:25" s="189" customFormat="1">
      <c r="A110" s="148" t="s">
        <v>118</v>
      </c>
      <c r="B110" s="187">
        <v>1160</v>
      </c>
      <c r="C110" s="187">
        <v>784</v>
      </c>
      <c r="D110" s="187">
        <v>376</v>
      </c>
      <c r="E110" s="187">
        <v>1160</v>
      </c>
      <c r="F110" s="187">
        <v>784</v>
      </c>
      <c r="G110" s="187">
        <v>376</v>
      </c>
      <c r="H110" s="187">
        <v>0</v>
      </c>
      <c r="I110" s="187">
        <v>0</v>
      </c>
      <c r="J110" s="187">
        <v>0</v>
      </c>
      <c r="K110" s="9">
        <v>0.6</v>
      </c>
      <c r="L110" s="9">
        <v>0.4</v>
      </c>
      <c r="M110" s="10" t="s">
        <v>44</v>
      </c>
      <c r="N110" s="37">
        <v>0.8</v>
      </c>
      <c r="O110" s="37">
        <v>0</v>
      </c>
      <c r="P110" s="37">
        <v>0.2</v>
      </c>
      <c r="Q110" s="188">
        <v>27</v>
      </c>
      <c r="R110" s="188">
        <v>19</v>
      </c>
      <c r="S110" s="188">
        <v>6</v>
      </c>
      <c r="T110" s="188">
        <v>0</v>
      </c>
      <c r="U110" s="188">
        <v>2</v>
      </c>
      <c r="V110" s="188">
        <v>25</v>
      </c>
      <c r="W110" s="188">
        <v>19</v>
      </c>
      <c r="X110" s="188">
        <v>6</v>
      </c>
      <c r="Y110" s="188">
        <v>0</v>
      </c>
    </row>
    <row r="111" spans="1:25">
      <c r="A111" s="11" t="s">
        <v>119</v>
      </c>
      <c r="B111" s="39">
        <v>62357</v>
      </c>
      <c r="C111" s="39">
        <v>42158</v>
      </c>
      <c r="D111" s="39">
        <v>20199</v>
      </c>
      <c r="E111" s="62">
        <v>62357</v>
      </c>
      <c r="F111" s="39">
        <v>42158</v>
      </c>
      <c r="G111" s="39">
        <v>20199</v>
      </c>
      <c r="H111" s="39">
        <v>0</v>
      </c>
      <c r="I111" s="39">
        <v>0</v>
      </c>
      <c r="J111" s="39">
        <v>0</v>
      </c>
      <c r="K111" s="16">
        <v>0.6</v>
      </c>
      <c r="L111" s="16">
        <v>0.4</v>
      </c>
      <c r="M111" s="10" t="s">
        <v>48</v>
      </c>
      <c r="N111" s="37">
        <v>0.7</v>
      </c>
      <c r="O111" s="37">
        <v>0</v>
      </c>
      <c r="P111" s="37">
        <v>0.3</v>
      </c>
      <c r="Q111" s="63">
        <v>1429</v>
      </c>
      <c r="R111" s="63">
        <v>1045</v>
      </c>
      <c r="S111" s="63">
        <v>269</v>
      </c>
      <c r="T111" s="63">
        <v>0</v>
      </c>
      <c r="U111" s="63">
        <v>115</v>
      </c>
      <c r="V111" s="63">
        <v>1309</v>
      </c>
      <c r="W111" s="63">
        <v>1045</v>
      </c>
      <c r="X111" s="63">
        <v>264</v>
      </c>
      <c r="Y111" s="63">
        <v>5</v>
      </c>
    </row>
    <row r="112" spans="1:25">
      <c r="A112" s="15" t="s">
        <v>120</v>
      </c>
      <c r="B112" s="39">
        <v>94304</v>
      </c>
      <c r="C112" s="39">
        <v>60052</v>
      </c>
      <c r="D112" s="39">
        <v>34252</v>
      </c>
      <c r="E112" s="62">
        <v>94304</v>
      </c>
      <c r="F112" s="39">
        <v>60052</v>
      </c>
      <c r="G112" s="39">
        <v>34252</v>
      </c>
      <c r="H112" s="39">
        <v>0</v>
      </c>
      <c r="I112" s="39">
        <v>0</v>
      </c>
      <c r="J112" s="39">
        <v>0</v>
      </c>
      <c r="K112" s="16">
        <v>0.6</v>
      </c>
      <c r="L112" s="16">
        <v>0.4</v>
      </c>
      <c r="M112" s="10" t="s">
        <v>48</v>
      </c>
      <c r="N112" s="37">
        <v>0.7</v>
      </c>
      <c r="O112" s="37">
        <v>0</v>
      </c>
      <c r="P112" s="37">
        <v>0.3</v>
      </c>
      <c r="Q112" s="63">
        <v>2187</v>
      </c>
      <c r="R112" s="63">
        <v>1600</v>
      </c>
      <c r="S112" s="63">
        <v>411</v>
      </c>
      <c r="T112" s="63">
        <v>0</v>
      </c>
      <c r="U112" s="63">
        <v>176</v>
      </c>
      <c r="V112" s="63">
        <v>2011</v>
      </c>
      <c r="W112" s="63">
        <v>1600</v>
      </c>
      <c r="X112" s="63">
        <v>411</v>
      </c>
      <c r="Y112" s="63">
        <v>0</v>
      </c>
    </row>
    <row r="113" spans="1:25">
      <c r="A113" s="15" t="s">
        <v>121</v>
      </c>
      <c r="B113" s="39">
        <v>102342</v>
      </c>
      <c r="C113" s="39">
        <v>64248</v>
      </c>
      <c r="D113" s="39">
        <v>38094</v>
      </c>
      <c r="E113" s="62">
        <v>102342</v>
      </c>
      <c r="F113" s="39">
        <v>64248</v>
      </c>
      <c r="G113" s="39">
        <v>38094</v>
      </c>
      <c r="H113" s="39">
        <v>0</v>
      </c>
      <c r="I113" s="39">
        <v>0</v>
      </c>
      <c r="J113" s="39">
        <v>0</v>
      </c>
      <c r="K113" s="16">
        <v>0.6</v>
      </c>
      <c r="L113" s="16">
        <v>0.4</v>
      </c>
      <c r="M113" s="10" t="s">
        <v>44</v>
      </c>
      <c r="N113" s="37">
        <v>0.8</v>
      </c>
      <c r="O113" s="37">
        <v>0</v>
      </c>
      <c r="P113" s="37">
        <v>0.2</v>
      </c>
      <c r="Q113" s="63">
        <v>2379</v>
      </c>
      <c r="R113" s="63">
        <v>1740</v>
      </c>
      <c r="S113" s="63">
        <v>511</v>
      </c>
      <c r="T113" s="63">
        <v>0</v>
      </c>
      <c r="U113" s="63">
        <v>128</v>
      </c>
      <c r="V113" s="63">
        <v>2251</v>
      </c>
      <c r="W113" s="63">
        <v>1740</v>
      </c>
      <c r="X113" s="63">
        <v>511</v>
      </c>
      <c r="Y113" s="63">
        <v>0</v>
      </c>
    </row>
    <row r="114" spans="1:25">
      <c r="A114" s="15" t="s">
        <v>122</v>
      </c>
      <c r="B114" s="39">
        <v>34350</v>
      </c>
      <c r="C114" s="39">
        <v>22622</v>
      </c>
      <c r="D114" s="39">
        <v>11728</v>
      </c>
      <c r="E114" s="62">
        <v>34350</v>
      </c>
      <c r="F114" s="39">
        <v>22622</v>
      </c>
      <c r="G114" s="39">
        <v>11728</v>
      </c>
      <c r="H114" s="39">
        <v>0</v>
      </c>
      <c r="I114" s="39">
        <v>0</v>
      </c>
      <c r="J114" s="39">
        <v>0</v>
      </c>
      <c r="K114" s="16">
        <v>0.6</v>
      </c>
      <c r="L114" s="16">
        <v>0.4</v>
      </c>
      <c r="M114" s="10" t="s">
        <v>44</v>
      </c>
      <c r="N114" s="37">
        <v>0.8</v>
      </c>
      <c r="O114" s="37">
        <v>0</v>
      </c>
      <c r="P114" s="37">
        <v>0.2</v>
      </c>
      <c r="Q114" s="63">
        <v>791</v>
      </c>
      <c r="R114" s="63">
        <v>579</v>
      </c>
      <c r="S114" s="63">
        <v>170</v>
      </c>
      <c r="T114" s="63">
        <v>0</v>
      </c>
      <c r="U114" s="63">
        <v>42</v>
      </c>
      <c r="V114" s="63">
        <v>751</v>
      </c>
      <c r="W114" s="63">
        <v>579</v>
      </c>
      <c r="X114" s="63">
        <v>172</v>
      </c>
      <c r="Y114" s="63">
        <v>-2</v>
      </c>
    </row>
    <row r="115" spans="1:25">
      <c r="A115" s="15" t="s">
        <v>123</v>
      </c>
      <c r="B115" s="39">
        <v>72042</v>
      </c>
      <c r="C115" s="39">
        <v>48548</v>
      </c>
      <c r="D115" s="39">
        <v>23494</v>
      </c>
      <c r="E115" s="62">
        <v>72042</v>
      </c>
      <c r="F115" s="39">
        <v>48548</v>
      </c>
      <c r="G115" s="39">
        <v>23494</v>
      </c>
      <c r="H115" s="39">
        <v>0</v>
      </c>
      <c r="I115" s="39">
        <v>0</v>
      </c>
      <c r="J115" s="39">
        <v>0</v>
      </c>
      <c r="K115" s="16">
        <v>0.6</v>
      </c>
      <c r="L115" s="16">
        <v>0.4</v>
      </c>
      <c r="M115" s="10" t="s">
        <v>44</v>
      </c>
      <c r="N115" s="37">
        <v>0.8</v>
      </c>
      <c r="O115" s="37">
        <v>0</v>
      </c>
      <c r="P115" s="37">
        <v>0.2</v>
      </c>
      <c r="Q115" s="63">
        <v>1653</v>
      </c>
      <c r="R115" s="63">
        <v>1209</v>
      </c>
      <c r="S115" s="63">
        <v>355</v>
      </c>
      <c r="T115" s="63">
        <v>0</v>
      </c>
      <c r="U115" s="63">
        <v>89</v>
      </c>
      <c r="V115" s="63">
        <v>1549</v>
      </c>
      <c r="W115" s="63">
        <v>1209</v>
      </c>
      <c r="X115" s="63">
        <v>340</v>
      </c>
      <c r="Y115" s="63">
        <v>15</v>
      </c>
    </row>
    <row r="116" spans="1:25">
      <c r="A116" s="15" t="s">
        <v>124</v>
      </c>
      <c r="B116" s="39">
        <v>49996</v>
      </c>
      <c r="C116" s="39">
        <v>31958</v>
      </c>
      <c r="D116" s="39">
        <v>18038</v>
      </c>
      <c r="E116" s="62">
        <v>49996</v>
      </c>
      <c r="F116" s="39">
        <v>31958</v>
      </c>
      <c r="G116" s="39">
        <v>18038</v>
      </c>
      <c r="H116" s="39">
        <v>0</v>
      </c>
      <c r="I116" s="39">
        <v>0</v>
      </c>
      <c r="J116" s="39">
        <v>0</v>
      </c>
      <c r="K116" s="16">
        <v>0.6</v>
      </c>
      <c r="L116" s="16">
        <v>0.4</v>
      </c>
      <c r="M116" s="10" t="s">
        <v>48</v>
      </c>
      <c r="N116" s="37">
        <v>0.7</v>
      </c>
      <c r="O116" s="37">
        <v>0</v>
      </c>
      <c r="P116" s="37">
        <v>0.3</v>
      </c>
      <c r="Q116" s="63">
        <v>1158</v>
      </c>
      <c r="R116" s="63">
        <v>847</v>
      </c>
      <c r="S116" s="63">
        <v>218</v>
      </c>
      <c r="T116" s="63">
        <v>0</v>
      </c>
      <c r="U116" s="63">
        <v>93</v>
      </c>
      <c r="V116" s="63">
        <v>1064</v>
      </c>
      <c r="W116" s="63">
        <v>847</v>
      </c>
      <c r="X116" s="63">
        <v>217</v>
      </c>
      <c r="Y116" s="63">
        <v>1</v>
      </c>
    </row>
    <row r="117" spans="1:25">
      <c r="A117" s="11" t="s">
        <v>125</v>
      </c>
      <c r="B117" s="39">
        <v>53405</v>
      </c>
      <c r="C117" s="39">
        <v>34288</v>
      </c>
      <c r="D117" s="39">
        <v>19117</v>
      </c>
      <c r="E117" s="62">
        <v>53405</v>
      </c>
      <c r="F117" s="39">
        <v>34288</v>
      </c>
      <c r="G117" s="39">
        <v>19117</v>
      </c>
      <c r="H117" s="39">
        <v>0</v>
      </c>
      <c r="I117" s="39">
        <v>0</v>
      </c>
      <c r="J117" s="39">
        <v>0</v>
      </c>
      <c r="K117" s="16">
        <v>0.6</v>
      </c>
      <c r="L117" s="16">
        <v>0.4</v>
      </c>
      <c r="M117" s="10" t="s">
        <v>44</v>
      </c>
      <c r="N117" s="37">
        <v>0.8</v>
      </c>
      <c r="O117" s="37">
        <v>0</v>
      </c>
      <c r="P117" s="37">
        <v>0.2</v>
      </c>
      <c r="Q117" s="63">
        <v>1237</v>
      </c>
      <c r="R117" s="63">
        <v>905</v>
      </c>
      <c r="S117" s="63">
        <v>265</v>
      </c>
      <c r="T117" s="63">
        <v>0</v>
      </c>
      <c r="U117" s="63">
        <v>67</v>
      </c>
      <c r="V117" s="63">
        <v>1167</v>
      </c>
      <c r="W117" s="63">
        <v>905</v>
      </c>
      <c r="X117" s="63">
        <v>262</v>
      </c>
      <c r="Y117" s="63">
        <v>3</v>
      </c>
    </row>
    <row r="118" spans="1:25">
      <c r="A118" s="11" t="s">
        <v>126</v>
      </c>
      <c r="B118" s="39">
        <v>16065</v>
      </c>
      <c r="C118" s="39">
        <v>10365</v>
      </c>
      <c r="D118" s="39">
        <v>5700</v>
      </c>
      <c r="E118" s="62">
        <v>16065</v>
      </c>
      <c r="F118" s="39">
        <v>10365</v>
      </c>
      <c r="G118" s="39">
        <v>5700</v>
      </c>
      <c r="H118" s="39">
        <v>0</v>
      </c>
      <c r="I118" s="39">
        <v>0</v>
      </c>
      <c r="J118" s="39">
        <v>0</v>
      </c>
      <c r="K118" s="16">
        <v>0.6</v>
      </c>
      <c r="L118" s="16">
        <v>0.4</v>
      </c>
      <c r="M118" s="10" t="s">
        <v>44</v>
      </c>
      <c r="N118" s="37">
        <v>0.8</v>
      </c>
      <c r="O118" s="37">
        <v>0</v>
      </c>
      <c r="P118" s="37">
        <v>0.2</v>
      </c>
      <c r="Q118" s="63">
        <v>371</v>
      </c>
      <c r="R118" s="63">
        <v>272</v>
      </c>
      <c r="S118" s="63">
        <v>79</v>
      </c>
      <c r="T118" s="63">
        <v>0</v>
      </c>
      <c r="U118" s="63">
        <v>20</v>
      </c>
      <c r="V118" s="63">
        <v>352</v>
      </c>
      <c r="W118" s="63">
        <v>272</v>
      </c>
      <c r="X118" s="63">
        <v>80</v>
      </c>
      <c r="Y118" s="63">
        <v>-1</v>
      </c>
    </row>
    <row r="119" spans="1:25">
      <c r="A119" s="15" t="s">
        <v>253</v>
      </c>
      <c r="B119" s="39">
        <v>99167</v>
      </c>
      <c r="C119" s="39">
        <v>62169</v>
      </c>
      <c r="D119" s="39">
        <v>36998</v>
      </c>
      <c r="E119" s="62">
        <v>99167</v>
      </c>
      <c r="F119" s="39">
        <v>62169</v>
      </c>
      <c r="G119" s="39">
        <v>36998</v>
      </c>
      <c r="H119" s="39">
        <v>0</v>
      </c>
      <c r="I119" s="39">
        <v>0</v>
      </c>
      <c r="J119" s="39">
        <v>0</v>
      </c>
      <c r="K119" s="16">
        <v>0.6</v>
      </c>
      <c r="L119" s="16">
        <v>0.4</v>
      </c>
      <c r="M119" s="10" t="s">
        <v>48</v>
      </c>
      <c r="N119" s="37">
        <v>0.7</v>
      </c>
      <c r="O119" s="37">
        <v>0</v>
      </c>
      <c r="P119" s="37">
        <v>0.3</v>
      </c>
      <c r="Q119" s="63">
        <v>2307</v>
      </c>
      <c r="R119" s="63">
        <v>1687</v>
      </c>
      <c r="S119" s="63">
        <v>434</v>
      </c>
      <c r="T119" s="63">
        <v>0</v>
      </c>
      <c r="U119" s="63">
        <v>186</v>
      </c>
      <c r="V119" s="63">
        <v>2125</v>
      </c>
      <c r="W119" s="63">
        <v>1687</v>
      </c>
      <c r="X119" s="63">
        <v>438</v>
      </c>
      <c r="Y119" s="63">
        <v>-4</v>
      </c>
    </row>
    <row r="120" spans="1:25" s="61" customFormat="1">
      <c r="A120" s="5" t="s">
        <v>128</v>
      </c>
      <c r="B120" s="6">
        <v>688939</v>
      </c>
      <c r="C120" s="6">
        <v>445165</v>
      </c>
      <c r="D120" s="6">
        <v>243774</v>
      </c>
      <c r="E120" s="6">
        <v>516938</v>
      </c>
      <c r="F120" s="6">
        <v>332093</v>
      </c>
      <c r="G120" s="6">
        <v>184845</v>
      </c>
      <c r="H120" s="6">
        <v>172001</v>
      </c>
      <c r="I120" s="6">
        <v>113072</v>
      </c>
      <c r="J120" s="6">
        <v>58929</v>
      </c>
      <c r="K120" s="12"/>
      <c r="L120" s="12"/>
      <c r="M120" s="6"/>
      <c r="N120" s="12"/>
      <c r="O120" s="12"/>
      <c r="P120" s="12"/>
      <c r="Q120" s="60">
        <v>15478</v>
      </c>
      <c r="R120" s="60">
        <v>9473</v>
      </c>
      <c r="S120" s="60">
        <v>3592</v>
      </c>
      <c r="T120" s="60">
        <v>1484</v>
      </c>
      <c r="U120" s="60">
        <v>929</v>
      </c>
      <c r="V120" s="60">
        <v>12980</v>
      </c>
      <c r="W120" s="60">
        <v>9473</v>
      </c>
      <c r="X120" s="60">
        <v>3507</v>
      </c>
      <c r="Y120" s="60">
        <v>85</v>
      </c>
    </row>
    <row r="121" spans="1:25" s="61" customFormat="1" ht="24">
      <c r="A121" s="5" t="s">
        <v>24</v>
      </c>
      <c r="B121" s="6">
        <v>164323</v>
      </c>
      <c r="C121" s="6">
        <v>107946</v>
      </c>
      <c r="D121" s="6">
        <v>56377</v>
      </c>
      <c r="E121" s="6">
        <v>19182</v>
      </c>
      <c r="F121" s="6">
        <v>12745</v>
      </c>
      <c r="G121" s="6">
        <v>6437</v>
      </c>
      <c r="H121" s="6">
        <v>145141</v>
      </c>
      <c r="I121" s="6">
        <v>95201</v>
      </c>
      <c r="J121" s="6">
        <v>49940</v>
      </c>
      <c r="K121" s="12"/>
      <c r="L121" s="12"/>
      <c r="M121" s="6"/>
      <c r="N121" s="12"/>
      <c r="O121" s="12"/>
      <c r="P121" s="12"/>
      <c r="Q121" s="60">
        <v>3406</v>
      </c>
      <c r="R121" s="60">
        <v>932</v>
      </c>
      <c r="S121" s="60">
        <v>990</v>
      </c>
      <c r="T121" s="60">
        <v>1484</v>
      </c>
      <c r="U121" s="60">
        <v>0</v>
      </c>
      <c r="V121" s="60">
        <v>1841</v>
      </c>
      <c r="W121" s="60">
        <v>932</v>
      </c>
      <c r="X121" s="60">
        <v>909</v>
      </c>
      <c r="Y121" s="60">
        <v>81</v>
      </c>
    </row>
    <row r="122" spans="1:25">
      <c r="A122" s="14" t="s">
        <v>129</v>
      </c>
      <c r="B122" s="39">
        <v>103382</v>
      </c>
      <c r="C122" s="39">
        <v>66849</v>
      </c>
      <c r="D122" s="39">
        <v>36533</v>
      </c>
      <c r="E122" s="62">
        <v>6385</v>
      </c>
      <c r="F122" s="39">
        <v>3883</v>
      </c>
      <c r="G122" s="39">
        <v>2502</v>
      </c>
      <c r="H122" s="39">
        <v>96997</v>
      </c>
      <c r="I122" s="39">
        <v>62966</v>
      </c>
      <c r="J122" s="39">
        <v>34031</v>
      </c>
      <c r="K122" s="16">
        <v>0.6</v>
      </c>
      <c r="L122" s="16">
        <v>0.4</v>
      </c>
      <c r="M122" s="10" t="s">
        <v>48</v>
      </c>
      <c r="N122" s="37">
        <v>0.4</v>
      </c>
      <c r="O122" s="37">
        <v>0.6</v>
      </c>
      <c r="P122" s="37">
        <v>0</v>
      </c>
      <c r="Q122" s="63">
        <v>2134</v>
      </c>
      <c r="R122" s="63">
        <v>517</v>
      </c>
      <c r="S122" s="63">
        <v>647</v>
      </c>
      <c r="T122" s="63">
        <v>970</v>
      </c>
      <c r="U122" s="63">
        <v>0</v>
      </c>
      <c r="V122" s="63">
        <v>1108</v>
      </c>
      <c r="W122" s="63">
        <v>517</v>
      </c>
      <c r="X122" s="63">
        <v>591</v>
      </c>
      <c r="Y122" s="63">
        <v>56</v>
      </c>
    </row>
    <row r="123" spans="1:25">
      <c r="A123" s="14" t="s">
        <v>130</v>
      </c>
      <c r="B123" s="39">
        <v>60941</v>
      </c>
      <c r="C123" s="39">
        <v>41097</v>
      </c>
      <c r="D123" s="39">
        <v>19844</v>
      </c>
      <c r="E123" s="62">
        <v>12797</v>
      </c>
      <c r="F123" s="39">
        <v>8862</v>
      </c>
      <c r="G123" s="39">
        <v>3935</v>
      </c>
      <c r="H123" s="39">
        <v>48144</v>
      </c>
      <c r="I123" s="39">
        <v>32235</v>
      </c>
      <c r="J123" s="39">
        <v>15909</v>
      </c>
      <c r="K123" s="16">
        <v>0.6</v>
      </c>
      <c r="L123" s="16">
        <v>0.4</v>
      </c>
      <c r="M123" s="10" t="s">
        <v>48</v>
      </c>
      <c r="N123" s="37">
        <v>0.4</v>
      </c>
      <c r="O123" s="37">
        <v>0.6</v>
      </c>
      <c r="P123" s="37">
        <v>0</v>
      </c>
      <c r="Q123" s="63">
        <v>1272</v>
      </c>
      <c r="R123" s="63">
        <v>415</v>
      </c>
      <c r="S123" s="63">
        <v>343</v>
      </c>
      <c r="T123" s="63">
        <v>514</v>
      </c>
      <c r="U123" s="63">
        <v>0</v>
      </c>
      <c r="V123" s="63">
        <v>733</v>
      </c>
      <c r="W123" s="63">
        <v>415</v>
      </c>
      <c r="X123" s="63">
        <v>318</v>
      </c>
      <c r="Y123" s="63">
        <v>25</v>
      </c>
    </row>
    <row r="124" spans="1:25">
      <c r="A124" s="11" t="s">
        <v>131</v>
      </c>
      <c r="B124" s="39">
        <v>36033</v>
      </c>
      <c r="C124" s="39">
        <v>23936</v>
      </c>
      <c r="D124" s="39">
        <v>12097</v>
      </c>
      <c r="E124" s="62">
        <v>9173</v>
      </c>
      <c r="F124" s="39">
        <v>6065</v>
      </c>
      <c r="G124" s="39">
        <v>3108</v>
      </c>
      <c r="H124" s="39">
        <v>26860</v>
      </c>
      <c r="I124" s="39">
        <v>17871</v>
      </c>
      <c r="J124" s="39">
        <v>8989</v>
      </c>
      <c r="K124" s="16">
        <v>0.6</v>
      </c>
      <c r="L124" s="16">
        <v>0.4</v>
      </c>
      <c r="M124" s="10" t="s">
        <v>48</v>
      </c>
      <c r="N124" s="37">
        <v>0.7</v>
      </c>
      <c r="O124" s="37">
        <v>0</v>
      </c>
      <c r="P124" s="37">
        <v>0.3</v>
      </c>
      <c r="Q124" s="63">
        <v>759</v>
      </c>
      <c r="R124" s="63">
        <v>267</v>
      </c>
      <c r="S124" s="63">
        <v>344</v>
      </c>
      <c r="T124" s="63">
        <v>0</v>
      </c>
      <c r="U124" s="63">
        <v>148</v>
      </c>
      <c r="V124" s="63">
        <v>590</v>
      </c>
      <c r="W124" s="63">
        <v>267</v>
      </c>
      <c r="X124" s="63">
        <v>323</v>
      </c>
      <c r="Y124" s="63">
        <v>21</v>
      </c>
    </row>
    <row r="125" spans="1:25">
      <c r="A125" s="11" t="s">
        <v>132</v>
      </c>
      <c r="B125" s="39">
        <v>98614</v>
      </c>
      <c r="C125" s="39">
        <v>62588</v>
      </c>
      <c r="D125" s="39">
        <v>36026</v>
      </c>
      <c r="E125" s="62">
        <v>98614</v>
      </c>
      <c r="F125" s="39">
        <v>62588</v>
      </c>
      <c r="G125" s="39">
        <v>36026</v>
      </c>
      <c r="H125" s="39">
        <v>0</v>
      </c>
      <c r="I125" s="39">
        <v>0</v>
      </c>
      <c r="J125" s="39">
        <v>0</v>
      </c>
      <c r="K125" s="16">
        <v>0.6</v>
      </c>
      <c r="L125" s="16">
        <v>0.4</v>
      </c>
      <c r="M125" s="10" t="s">
        <v>48</v>
      </c>
      <c r="N125" s="37">
        <v>0.7</v>
      </c>
      <c r="O125" s="37">
        <v>0</v>
      </c>
      <c r="P125" s="37">
        <v>0.3</v>
      </c>
      <c r="Q125" s="63">
        <v>2288</v>
      </c>
      <c r="R125" s="63">
        <v>1674</v>
      </c>
      <c r="S125" s="63">
        <v>430</v>
      </c>
      <c r="T125" s="63">
        <v>0</v>
      </c>
      <c r="U125" s="63">
        <v>184</v>
      </c>
      <c r="V125" s="63">
        <v>2109</v>
      </c>
      <c r="W125" s="63">
        <v>1674</v>
      </c>
      <c r="X125" s="63">
        <v>435</v>
      </c>
      <c r="Y125" s="63">
        <v>-5</v>
      </c>
    </row>
    <row r="126" spans="1:25">
      <c r="A126" s="15" t="s">
        <v>133</v>
      </c>
      <c r="B126" s="39">
        <v>75007</v>
      </c>
      <c r="C126" s="39">
        <v>47592</v>
      </c>
      <c r="D126" s="39">
        <v>27415</v>
      </c>
      <c r="E126" s="62">
        <v>75007</v>
      </c>
      <c r="F126" s="39">
        <v>47592</v>
      </c>
      <c r="G126" s="39">
        <v>27415</v>
      </c>
      <c r="H126" s="39">
        <v>0</v>
      </c>
      <c r="I126" s="39">
        <v>0</v>
      </c>
      <c r="J126" s="39">
        <v>0</v>
      </c>
      <c r="K126" s="16">
        <v>0.6</v>
      </c>
      <c r="L126" s="16">
        <v>0.4</v>
      </c>
      <c r="M126" s="10" t="s">
        <v>48</v>
      </c>
      <c r="N126" s="37">
        <v>0.7</v>
      </c>
      <c r="O126" s="37">
        <v>0</v>
      </c>
      <c r="P126" s="37">
        <v>0.3</v>
      </c>
      <c r="Q126" s="63">
        <v>1740</v>
      </c>
      <c r="R126" s="63">
        <v>1273</v>
      </c>
      <c r="S126" s="63">
        <v>327</v>
      </c>
      <c r="T126" s="63">
        <v>0</v>
      </c>
      <c r="U126" s="63">
        <v>140</v>
      </c>
      <c r="V126" s="63">
        <v>1609</v>
      </c>
      <c r="W126" s="63">
        <v>1273</v>
      </c>
      <c r="X126" s="63">
        <v>336</v>
      </c>
      <c r="Y126" s="63">
        <v>-9</v>
      </c>
    </row>
    <row r="127" spans="1:25">
      <c r="A127" s="15" t="s">
        <v>134</v>
      </c>
      <c r="B127" s="39">
        <v>87549</v>
      </c>
      <c r="C127" s="39">
        <v>56997</v>
      </c>
      <c r="D127" s="39">
        <v>30552</v>
      </c>
      <c r="E127" s="62">
        <v>87549</v>
      </c>
      <c r="F127" s="39">
        <v>56997</v>
      </c>
      <c r="G127" s="39">
        <v>30552</v>
      </c>
      <c r="H127" s="39">
        <v>0</v>
      </c>
      <c r="I127" s="39">
        <v>0</v>
      </c>
      <c r="J127" s="39">
        <v>0</v>
      </c>
      <c r="K127" s="16">
        <v>0.6</v>
      </c>
      <c r="L127" s="16">
        <v>0.4</v>
      </c>
      <c r="M127" s="10" t="s">
        <v>44</v>
      </c>
      <c r="N127" s="37">
        <v>0.8</v>
      </c>
      <c r="O127" s="37">
        <v>0</v>
      </c>
      <c r="P127" s="37">
        <v>0.2</v>
      </c>
      <c r="Q127" s="63">
        <v>2022</v>
      </c>
      <c r="R127" s="63">
        <v>1478</v>
      </c>
      <c r="S127" s="63">
        <v>435</v>
      </c>
      <c r="T127" s="63">
        <v>0</v>
      </c>
      <c r="U127" s="63">
        <v>109</v>
      </c>
      <c r="V127" s="63">
        <v>1917</v>
      </c>
      <c r="W127" s="63">
        <v>1478</v>
      </c>
      <c r="X127" s="63">
        <v>439</v>
      </c>
      <c r="Y127" s="63">
        <v>-4</v>
      </c>
    </row>
    <row r="128" spans="1:25">
      <c r="A128" s="15" t="s">
        <v>135</v>
      </c>
      <c r="B128" s="39">
        <v>48880</v>
      </c>
      <c r="C128" s="39">
        <v>30682</v>
      </c>
      <c r="D128" s="39">
        <v>18198</v>
      </c>
      <c r="E128" s="62">
        <v>48880</v>
      </c>
      <c r="F128" s="39">
        <v>30682</v>
      </c>
      <c r="G128" s="39">
        <v>18198</v>
      </c>
      <c r="H128" s="39">
        <v>0</v>
      </c>
      <c r="I128" s="39">
        <v>0</v>
      </c>
      <c r="J128" s="39">
        <v>0</v>
      </c>
      <c r="K128" s="16">
        <v>0.6</v>
      </c>
      <c r="L128" s="16">
        <v>0.4</v>
      </c>
      <c r="M128" s="10" t="s">
        <v>48</v>
      </c>
      <c r="N128" s="37">
        <v>0.7</v>
      </c>
      <c r="O128" s="37">
        <v>0</v>
      </c>
      <c r="P128" s="37">
        <v>0.3</v>
      </c>
      <c r="Q128" s="63">
        <v>1136</v>
      </c>
      <c r="R128" s="63">
        <v>831</v>
      </c>
      <c r="S128" s="63">
        <v>214</v>
      </c>
      <c r="T128" s="63">
        <v>0</v>
      </c>
      <c r="U128" s="63">
        <v>91</v>
      </c>
      <c r="V128" s="63">
        <v>1045</v>
      </c>
      <c r="W128" s="63">
        <v>831</v>
      </c>
      <c r="X128" s="63">
        <v>214</v>
      </c>
      <c r="Y128" s="63">
        <v>0</v>
      </c>
    </row>
    <row r="129" spans="1:25">
      <c r="A129" s="15" t="s">
        <v>136</v>
      </c>
      <c r="B129" s="39">
        <v>54896</v>
      </c>
      <c r="C129" s="39">
        <v>34237</v>
      </c>
      <c r="D129" s="39">
        <v>20659</v>
      </c>
      <c r="E129" s="62">
        <v>54896</v>
      </c>
      <c r="F129" s="39">
        <v>34237</v>
      </c>
      <c r="G129" s="39">
        <v>20659</v>
      </c>
      <c r="H129" s="39">
        <v>0</v>
      </c>
      <c r="I129" s="39">
        <v>0</v>
      </c>
      <c r="J129" s="39">
        <v>0</v>
      </c>
      <c r="K129" s="16">
        <v>0.6</v>
      </c>
      <c r="L129" s="16">
        <v>0.4</v>
      </c>
      <c r="M129" s="10" t="s">
        <v>48</v>
      </c>
      <c r="N129" s="37">
        <v>0.7</v>
      </c>
      <c r="O129" s="37">
        <v>0</v>
      </c>
      <c r="P129" s="37">
        <v>0.3</v>
      </c>
      <c r="Q129" s="63">
        <v>1278</v>
      </c>
      <c r="R129" s="63">
        <v>935</v>
      </c>
      <c r="S129" s="63">
        <v>240</v>
      </c>
      <c r="T129" s="63">
        <v>0</v>
      </c>
      <c r="U129" s="63">
        <v>103</v>
      </c>
      <c r="V129" s="63">
        <v>1178</v>
      </c>
      <c r="W129" s="63">
        <v>935</v>
      </c>
      <c r="X129" s="63">
        <v>243</v>
      </c>
      <c r="Y129" s="63">
        <v>-3</v>
      </c>
    </row>
    <row r="130" spans="1:25">
      <c r="A130" s="15" t="s">
        <v>137</v>
      </c>
      <c r="B130" s="39">
        <v>54541</v>
      </c>
      <c r="C130" s="39">
        <v>35381</v>
      </c>
      <c r="D130" s="39">
        <v>19160</v>
      </c>
      <c r="E130" s="62">
        <v>54541</v>
      </c>
      <c r="F130" s="39">
        <v>35381</v>
      </c>
      <c r="G130" s="39">
        <v>19160</v>
      </c>
      <c r="H130" s="39">
        <v>0</v>
      </c>
      <c r="I130" s="39">
        <v>0</v>
      </c>
      <c r="J130" s="39">
        <v>0</v>
      </c>
      <c r="K130" s="16">
        <v>0.6</v>
      </c>
      <c r="L130" s="16">
        <v>0.4</v>
      </c>
      <c r="M130" s="10" t="s">
        <v>44</v>
      </c>
      <c r="N130" s="37">
        <v>0.8</v>
      </c>
      <c r="O130" s="37">
        <v>0</v>
      </c>
      <c r="P130" s="37">
        <v>0.2</v>
      </c>
      <c r="Q130" s="63">
        <v>1260</v>
      </c>
      <c r="R130" s="63">
        <v>921</v>
      </c>
      <c r="S130" s="63">
        <v>271</v>
      </c>
      <c r="T130" s="63">
        <v>0</v>
      </c>
      <c r="U130" s="63">
        <v>68</v>
      </c>
      <c r="V130" s="63">
        <v>1189</v>
      </c>
      <c r="W130" s="63">
        <v>921</v>
      </c>
      <c r="X130" s="63">
        <v>268</v>
      </c>
      <c r="Y130" s="63">
        <v>3</v>
      </c>
    </row>
    <row r="131" spans="1:25">
      <c r="A131" s="15" t="s">
        <v>138</v>
      </c>
      <c r="B131" s="39">
        <v>19714</v>
      </c>
      <c r="C131" s="39">
        <v>12696</v>
      </c>
      <c r="D131" s="39">
        <v>7018</v>
      </c>
      <c r="E131" s="62">
        <v>19714</v>
      </c>
      <c r="F131" s="39">
        <v>12696</v>
      </c>
      <c r="G131" s="39">
        <v>7018</v>
      </c>
      <c r="H131" s="39">
        <v>0</v>
      </c>
      <c r="I131" s="39">
        <v>0</v>
      </c>
      <c r="J131" s="39">
        <v>0</v>
      </c>
      <c r="K131" s="16">
        <v>0.6</v>
      </c>
      <c r="L131" s="16">
        <v>0.4</v>
      </c>
      <c r="M131" s="10" t="s">
        <v>44</v>
      </c>
      <c r="N131" s="37">
        <v>0.8</v>
      </c>
      <c r="O131" s="37">
        <v>0</v>
      </c>
      <c r="P131" s="37">
        <v>0.2</v>
      </c>
      <c r="Q131" s="63">
        <v>456</v>
      </c>
      <c r="R131" s="63">
        <v>333</v>
      </c>
      <c r="S131" s="63">
        <v>98</v>
      </c>
      <c r="T131" s="63">
        <v>0</v>
      </c>
      <c r="U131" s="63">
        <v>25</v>
      </c>
      <c r="V131" s="63">
        <v>431</v>
      </c>
      <c r="W131" s="63">
        <v>333</v>
      </c>
      <c r="X131" s="63">
        <v>98</v>
      </c>
      <c r="Y131" s="63">
        <v>0</v>
      </c>
    </row>
    <row r="132" spans="1:25">
      <c r="A132" s="15" t="s">
        <v>139</v>
      </c>
      <c r="B132" s="39">
        <v>49382</v>
      </c>
      <c r="C132" s="39">
        <v>33110</v>
      </c>
      <c r="D132" s="39">
        <v>16272</v>
      </c>
      <c r="E132" s="62">
        <v>49382</v>
      </c>
      <c r="F132" s="39">
        <v>33110</v>
      </c>
      <c r="G132" s="39">
        <v>16272</v>
      </c>
      <c r="H132" s="39">
        <v>0</v>
      </c>
      <c r="I132" s="39">
        <v>0</v>
      </c>
      <c r="J132" s="39">
        <v>0</v>
      </c>
      <c r="K132" s="16">
        <v>0.6</v>
      </c>
      <c r="L132" s="16">
        <v>0.4</v>
      </c>
      <c r="M132" s="10" t="s">
        <v>44</v>
      </c>
      <c r="N132" s="37">
        <v>0.8</v>
      </c>
      <c r="O132" s="37">
        <v>0</v>
      </c>
      <c r="P132" s="37">
        <v>0.2</v>
      </c>
      <c r="Q132" s="63">
        <v>1133</v>
      </c>
      <c r="R132" s="63">
        <v>829</v>
      </c>
      <c r="S132" s="63">
        <v>243</v>
      </c>
      <c r="T132" s="63">
        <v>0</v>
      </c>
      <c r="U132" s="63">
        <v>61</v>
      </c>
      <c r="V132" s="63">
        <v>1071</v>
      </c>
      <c r="W132" s="63">
        <v>829</v>
      </c>
      <c r="X132" s="63">
        <v>242</v>
      </c>
      <c r="Y132" s="63">
        <v>1</v>
      </c>
    </row>
    <row r="133" spans="1:25" s="61" customFormat="1">
      <c r="A133" s="5" t="s">
        <v>140</v>
      </c>
      <c r="B133" s="6">
        <v>529653</v>
      </c>
      <c r="C133" s="6">
        <v>361819</v>
      </c>
      <c r="D133" s="6">
        <v>167834</v>
      </c>
      <c r="E133" s="6">
        <v>363465</v>
      </c>
      <c r="F133" s="6">
        <v>243435</v>
      </c>
      <c r="G133" s="6">
        <v>120030</v>
      </c>
      <c r="H133" s="6">
        <v>166188</v>
      </c>
      <c r="I133" s="6">
        <v>118384</v>
      </c>
      <c r="J133" s="6">
        <v>47804</v>
      </c>
      <c r="K133" s="12"/>
      <c r="L133" s="12"/>
      <c r="M133" s="6"/>
      <c r="N133" s="12"/>
      <c r="O133" s="12"/>
      <c r="P133" s="12"/>
      <c r="Q133" s="60">
        <v>11694</v>
      </c>
      <c r="R133" s="60">
        <v>6792</v>
      </c>
      <c r="S133" s="60">
        <v>3186</v>
      </c>
      <c r="T133" s="60">
        <v>1000</v>
      </c>
      <c r="U133" s="60">
        <v>716</v>
      </c>
      <c r="V133" s="60">
        <v>9720</v>
      </c>
      <c r="W133" s="60">
        <v>6792</v>
      </c>
      <c r="X133" s="60">
        <v>2928</v>
      </c>
      <c r="Y133" s="60">
        <v>258</v>
      </c>
    </row>
    <row r="134" spans="1:25" s="61" customFormat="1" ht="24">
      <c r="A134" s="5" t="s">
        <v>24</v>
      </c>
      <c r="B134" s="6">
        <v>117980</v>
      </c>
      <c r="C134" s="6">
        <v>82945</v>
      </c>
      <c r="D134" s="6">
        <v>35035</v>
      </c>
      <c r="E134" s="6">
        <v>22407</v>
      </c>
      <c r="F134" s="6">
        <v>13591</v>
      </c>
      <c r="G134" s="6">
        <v>8816</v>
      </c>
      <c r="H134" s="6">
        <v>95573</v>
      </c>
      <c r="I134" s="6">
        <v>69354</v>
      </c>
      <c r="J134" s="6">
        <v>26219</v>
      </c>
      <c r="K134" s="12"/>
      <c r="L134" s="12"/>
      <c r="M134" s="6"/>
      <c r="N134" s="12"/>
      <c r="O134" s="12"/>
      <c r="P134" s="12"/>
      <c r="Q134" s="60">
        <v>2445</v>
      </c>
      <c r="R134" s="60">
        <v>778</v>
      </c>
      <c r="S134" s="60">
        <v>667</v>
      </c>
      <c r="T134" s="60">
        <v>1000</v>
      </c>
      <c r="U134" s="60">
        <v>0</v>
      </c>
      <c r="V134" s="60">
        <v>1380</v>
      </c>
      <c r="W134" s="60">
        <v>778</v>
      </c>
      <c r="X134" s="60">
        <v>602</v>
      </c>
      <c r="Y134" s="60">
        <v>65</v>
      </c>
    </row>
    <row r="135" spans="1:25">
      <c r="A135" s="14" t="s">
        <v>141</v>
      </c>
      <c r="B135" s="39">
        <v>117980</v>
      </c>
      <c r="C135" s="39">
        <v>82945</v>
      </c>
      <c r="D135" s="39">
        <v>35035</v>
      </c>
      <c r="E135" s="62">
        <v>22407</v>
      </c>
      <c r="F135" s="39">
        <v>13591</v>
      </c>
      <c r="G135" s="39">
        <v>8816</v>
      </c>
      <c r="H135" s="39">
        <v>95573</v>
      </c>
      <c r="I135" s="39">
        <v>69354</v>
      </c>
      <c r="J135" s="39">
        <v>26219</v>
      </c>
      <c r="K135" s="16">
        <v>0.6</v>
      </c>
      <c r="L135" s="16">
        <v>0.4</v>
      </c>
      <c r="M135" s="10" t="s">
        <v>48</v>
      </c>
      <c r="N135" s="37">
        <v>0.4</v>
      </c>
      <c r="O135" s="37">
        <v>0.6</v>
      </c>
      <c r="P135" s="37">
        <v>0</v>
      </c>
      <c r="Q135" s="63">
        <v>2445</v>
      </c>
      <c r="R135" s="63">
        <v>778</v>
      </c>
      <c r="S135" s="63">
        <v>667</v>
      </c>
      <c r="T135" s="63">
        <v>1000</v>
      </c>
      <c r="U135" s="63">
        <v>0</v>
      </c>
      <c r="V135" s="63">
        <v>1380</v>
      </c>
      <c r="W135" s="63">
        <v>778</v>
      </c>
      <c r="X135" s="63">
        <v>602</v>
      </c>
      <c r="Y135" s="63">
        <v>65</v>
      </c>
    </row>
    <row r="136" spans="1:25">
      <c r="A136" s="11" t="s">
        <v>142</v>
      </c>
      <c r="B136" s="39">
        <v>85691</v>
      </c>
      <c r="C136" s="39">
        <v>59045</v>
      </c>
      <c r="D136" s="39">
        <v>26646</v>
      </c>
      <c r="E136" s="62">
        <v>53331</v>
      </c>
      <c r="F136" s="39">
        <v>36682</v>
      </c>
      <c r="G136" s="39">
        <v>16649</v>
      </c>
      <c r="H136" s="39">
        <v>32360</v>
      </c>
      <c r="I136" s="39">
        <v>22363</v>
      </c>
      <c r="J136" s="39">
        <v>9997</v>
      </c>
      <c r="K136" s="16">
        <v>0.6</v>
      </c>
      <c r="L136" s="16">
        <v>0.4</v>
      </c>
      <c r="M136" s="10" t="s">
        <v>44</v>
      </c>
      <c r="N136" s="37">
        <v>0.8</v>
      </c>
      <c r="O136" s="37">
        <v>0</v>
      </c>
      <c r="P136" s="37">
        <v>0.2</v>
      </c>
      <c r="Q136" s="63">
        <v>1873</v>
      </c>
      <c r="R136" s="63">
        <v>1025</v>
      </c>
      <c r="S136" s="63">
        <v>679</v>
      </c>
      <c r="T136" s="63">
        <v>0</v>
      </c>
      <c r="U136" s="63">
        <v>169</v>
      </c>
      <c r="V136" s="63">
        <v>1673</v>
      </c>
      <c r="W136" s="63">
        <v>1025</v>
      </c>
      <c r="X136" s="63">
        <v>648</v>
      </c>
      <c r="Y136" s="63">
        <v>31</v>
      </c>
    </row>
    <row r="137" spans="1:25">
      <c r="A137" s="15" t="s">
        <v>143</v>
      </c>
      <c r="B137" s="39">
        <v>52038</v>
      </c>
      <c r="C137" s="39">
        <v>35695</v>
      </c>
      <c r="D137" s="39">
        <v>16343</v>
      </c>
      <c r="E137" s="62">
        <v>13783</v>
      </c>
      <c r="F137" s="39">
        <v>9028</v>
      </c>
      <c r="G137" s="39">
        <v>4755</v>
      </c>
      <c r="H137" s="39">
        <v>38255</v>
      </c>
      <c r="I137" s="39">
        <v>26667</v>
      </c>
      <c r="J137" s="39">
        <v>11588</v>
      </c>
      <c r="K137" s="16">
        <v>0.6</v>
      </c>
      <c r="L137" s="16">
        <v>0.4</v>
      </c>
      <c r="M137" s="10" t="s">
        <v>48</v>
      </c>
      <c r="N137" s="37">
        <v>0.7</v>
      </c>
      <c r="O137" s="37">
        <v>0</v>
      </c>
      <c r="P137" s="37">
        <v>0.3</v>
      </c>
      <c r="Q137" s="63">
        <v>1091</v>
      </c>
      <c r="R137" s="63">
        <v>391</v>
      </c>
      <c r="S137" s="63">
        <v>490</v>
      </c>
      <c r="T137" s="63">
        <v>0</v>
      </c>
      <c r="U137" s="63">
        <v>210</v>
      </c>
      <c r="V137" s="63">
        <v>756</v>
      </c>
      <c r="W137" s="63">
        <v>391</v>
      </c>
      <c r="X137" s="63">
        <v>365</v>
      </c>
      <c r="Y137" s="63">
        <v>125</v>
      </c>
    </row>
    <row r="138" spans="1:25">
      <c r="A138" s="11" t="s">
        <v>144</v>
      </c>
      <c r="B138" s="39">
        <v>85448</v>
      </c>
      <c r="C138" s="39">
        <v>54683</v>
      </c>
      <c r="D138" s="39">
        <v>30765</v>
      </c>
      <c r="E138" s="62">
        <v>85448</v>
      </c>
      <c r="F138" s="39">
        <v>54683</v>
      </c>
      <c r="G138" s="39">
        <v>30765</v>
      </c>
      <c r="H138" s="39">
        <v>0</v>
      </c>
      <c r="I138" s="39">
        <v>0</v>
      </c>
      <c r="J138" s="39">
        <v>0</v>
      </c>
      <c r="K138" s="16">
        <v>0.6</v>
      </c>
      <c r="L138" s="16">
        <v>0.4</v>
      </c>
      <c r="M138" s="10" t="s">
        <v>44</v>
      </c>
      <c r="N138" s="37">
        <v>0.8</v>
      </c>
      <c r="O138" s="37">
        <v>0</v>
      </c>
      <c r="P138" s="37">
        <v>0.2</v>
      </c>
      <c r="Q138" s="63">
        <v>1980</v>
      </c>
      <c r="R138" s="63">
        <v>1449</v>
      </c>
      <c r="S138" s="63">
        <v>425</v>
      </c>
      <c r="T138" s="63">
        <v>0</v>
      </c>
      <c r="U138" s="63">
        <v>106</v>
      </c>
      <c r="V138" s="63">
        <v>1870</v>
      </c>
      <c r="W138" s="63">
        <v>1449</v>
      </c>
      <c r="X138" s="63">
        <v>421</v>
      </c>
      <c r="Y138" s="63">
        <v>4</v>
      </c>
    </row>
    <row r="139" spans="1:25">
      <c r="A139" s="11" t="s">
        <v>145</v>
      </c>
      <c r="B139" s="39">
        <v>188496</v>
      </c>
      <c r="C139" s="39">
        <v>129451</v>
      </c>
      <c r="D139" s="39">
        <v>59045</v>
      </c>
      <c r="E139" s="62">
        <v>188496</v>
      </c>
      <c r="F139" s="39">
        <v>129451</v>
      </c>
      <c r="G139" s="39">
        <v>59045</v>
      </c>
      <c r="H139" s="39">
        <v>0</v>
      </c>
      <c r="I139" s="39">
        <v>0</v>
      </c>
      <c r="J139" s="39">
        <v>0</v>
      </c>
      <c r="K139" s="16">
        <v>0.6</v>
      </c>
      <c r="L139" s="16">
        <v>0.4</v>
      </c>
      <c r="M139" s="10" t="s">
        <v>44</v>
      </c>
      <c r="N139" s="37">
        <v>0.8</v>
      </c>
      <c r="O139" s="37">
        <v>0</v>
      </c>
      <c r="P139" s="37">
        <v>0.2</v>
      </c>
      <c r="Q139" s="63">
        <v>4305</v>
      </c>
      <c r="R139" s="63">
        <v>3149</v>
      </c>
      <c r="S139" s="63">
        <v>925</v>
      </c>
      <c r="T139" s="63">
        <v>0</v>
      </c>
      <c r="U139" s="63">
        <v>231</v>
      </c>
      <c r="V139" s="63">
        <v>4041</v>
      </c>
      <c r="W139" s="63">
        <v>3149</v>
      </c>
      <c r="X139" s="63">
        <v>892</v>
      </c>
      <c r="Y139" s="63">
        <v>33</v>
      </c>
    </row>
    <row r="140" spans="1:25" s="61" customFormat="1">
      <c r="A140" s="5" t="s">
        <v>146</v>
      </c>
      <c r="B140" s="6">
        <v>568760</v>
      </c>
      <c r="C140" s="6">
        <v>385645</v>
      </c>
      <c r="D140" s="6">
        <v>183115</v>
      </c>
      <c r="E140" s="6">
        <v>451688</v>
      </c>
      <c r="F140" s="6">
        <v>304983</v>
      </c>
      <c r="G140" s="6">
        <v>146705</v>
      </c>
      <c r="H140" s="6">
        <v>117072</v>
      </c>
      <c r="I140" s="6">
        <v>80662</v>
      </c>
      <c r="J140" s="6">
        <v>36410</v>
      </c>
      <c r="K140" s="12"/>
      <c r="L140" s="12"/>
      <c r="M140" s="6"/>
      <c r="N140" s="12"/>
      <c r="O140" s="12"/>
      <c r="P140" s="12"/>
      <c r="Q140" s="60">
        <v>12727</v>
      </c>
      <c r="R140" s="60">
        <v>8060</v>
      </c>
      <c r="S140" s="60">
        <v>3410</v>
      </c>
      <c r="T140" s="60">
        <v>648</v>
      </c>
      <c r="U140" s="60">
        <v>609</v>
      </c>
      <c r="V140" s="60">
        <v>11206</v>
      </c>
      <c r="W140" s="60">
        <v>8060</v>
      </c>
      <c r="X140" s="60">
        <v>3146</v>
      </c>
      <c r="Y140" s="60">
        <v>264</v>
      </c>
    </row>
    <row r="141" spans="1:25" s="61" customFormat="1" ht="24">
      <c r="A141" s="5" t="s">
        <v>24</v>
      </c>
      <c r="B141" s="6">
        <v>105692</v>
      </c>
      <c r="C141" s="6">
        <v>73902</v>
      </c>
      <c r="D141" s="6">
        <v>31790</v>
      </c>
      <c r="E141" s="6">
        <v>8032</v>
      </c>
      <c r="F141" s="6">
        <v>6519</v>
      </c>
      <c r="G141" s="6">
        <v>1513</v>
      </c>
      <c r="H141" s="6">
        <v>97660</v>
      </c>
      <c r="I141" s="6">
        <v>67383</v>
      </c>
      <c r="J141" s="6">
        <v>30277</v>
      </c>
      <c r="K141" s="12"/>
      <c r="L141" s="12"/>
      <c r="M141" s="6"/>
      <c r="N141" s="12"/>
      <c r="O141" s="12"/>
      <c r="P141" s="12"/>
      <c r="Q141" s="60">
        <v>2156</v>
      </c>
      <c r="R141" s="60">
        <v>536</v>
      </c>
      <c r="S141" s="60">
        <v>972</v>
      </c>
      <c r="T141" s="60">
        <v>648</v>
      </c>
      <c r="U141" s="60">
        <v>0</v>
      </c>
      <c r="V141" s="60">
        <v>1417</v>
      </c>
      <c r="W141" s="60">
        <v>536</v>
      </c>
      <c r="X141" s="60">
        <v>881</v>
      </c>
      <c r="Y141" s="60">
        <v>91</v>
      </c>
    </row>
    <row r="142" spans="1:25">
      <c r="A142" s="14" t="s">
        <v>147</v>
      </c>
      <c r="B142" s="39">
        <v>105692</v>
      </c>
      <c r="C142" s="39">
        <v>73902</v>
      </c>
      <c r="D142" s="39">
        <v>31790</v>
      </c>
      <c r="E142" s="62">
        <v>8032</v>
      </c>
      <c r="F142" s="39">
        <v>6519</v>
      </c>
      <c r="G142" s="39">
        <v>1513</v>
      </c>
      <c r="H142" s="39">
        <v>97660</v>
      </c>
      <c r="I142" s="39">
        <v>67383</v>
      </c>
      <c r="J142" s="39">
        <v>30277</v>
      </c>
      <c r="K142" s="16">
        <v>0.6</v>
      </c>
      <c r="L142" s="16">
        <v>0.4</v>
      </c>
      <c r="M142" s="10" t="s">
        <v>44</v>
      </c>
      <c r="N142" s="37">
        <v>0.6</v>
      </c>
      <c r="O142" s="37">
        <v>0.4</v>
      </c>
      <c r="P142" s="37">
        <v>0</v>
      </c>
      <c r="Q142" s="63">
        <v>2156</v>
      </c>
      <c r="R142" s="63">
        <v>536</v>
      </c>
      <c r="S142" s="63">
        <v>972</v>
      </c>
      <c r="T142" s="63">
        <v>648</v>
      </c>
      <c r="U142" s="63">
        <v>0</v>
      </c>
      <c r="V142" s="63">
        <v>1417</v>
      </c>
      <c r="W142" s="63">
        <v>536</v>
      </c>
      <c r="X142" s="63">
        <v>881</v>
      </c>
      <c r="Y142" s="63">
        <v>91</v>
      </c>
    </row>
    <row r="143" spans="1:25">
      <c r="A143" s="15" t="s">
        <v>148</v>
      </c>
      <c r="B143" s="39">
        <v>55768</v>
      </c>
      <c r="C143" s="39">
        <v>36171</v>
      </c>
      <c r="D143" s="39">
        <v>19597</v>
      </c>
      <c r="E143" s="62">
        <v>55768</v>
      </c>
      <c r="F143" s="39">
        <v>36171</v>
      </c>
      <c r="G143" s="39">
        <v>19597</v>
      </c>
      <c r="H143" s="39">
        <v>0</v>
      </c>
      <c r="I143" s="39">
        <v>0</v>
      </c>
      <c r="J143" s="39">
        <v>0</v>
      </c>
      <c r="K143" s="16">
        <v>0.6</v>
      </c>
      <c r="L143" s="16">
        <v>0.4</v>
      </c>
      <c r="M143" s="10" t="s">
        <v>44</v>
      </c>
      <c r="N143" s="37">
        <v>0.8</v>
      </c>
      <c r="O143" s="37">
        <v>0</v>
      </c>
      <c r="P143" s="37">
        <v>0.2</v>
      </c>
      <c r="Q143" s="63">
        <v>1288</v>
      </c>
      <c r="R143" s="63">
        <v>942</v>
      </c>
      <c r="S143" s="63">
        <v>277</v>
      </c>
      <c r="T143" s="63">
        <v>0</v>
      </c>
      <c r="U143" s="63">
        <v>69</v>
      </c>
      <c r="V143" s="63">
        <v>1214</v>
      </c>
      <c r="W143" s="63">
        <v>942</v>
      </c>
      <c r="X143" s="63">
        <v>272</v>
      </c>
      <c r="Y143" s="63">
        <v>5</v>
      </c>
    </row>
    <row r="144" spans="1:25">
      <c r="A144" s="15" t="s">
        <v>149</v>
      </c>
      <c r="B144" s="39">
        <v>47351</v>
      </c>
      <c r="C144" s="39">
        <v>31628</v>
      </c>
      <c r="D144" s="39">
        <v>15723</v>
      </c>
      <c r="E144" s="62">
        <v>47351</v>
      </c>
      <c r="F144" s="39">
        <v>31628</v>
      </c>
      <c r="G144" s="39">
        <v>15723</v>
      </c>
      <c r="H144" s="39">
        <v>0</v>
      </c>
      <c r="I144" s="39">
        <v>0</v>
      </c>
      <c r="J144" s="39">
        <v>0</v>
      </c>
      <c r="K144" s="16">
        <v>0.6</v>
      </c>
      <c r="L144" s="16">
        <v>0.4</v>
      </c>
      <c r="M144" s="10" t="s">
        <v>44</v>
      </c>
      <c r="N144" s="37">
        <v>0.8</v>
      </c>
      <c r="O144" s="37">
        <v>0</v>
      </c>
      <c r="P144" s="37">
        <v>0.2</v>
      </c>
      <c r="Q144" s="63">
        <v>1088</v>
      </c>
      <c r="R144" s="63">
        <v>795</v>
      </c>
      <c r="S144" s="63">
        <v>234</v>
      </c>
      <c r="T144" s="63">
        <v>0</v>
      </c>
      <c r="U144" s="63">
        <v>59</v>
      </c>
      <c r="V144" s="63">
        <v>1020</v>
      </c>
      <c r="W144" s="63">
        <v>795</v>
      </c>
      <c r="X144" s="63">
        <v>225</v>
      </c>
      <c r="Y144" s="63">
        <v>9</v>
      </c>
    </row>
    <row r="145" spans="1:25">
      <c r="A145" s="15" t="s">
        <v>150</v>
      </c>
      <c r="B145" s="39">
        <v>104101</v>
      </c>
      <c r="C145" s="39">
        <v>69909</v>
      </c>
      <c r="D145" s="39">
        <v>34192</v>
      </c>
      <c r="E145" s="62">
        <v>104101</v>
      </c>
      <c r="F145" s="39">
        <v>69909</v>
      </c>
      <c r="G145" s="39">
        <v>34192</v>
      </c>
      <c r="H145" s="39">
        <v>0</v>
      </c>
      <c r="I145" s="39">
        <v>0</v>
      </c>
      <c r="J145" s="39">
        <v>0</v>
      </c>
      <c r="K145" s="16">
        <v>0.6</v>
      </c>
      <c r="L145" s="16">
        <v>0.4</v>
      </c>
      <c r="M145" s="10" t="s">
        <v>44</v>
      </c>
      <c r="N145" s="37">
        <v>0.8</v>
      </c>
      <c r="O145" s="37">
        <v>0</v>
      </c>
      <c r="P145" s="37">
        <v>0.2</v>
      </c>
      <c r="Q145" s="63">
        <v>2388</v>
      </c>
      <c r="R145" s="63">
        <v>1747</v>
      </c>
      <c r="S145" s="63">
        <v>513</v>
      </c>
      <c r="T145" s="63">
        <v>0</v>
      </c>
      <c r="U145" s="63">
        <v>128</v>
      </c>
      <c r="V145" s="63">
        <v>2249</v>
      </c>
      <c r="W145" s="63">
        <v>1747</v>
      </c>
      <c r="X145" s="63">
        <v>502</v>
      </c>
      <c r="Y145" s="63">
        <v>11</v>
      </c>
    </row>
    <row r="146" spans="1:25">
      <c r="A146" s="15" t="s">
        <v>151</v>
      </c>
      <c r="B146" s="39">
        <v>41519</v>
      </c>
      <c r="C146" s="39">
        <v>28330</v>
      </c>
      <c r="D146" s="39">
        <v>13189</v>
      </c>
      <c r="E146" s="62">
        <v>41519</v>
      </c>
      <c r="F146" s="39">
        <v>28330</v>
      </c>
      <c r="G146" s="39">
        <v>13189</v>
      </c>
      <c r="H146" s="39">
        <v>0</v>
      </c>
      <c r="I146" s="39">
        <v>0</v>
      </c>
      <c r="J146" s="39">
        <v>0</v>
      </c>
      <c r="K146" s="16">
        <v>0.6</v>
      </c>
      <c r="L146" s="16">
        <v>0.4</v>
      </c>
      <c r="M146" s="10" t="s">
        <v>44</v>
      </c>
      <c r="N146" s="37">
        <v>0.8</v>
      </c>
      <c r="O146" s="37">
        <v>0</v>
      </c>
      <c r="P146" s="37">
        <v>0.2</v>
      </c>
      <c r="Q146" s="63">
        <v>950</v>
      </c>
      <c r="R146" s="63">
        <v>695</v>
      </c>
      <c r="S146" s="63">
        <v>204</v>
      </c>
      <c r="T146" s="63">
        <v>0</v>
      </c>
      <c r="U146" s="63">
        <v>51</v>
      </c>
      <c r="V146" s="63">
        <v>893</v>
      </c>
      <c r="W146" s="63">
        <v>695</v>
      </c>
      <c r="X146" s="63">
        <v>198</v>
      </c>
      <c r="Y146" s="63">
        <v>6</v>
      </c>
    </row>
    <row r="147" spans="1:25">
      <c r="A147" s="15" t="s">
        <v>152</v>
      </c>
      <c r="B147" s="39">
        <v>26970</v>
      </c>
      <c r="C147" s="39">
        <v>18141</v>
      </c>
      <c r="D147" s="39">
        <v>8829</v>
      </c>
      <c r="E147" s="62">
        <v>26970</v>
      </c>
      <c r="F147" s="39">
        <v>18141</v>
      </c>
      <c r="G147" s="39">
        <v>8829</v>
      </c>
      <c r="H147" s="39">
        <v>0</v>
      </c>
      <c r="I147" s="39">
        <v>0</v>
      </c>
      <c r="J147" s="39">
        <v>0</v>
      </c>
      <c r="K147" s="16">
        <v>0.6</v>
      </c>
      <c r="L147" s="16">
        <v>0.4</v>
      </c>
      <c r="M147" s="10" t="s">
        <v>44</v>
      </c>
      <c r="N147" s="37">
        <v>0.8</v>
      </c>
      <c r="O147" s="37">
        <v>0</v>
      </c>
      <c r="P147" s="37">
        <v>0.2</v>
      </c>
      <c r="Q147" s="63">
        <v>619</v>
      </c>
      <c r="R147" s="63">
        <v>453</v>
      </c>
      <c r="S147" s="63">
        <v>133</v>
      </c>
      <c r="T147" s="63">
        <v>0</v>
      </c>
      <c r="U147" s="63">
        <v>33</v>
      </c>
      <c r="V147" s="63">
        <v>583</v>
      </c>
      <c r="W147" s="63">
        <v>453</v>
      </c>
      <c r="X147" s="63">
        <v>130</v>
      </c>
      <c r="Y147" s="63">
        <v>3</v>
      </c>
    </row>
    <row r="148" spans="1:25">
      <c r="A148" s="11" t="s">
        <v>153</v>
      </c>
      <c r="B148" s="39">
        <v>33846</v>
      </c>
      <c r="C148" s="39">
        <v>22229</v>
      </c>
      <c r="D148" s="39">
        <v>11617</v>
      </c>
      <c r="E148" s="62">
        <v>33846</v>
      </c>
      <c r="F148" s="39">
        <v>22229</v>
      </c>
      <c r="G148" s="39">
        <v>11617</v>
      </c>
      <c r="H148" s="39">
        <v>0</v>
      </c>
      <c r="I148" s="39">
        <v>0</v>
      </c>
      <c r="J148" s="39">
        <v>0</v>
      </c>
      <c r="K148" s="16">
        <v>0.6</v>
      </c>
      <c r="L148" s="16">
        <v>0.4</v>
      </c>
      <c r="M148" s="10" t="s">
        <v>44</v>
      </c>
      <c r="N148" s="37">
        <v>0.8</v>
      </c>
      <c r="O148" s="37">
        <v>0</v>
      </c>
      <c r="P148" s="37">
        <v>0.2</v>
      </c>
      <c r="Q148" s="63">
        <v>780</v>
      </c>
      <c r="R148" s="63">
        <v>570</v>
      </c>
      <c r="S148" s="63">
        <v>168</v>
      </c>
      <c r="T148" s="63">
        <v>0</v>
      </c>
      <c r="U148" s="63">
        <v>42</v>
      </c>
      <c r="V148" s="63">
        <v>734</v>
      </c>
      <c r="W148" s="63">
        <v>570</v>
      </c>
      <c r="X148" s="63">
        <v>164</v>
      </c>
      <c r="Y148" s="63">
        <v>4</v>
      </c>
    </row>
    <row r="149" spans="1:25">
      <c r="A149" s="11" t="s">
        <v>154</v>
      </c>
      <c r="B149" s="39">
        <v>23878</v>
      </c>
      <c r="C149" s="39">
        <v>16944</v>
      </c>
      <c r="D149" s="39">
        <v>6934</v>
      </c>
      <c r="E149" s="62">
        <v>23878</v>
      </c>
      <c r="F149" s="39">
        <v>16944</v>
      </c>
      <c r="G149" s="39">
        <v>6934</v>
      </c>
      <c r="H149" s="39">
        <v>0</v>
      </c>
      <c r="I149" s="39">
        <v>0</v>
      </c>
      <c r="J149" s="39">
        <v>0</v>
      </c>
      <c r="K149" s="16">
        <v>0.6</v>
      </c>
      <c r="L149" s="16">
        <v>0.4</v>
      </c>
      <c r="M149" s="10" t="s">
        <v>44</v>
      </c>
      <c r="N149" s="37">
        <v>0.8</v>
      </c>
      <c r="O149" s="37">
        <v>0</v>
      </c>
      <c r="P149" s="37">
        <v>0.2</v>
      </c>
      <c r="Q149" s="63">
        <v>542</v>
      </c>
      <c r="R149" s="63">
        <v>397</v>
      </c>
      <c r="S149" s="63">
        <v>116</v>
      </c>
      <c r="T149" s="63">
        <v>0</v>
      </c>
      <c r="U149" s="63">
        <v>29</v>
      </c>
      <c r="V149" s="63">
        <v>509</v>
      </c>
      <c r="W149" s="63">
        <v>397</v>
      </c>
      <c r="X149" s="63">
        <v>112</v>
      </c>
      <c r="Y149" s="63">
        <v>4</v>
      </c>
    </row>
    <row r="150" spans="1:25">
      <c r="A150" s="15" t="s">
        <v>155</v>
      </c>
      <c r="B150" s="39">
        <v>33277</v>
      </c>
      <c r="C150" s="39">
        <v>22830</v>
      </c>
      <c r="D150" s="39">
        <v>10447</v>
      </c>
      <c r="E150" s="62">
        <v>13865</v>
      </c>
      <c r="F150" s="39">
        <v>9551</v>
      </c>
      <c r="G150" s="39">
        <v>4314</v>
      </c>
      <c r="H150" s="39">
        <v>19412</v>
      </c>
      <c r="I150" s="39">
        <v>13279</v>
      </c>
      <c r="J150" s="39">
        <v>6133</v>
      </c>
      <c r="K150" s="16">
        <v>0.6</v>
      </c>
      <c r="L150" s="16">
        <v>0.4</v>
      </c>
      <c r="M150" s="10" t="s">
        <v>44</v>
      </c>
      <c r="N150" s="37">
        <v>0.8</v>
      </c>
      <c r="O150" s="37">
        <v>0</v>
      </c>
      <c r="P150" s="37">
        <v>0.2</v>
      </c>
      <c r="Q150" s="63">
        <v>711</v>
      </c>
      <c r="R150" s="63">
        <v>313</v>
      </c>
      <c r="S150" s="63">
        <v>319</v>
      </c>
      <c r="T150" s="63">
        <v>0</v>
      </c>
      <c r="U150" s="63">
        <v>79</v>
      </c>
      <c r="V150" s="63">
        <v>518</v>
      </c>
      <c r="W150" s="63">
        <v>313</v>
      </c>
      <c r="X150" s="63">
        <v>205</v>
      </c>
      <c r="Y150" s="63">
        <v>114</v>
      </c>
    </row>
    <row r="151" spans="1:25" s="189" customFormat="1">
      <c r="A151" s="150" t="s">
        <v>156</v>
      </c>
      <c r="B151" s="187">
        <v>3864</v>
      </c>
      <c r="C151" s="187">
        <v>2719</v>
      </c>
      <c r="D151" s="187">
        <v>1145</v>
      </c>
      <c r="E151" s="187">
        <v>3864</v>
      </c>
      <c r="F151" s="187">
        <v>2719</v>
      </c>
      <c r="G151" s="187">
        <v>1145</v>
      </c>
      <c r="H151" s="187">
        <v>0</v>
      </c>
      <c r="I151" s="187">
        <v>0</v>
      </c>
      <c r="J151" s="187">
        <v>0</v>
      </c>
      <c r="K151" s="9">
        <v>0.6</v>
      </c>
      <c r="L151" s="9">
        <v>0.4</v>
      </c>
      <c r="M151" s="10" t="s">
        <v>44</v>
      </c>
      <c r="N151" s="37">
        <v>0.8</v>
      </c>
      <c r="O151" s="37">
        <v>0</v>
      </c>
      <c r="P151" s="37">
        <v>0.2</v>
      </c>
      <c r="Q151" s="188">
        <v>88</v>
      </c>
      <c r="R151" s="188">
        <v>64</v>
      </c>
      <c r="S151" s="188">
        <v>19</v>
      </c>
      <c r="T151" s="188">
        <v>0</v>
      </c>
      <c r="U151" s="188">
        <v>5</v>
      </c>
      <c r="V151" s="188">
        <v>83</v>
      </c>
      <c r="W151" s="188">
        <v>64</v>
      </c>
      <c r="X151" s="188">
        <v>19</v>
      </c>
      <c r="Y151" s="188">
        <v>0</v>
      </c>
    </row>
    <row r="152" spans="1:25">
      <c r="A152" s="11" t="s">
        <v>157</v>
      </c>
      <c r="B152" s="39">
        <v>36897</v>
      </c>
      <c r="C152" s="39">
        <v>24629</v>
      </c>
      <c r="D152" s="39">
        <v>12268</v>
      </c>
      <c r="E152" s="62">
        <v>36897</v>
      </c>
      <c r="F152" s="39">
        <v>24629</v>
      </c>
      <c r="G152" s="39">
        <v>12268</v>
      </c>
      <c r="H152" s="39">
        <v>0</v>
      </c>
      <c r="I152" s="39">
        <v>0</v>
      </c>
      <c r="J152" s="39">
        <v>0</v>
      </c>
      <c r="K152" s="16">
        <v>0.6</v>
      </c>
      <c r="L152" s="16">
        <v>0.4</v>
      </c>
      <c r="M152" s="10" t="s">
        <v>44</v>
      </c>
      <c r="N152" s="37">
        <v>0.8</v>
      </c>
      <c r="O152" s="37">
        <v>0</v>
      </c>
      <c r="P152" s="37">
        <v>0.2</v>
      </c>
      <c r="Q152" s="63">
        <v>847</v>
      </c>
      <c r="R152" s="63">
        <v>620</v>
      </c>
      <c r="S152" s="63">
        <v>182</v>
      </c>
      <c r="T152" s="63">
        <v>0</v>
      </c>
      <c r="U152" s="63">
        <v>45</v>
      </c>
      <c r="V152" s="63">
        <v>797</v>
      </c>
      <c r="W152" s="63">
        <v>620</v>
      </c>
      <c r="X152" s="63">
        <v>177</v>
      </c>
      <c r="Y152" s="63">
        <v>5</v>
      </c>
    </row>
    <row r="153" spans="1:25">
      <c r="A153" s="15" t="s">
        <v>158</v>
      </c>
      <c r="B153" s="39">
        <v>29596</v>
      </c>
      <c r="C153" s="39">
        <v>20498</v>
      </c>
      <c r="D153" s="39">
        <v>9098</v>
      </c>
      <c r="E153" s="62">
        <v>29596</v>
      </c>
      <c r="F153" s="39">
        <v>20498</v>
      </c>
      <c r="G153" s="39">
        <v>9098</v>
      </c>
      <c r="H153" s="39">
        <v>0</v>
      </c>
      <c r="I153" s="39">
        <v>0</v>
      </c>
      <c r="J153" s="39">
        <v>0</v>
      </c>
      <c r="K153" s="16">
        <v>0.6</v>
      </c>
      <c r="L153" s="16">
        <v>0.4</v>
      </c>
      <c r="M153" s="10" t="s">
        <v>44</v>
      </c>
      <c r="N153" s="37">
        <v>0.8</v>
      </c>
      <c r="O153" s="37">
        <v>0</v>
      </c>
      <c r="P153" s="37">
        <v>0.2</v>
      </c>
      <c r="Q153" s="63">
        <v>675</v>
      </c>
      <c r="R153" s="63">
        <v>493</v>
      </c>
      <c r="S153" s="63">
        <v>145</v>
      </c>
      <c r="T153" s="63">
        <v>0</v>
      </c>
      <c r="U153" s="63">
        <v>37</v>
      </c>
      <c r="V153" s="63">
        <v>631</v>
      </c>
      <c r="W153" s="63">
        <v>493</v>
      </c>
      <c r="X153" s="63">
        <v>138</v>
      </c>
      <c r="Y153" s="63">
        <v>7</v>
      </c>
    </row>
    <row r="154" spans="1:25">
      <c r="A154" s="15" t="s">
        <v>159</v>
      </c>
      <c r="B154" s="39">
        <v>26001</v>
      </c>
      <c r="C154" s="39">
        <v>17715</v>
      </c>
      <c r="D154" s="39">
        <v>8286</v>
      </c>
      <c r="E154" s="62">
        <v>26001</v>
      </c>
      <c r="F154" s="39">
        <v>17715</v>
      </c>
      <c r="G154" s="39">
        <v>8286</v>
      </c>
      <c r="H154" s="39">
        <v>0</v>
      </c>
      <c r="I154" s="39">
        <v>0</v>
      </c>
      <c r="J154" s="39">
        <v>0</v>
      </c>
      <c r="K154" s="16">
        <v>0.6</v>
      </c>
      <c r="L154" s="16">
        <v>0.4</v>
      </c>
      <c r="M154" s="10" t="s">
        <v>44</v>
      </c>
      <c r="N154" s="37">
        <v>0.8</v>
      </c>
      <c r="O154" s="37">
        <v>0</v>
      </c>
      <c r="P154" s="37">
        <v>0.2</v>
      </c>
      <c r="Q154" s="63">
        <v>595</v>
      </c>
      <c r="R154" s="63">
        <v>435</v>
      </c>
      <c r="S154" s="63">
        <v>128</v>
      </c>
      <c r="T154" s="63">
        <v>0</v>
      </c>
      <c r="U154" s="63">
        <v>32</v>
      </c>
      <c r="V154" s="63">
        <v>558</v>
      </c>
      <c r="W154" s="63">
        <v>435</v>
      </c>
      <c r="X154" s="63">
        <v>123</v>
      </c>
      <c r="Y154" s="63">
        <v>5</v>
      </c>
    </row>
    <row r="155" spans="1:25" s="61" customFormat="1" ht="24">
      <c r="A155" s="5" t="s">
        <v>160</v>
      </c>
      <c r="B155" s="6">
        <v>340236</v>
      </c>
      <c r="C155" s="6">
        <v>231178</v>
      </c>
      <c r="D155" s="6">
        <v>109058</v>
      </c>
      <c r="E155" s="6">
        <v>291086</v>
      </c>
      <c r="F155" s="6">
        <v>197763</v>
      </c>
      <c r="G155" s="6">
        <v>93323</v>
      </c>
      <c r="H155" s="6">
        <v>49150</v>
      </c>
      <c r="I155" s="6">
        <v>33415</v>
      </c>
      <c r="J155" s="6">
        <v>15735</v>
      </c>
      <c r="K155" s="64"/>
      <c r="L155" s="64"/>
      <c r="M155" s="6"/>
      <c r="N155" s="12"/>
      <c r="O155" s="12"/>
      <c r="P155" s="12"/>
      <c r="Q155" s="60">
        <v>7661</v>
      </c>
      <c r="R155" s="60">
        <v>5317</v>
      </c>
      <c r="S155" s="60">
        <v>2066</v>
      </c>
      <c r="T155" s="60">
        <v>0</v>
      </c>
      <c r="U155" s="60">
        <v>516</v>
      </c>
      <c r="V155" s="60">
        <v>7169</v>
      </c>
      <c r="W155" s="60">
        <v>5317</v>
      </c>
      <c r="X155" s="60">
        <v>1852</v>
      </c>
      <c r="Y155" s="60">
        <v>214</v>
      </c>
    </row>
    <row r="156" spans="1:25">
      <c r="A156" s="8" t="s">
        <v>161</v>
      </c>
      <c r="B156" s="39">
        <v>57327</v>
      </c>
      <c r="C156" s="39">
        <v>40137</v>
      </c>
      <c r="D156" s="39">
        <v>17190</v>
      </c>
      <c r="E156" s="62">
        <v>8177</v>
      </c>
      <c r="F156" s="39">
        <v>6722</v>
      </c>
      <c r="G156" s="39">
        <v>1455</v>
      </c>
      <c r="H156" s="39">
        <v>49150</v>
      </c>
      <c r="I156" s="39">
        <v>33415</v>
      </c>
      <c r="J156" s="39">
        <v>15735</v>
      </c>
      <c r="K156" s="16">
        <v>0.6</v>
      </c>
      <c r="L156" s="16">
        <v>0.4</v>
      </c>
      <c r="M156" s="10" t="s">
        <v>44</v>
      </c>
      <c r="N156" s="37">
        <v>0.8</v>
      </c>
      <c r="O156" s="37">
        <v>0</v>
      </c>
      <c r="P156" s="37">
        <v>0.2</v>
      </c>
      <c r="Q156" s="63">
        <v>1178</v>
      </c>
      <c r="R156" s="63">
        <v>366</v>
      </c>
      <c r="S156" s="63">
        <v>673</v>
      </c>
      <c r="T156" s="63">
        <v>0</v>
      </c>
      <c r="U156" s="63">
        <v>168</v>
      </c>
      <c r="V156" s="63">
        <v>863</v>
      </c>
      <c r="W156" s="63">
        <v>366</v>
      </c>
      <c r="X156" s="63">
        <v>497</v>
      </c>
      <c r="Y156" s="63">
        <v>176</v>
      </c>
    </row>
    <row r="157" spans="1:25">
      <c r="A157" s="14" t="s">
        <v>162</v>
      </c>
      <c r="B157" s="39">
        <v>31875</v>
      </c>
      <c r="C157" s="39">
        <v>21424</v>
      </c>
      <c r="D157" s="39">
        <v>10451</v>
      </c>
      <c r="E157" s="62">
        <v>31875</v>
      </c>
      <c r="F157" s="39">
        <v>21424</v>
      </c>
      <c r="G157" s="39">
        <v>10451</v>
      </c>
      <c r="H157" s="39">
        <v>0</v>
      </c>
      <c r="I157" s="39">
        <v>0</v>
      </c>
      <c r="J157" s="39">
        <v>0</v>
      </c>
      <c r="K157" s="16">
        <v>0.6</v>
      </c>
      <c r="L157" s="16">
        <v>0.4</v>
      </c>
      <c r="M157" s="10" t="s">
        <v>44</v>
      </c>
      <c r="N157" s="37">
        <v>0.8</v>
      </c>
      <c r="O157" s="37">
        <v>0</v>
      </c>
      <c r="P157" s="37">
        <v>0.2</v>
      </c>
      <c r="Q157" s="63">
        <v>731</v>
      </c>
      <c r="R157" s="63">
        <v>564</v>
      </c>
      <c r="S157" s="63">
        <v>157</v>
      </c>
      <c r="T157" s="63">
        <v>0</v>
      </c>
      <c r="U157" s="63">
        <v>39</v>
      </c>
      <c r="V157" s="63">
        <v>716</v>
      </c>
      <c r="W157" s="63">
        <v>564</v>
      </c>
      <c r="X157" s="63">
        <v>152</v>
      </c>
      <c r="Y157" s="63">
        <v>5</v>
      </c>
    </row>
    <row r="158" spans="1:25">
      <c r="A158" s="14" t="s">
        <v>163</v>
      </c>
      <c r="B158" s="39">
        <v>48132</v>
      </c>
      <c r="C158" s="39">
        <v>32771</v>
      </c>
      <c r="D158" s="39">
        <v>15361</v>
      </c>
      <c r="E158" s="62">
        <v>48132</v>
      </c>
      <c r="F158" s="39">
        <v>32771</v>
      </c>
      <c r="G158" s="39">
        <v>15361</v>
      </c>
      <c r="H158" s="39">
        <v>0</v>
      </c>
      <c r="I158" s="39">
        <v>0</v>
      </c>
      <c r="J158" s="39">
        <v>0</v>
      </c>
      <c r="K158" s="16">
        <v>0.6</v>
      </c>
      <c r="L158" s="16">
        <v>0.4</v>
      </c>
      <c r="M158" s="10" t="s">
        <v>44</v>
      </c>
      <c r="N158" s="37">
        <v>0.8</v>
      </c>
      <c r="O158" s="37">
        <v>0</v>
      </c>
      <c r="P158" s="37">
        <v>0.2</v>
      </c>
      <c r="Q158" s="63">
        <v>1101</v>
      </c>
      <c r="R158" s="63">
        <v>835</v>
      </c>
      <c r="S158" s="63">
        <v>237</v>
      </c>
      <c r="T158" s="63">
        <v>0</v>
      </c>
      <c r="U158" s="63">
        <v>59</v>
      </c>
      <c r="V158" s="63">
        <v>1066</v>
      </c>
      <c r="W158" s="63">
        <v>835</v>
      </c>
      <c r="X158" s="63">
        <v>231</v>
      </c>
      <c r="Y158" s="63">
        <v>6</v>
      </c>
    </row>
    <row r="159" spans="1:25">
      <c r="A159" s="8" t="s">
        <v>164</v>
      </c>
      <c r="B159" s="39">
        <v>39007</v>
      </c>
      <c r="C159" s="39">
        <v>26027</v>
      </c>
      <c r="D159" s="39">
        <v>12980</v>
      </c>
      <c r="E159" s="62">
        <v>39007</v>
      </c>
      <c r="F159" s="39">
        <v>26027</v>
      </c>
      <c r="G159" s="39">
        <v>12980</v>
      </c>
      <c r="H159" s="39">
        <v>0</v>
      </c>
      <c r="I159" s="39">
        <v>0</v>
      </c>
      <c r="J159" s="39">
        <v>0</v>
      </c>
      <c r="K159" s="16">
        <v>0.6</v>
      </c>
      <c r="L159" s="16">
        <v>0.4</v>
      </c>
      <c r="M159" s="10" t="s">
        <v>44</v>
      </c>
      <c r="N159" s="37">
        <v>0.8</v>
      </c>
      <c r="O159" s="37">
        <v>0</v>
      </c>
      <c r="P159" s="37">
        <v>0.2</v>
      </c>
      <c r="Q159" s="63">
        <v>896</v>
      </c>
      <c r="R159" s="63">
        <v>686</v>
      </c>
      <c r="S159" s="63">
        <v>192</v>
      </c>
      <c r="T159" s="63">
        <v>0</v>
      </c>
      <c r="U159" s="63">
        <v>48</v>
      </c>
      <c r="V159" s="63">
        <v>872</v>
      </c>
      <c r="W159" s="63">
        <v>686</v>
      </c>
      <c r="X159" s="63">
        <v>186</v>
      </c>
      <c r="Y159" s="63">
        <v>6</v>
      </c>
    </row>
    <row r="160" spans="1:25">
      <c r="A160" s="8" t="s">
        <v>165</v>
      </c>
      <c r="B160" s="39">
        <v>26247</v>
      </c>
      <c r="C160" s="39">
        <v>17143</v>
      </c>
      <c r="D160" s="39">
        <v>9104</v>
      </c>
      <c r="E160" s="62">
        <v>26247</v>
      </c>
      <c r="F160" s="39">
        <v>17143</v>
      </c>
      <c r="G160" s="39">
        <v>9104</v>
      </c>
      <c r="H160" s="39">
        <v>0</v>
      </c>
      <c r="I160" s="39">
        <v>0</v>
      </c>
      <c r="J160" s="39">
        <v>0</v>
      </c>
      <c r="K160" s="16">
        <v>0.6</v>
      </c>
      <c r="L160" s="16">
        <v>0.4</v>
      </c>
      <c r="M160" s="10" t="s">
        <v>44</v>
      </c>
      <c r="N160" s="37">
        <v>0.8</v>
      </c>
      <c r="O160" s="37">
        <v>0</v>
      </c>
      <c r="P160" s="37">
        <v>0.2</v>
      </c>
      <c r="Q160" s="63">
        <v>606</v>
      </c>
      <c r="R160" s="63">
        <v>473</v>
      </c>
      <c r="S160" s="63">
        <v>130</v>
      </c>
      <c r="T160" s="63">
        <v>0</v>
      </c>
      <c r="U160" s="63">
        <v>33</v>
      </c>
      <c r="V160" s="63">
        <v>601</v>
      </c>
      <c r="W160" s="63">
        <v>473</v>
      </c>
      <c r="X160" s="63">
        <v>128</v>
      </c>
      <c r="Y160" s="63">
        <v>2</v>
      </c>
    </row>
    <row r="161" spans="1:25">
      <c r="A161" s="14" t="s">
        <v>166</v>
      </c>
      <c r="B161" s="39">
        <v>11360</v>
      </c>
      <c r="C161" s="39">
        <v>7646</v>
      </c>
      <c r="D161" s="39">
        <v>3714</v>
      </c>
      <c r="E161" s="62">
        <v>11360</v>
      </c>
      <c r="F161" s="39">
        <v>7646</v>
      </c>
      <c r="G161" s="39">
        <v>3714</v>
      </c>
      <c r="H161" s="39">
        <v>0</v>
      </c>
      <c r="I161" s="39">
        <v>0</v>
      </c>
      <c r="J161" s="39">
        <v>0</v>
      </c>
      <c r="K161" s="16">
        <v>0.6</v>
      </c>
      <c r="L161" s="16">
        <v>0.4</v>
      </c>
      <c r="M161" s="10" t="s">
        <v>44</v>
      </c>
      <c r="N161" s="37">
        <v>0.8</v>
      </c>
      <c r="O161" s="37">
        <v>0</v>
      </c>
      <c r="P161" s="37">
        <v>0.2</v>
      </c>
      <c r="Q161" s="63">
        <v>260</v>
      </c>
      <c r="R161" s="63">
        <v>220</v>
      </c>
      <c r="S161" s="63">
        <v>56</v>
      </c>
      <c r="T161" s="63">
        <v>0</v>
      </c>
      <c r="U161" s="63">
        <v>14</v>
      </c>
      <c r="V161" s="63">
        <v>276</v>
      </c>
      <c r="W161" s="63">
        <v>220</v>
      </c>
      <c r="X161" s="63">
        <v>56</v>
      </c>
      <c r="Y161" s="63">
        <v>0</v>
      </c>
    </row>
    <row r="162" spans="1:25">
      <c r="A162" s="14" t="s">
        <v>167</v>
      </c>
      <c r="B162" s="39">
        <v>57040</v>
      </c>
      <c r="C162" s="39">
        <v>38714</v>
      </c>
      <c r="D162" s="39">
        <v>18326</v>
      </c>
      <c r="E162" s="62">
        <v>57040</v>
      </c>
      <c r="F162" s="39">
        <v>38714</v>
      </c>
      <c r="G162" s="39">
        <v>18326</v>
      </c>
      <c r="H162" s="39">
        <v>0</v>
      </c>
      <c r="I162" s="39">
        <v>0</v>
      </c>
      <c r="J162" s="39">
        <v>0</v>
      </c>
      <c r="K162" s="16">
        <v>0.6</v>
      </c>
      <c r="L162" s="16">
        <v>0.4</v>
      </c>
      <c r="M162" s="10" t="s">
        <v>44</v>
      </c>
      <c r="N162" s="37">
        <v>0.8</v>
      </c>
      <c r="O162" s="37">
        <v>0</v>
      </c>
      <c r="P162" s="37">
        <v>0.2</v>
      </c>
      <c r="Q162" s="63">
        <v>1306</v>
      </c>
      <c r="R162" s="63">
        <v>985</v>
      </c>
      <c r="S162" s="63">
        <v>281</v>
      </c>
      <c r="T162" s="63">
        <v>0</v>
      </c>
      <c r="U162" s="63">
        <v>70</v>
      </c>
      <c r="V162" s="63">
        <v>1258</v>
      </c>
      <c r="W162" s="63">
        <v>985</v>
      </c>
      <c r="X162" s="63">
        <v>273</v>
      </c>
      <c r="Y162" s="63">
        <v>8</v>
      </c>
    </row>
    <row r="163" spans="1:25" ht="409.6">
      <c r="A163" s="14" t="s">
        <v>168</v>
      </c>
      <c r="B163" s="39">
        <v>69248</v>
      </c>
      <c r="C163" s="39">
        <v>47316</v>
      </c>
      <c r="D163" s="39">
        <v>21932</v>
      </c>
      <c r="E163" s="62">
        <v>69248</v>
      </c>
      <c r="F163" s="39">
        <v>47316</v>
      </c>
      <c r="G163" s="39">
        <v>21932</v>
      </c>
      <c r="H163" s="39">
        <v>0</v>
      </c>
      <c r="I163" s="39">
        <v>0</v>
      </c>
      <c r="J163" s="39">
        <v>0</v>
      </c>
      <c r="K163" s="16">
        <v>0.6</v>
      </c>
      <c r="L163" s="16">
        <v>0.4</v>
      </c>
      <c r="M163" s="10" t="s">
        <v>44</v>
      </c>
      <c r="N163" s="37">
        <v>0.8</v>
      </c>
      <c r="O163" s="37">
        <v>0</v>
      </c>
      <c r="P163" s="37">
        <v>0.2</v>
      </c>
      <c r="Q163" s="63">
        <v>1583</v>
      </c>
      <c r="R163" s="63">
        <v>1188</v>
      </c>
      <c r="S163" s="63">
        <v>340</v>
      </c>
      <c r="T163" s="63">
        <v>0</v>
      </c>
      <c r="U163" s="63">
        <v>85</v>
      </c>
      <c r="V163" s="63">
        <v>1517</v>
      </c>
      <c r="W163" s="63">
        <v>1188</v>
      </c>
      <c r="X163" s="63">
        <v>329</v>
      </c>
      <c r="Y163" s="63">
        <v>11</v>
      </c>
    </row>
    <row r="165" spans="1:25" ht="14.25" customHeight="1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</row>
  </sheetData>
  <autoFilter ref="A9:Y163"/>
  <mergeCells count="13">
    <mergeCell ref="K5:L5"/>
    <mergeCell ref="M5:P5"/>
    <mergeCell ref="A2:Y2"/>
    <mergeCell ref="A4:A6"/>
    <mergeCell ref="B4:J4"/>
    <mergeCell ref="K4:P4"/>
    <mergeCell ref="Q4:U5"/>
    <mergeCell ref="V4:X5"/>
    <mergeCell ref="B5:D5"/>
    <mergeCell ref="E5:G5"/>
    <mergeCell ref="Y4:Y5"/>
    <mergeCell ref="H5:J5"/>
    <mergeCell ref="W3:Y3"/>
  </mergeCells>
  <phoneticPr fontId="5" type="noConversion"/>
  <printOptions horizontalCentered="1"/>
  <pageMargins left="0.35433070866141736" right="0.35433070866141736" top="0.59055118110236227" bottom="0.59055118110236227" header="0.51181102362204722" footer="0.51181102362204722"/>
  <pageSetup paperSize="8" fitToHeight="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workbookViewId="0">
      <selection activeCell="V4" sqref="V4"/>
    </sheetView>
  </sheetViews>
  <sheetFormatPr defaultColWidth="9" defaultRowHeight="13.5"/>
  <cols>
    <col min="1" max="1" width="7.875" style="83" customWidth="1"/>
    <col min="2" max="2" width="11.875" style="83" customWidth="1"/>
    <col min="3" max="3" width="11.625" style="83" customWidth="1"/>
    <col min="4" max="4" width="10.75" style="83" customWidth="1"/>
    <col min="5" max="5" width="10.25" style="83" customWidth="1"/>
    <col min="6" max="6" width="9.875" style="83" customWidth="1"/>
    <col min="7" max="7" width="8.875" style="83" customWidth="1"/>
    <col min="8" max="8" width="8.75" style="83" customWidth="1"/>
    <col min="9" max="9" width="15" style="83" customWidth="1"/>
    <col min="10" max="10" width="9.125" style="83" customWidth="1"/>
    <col min="11" max="11" width="11" style="83" customWidth="1"/>
    <col min="12" max="12" width="10.25" style="83" customWidth="1"/>
    <col min="13" max="14" width="9.125" style="83" customWidth="1"/>
    <col min="15" max="15" width="10.125" style="83" customWidth="1"/>
    <col min="16" max="16" width="10.5" style="83" customWidth="1"/>
    <col min="17" max="17" width="9.25" style="83" customWidth="1"/>
    <col min="18" max="18" width="8.5" style="83" customWidth="1"/>
    <col min="19" max="19" width="12.875" style="83" customWidth="1"/>
    <col min="20" max="16384" width="9" style="83"/>
  </cols>
  <sheetData>
    <row r="1" spans="1:20" ht="40.5" customHeight="1">
      <c r="A1" s="261" t="s">
        <v>273</v>
      </c>
      <c r="B1" s="261"/>
      <c r="C1" s="82"/>
      <c r="D1" s="82"/>
      <c r="E1" s="68"/>
      <c r="F1" s="68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ht="39.75" customHeight="1">
      <c r="A2" s="288" t="s">
        <v>221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20" ht="39.75" customHeigh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262" t="s">
        <v>299</v>
      </c>
      <c r="S3" s="262"/>
    </row>
    <row r="4" spans="1:20" ht="78" customHeight="1">
      <c r="A4" s="263" t="s">
        <v>196</v>
      </c>
      <c r="B4" s="263" t="s">
        <v>197</v>
      </c>
      <c r="C4" s="264" t="s">
        <v>222</v>
      </c>
      <c r="D4" s="264" t="s">
        <v>223</v>
      </c>
      <c r="E4" s="264" t="s">
        <v>224</v>
      </c>
      <c r="F4" s="264"/>
      <c r="G4" s="264"/>
      <c r="H4" s="264"/>
      <c r="I4" s="84" t="s">
        <v>225</v>
      </c>
      <c r="J4" s="119" t="s">
        <v>226</v>
      </c>
      <c r="K4" s="264" t="s">
        <v>252</v>
      </c>
      <c r="L4" s="264"/>
      <c r="M4" s="264"/>
      <c r="N4" s="264"/>
      <c r="O4" s="263" t="s">
        <v>241</v>
      </c>
      <c r="P4" s="263"/>
      <c r="Q4" s="263"/>
      <c r="R4" s="265" t="s">
        <v>242</v>
      </c>
      <c r="S4" s="268" t="s">
        <v>227</v>
      </c>
    </row>
    <row r="5" spans="1:20" ht="45" customHeight="1">
      <c r="A5" s="263"/>
      <c r="B5" s="263"/>
      <c r="C5" s="264"/>
      <c r="D5" s="264"/>
      <c r="E5" s="120" t="s">
        <v>21</v>
      </c>
      <c r="F5" s="120" t="s">
        <v>228</v>
      </c>
      <c r="G5" s="120" t="s">
        <v>229</v>
      </c>
      <c r="H5" s="120" t="s">
        <v>230</v>
      </c>
      <c r="I5" s="85" t="s">
        <v>228</v>
      </c>
      <c r="J5" s="85" t="s">
        <v>228</v>
      </c>
      <c r="K5" s="125" t="s">
        <v>21</v>
      </c>
      <c r="L5" s="125" t="s">
        <v>228</v>
      </c>
      <c r="M5" s="125" t="s">
        <v>229</v>
      </c>
      <c r="N5" s="125" t="s">
        <v>230</v>
      </c>
      <c r="O5" s="85" t="s">
        <v>21</v>
      </c>
      <c r="P5" s="120" t="s">
        <v>228</v>
      </c>
      <c r="Q5" s="85" t="s">
        <v>229</v>
      </c>
      <c r="R5" s="266"/>
      <c r="S5" s="266"/>
    </row>
    <row r="6" spans="1:20" s="88" customFormat="1" ht="21" customHeight="1">
      <c r="A6" s="269" t="s">
        <v>22</v>
      </c>
      <c r="B6" s="270"/>
      <c r="C6" s="86">
        <v>1916897</v>
      </c>
      <c r="D6" s="86"/>
      <c r="E6" s="86">
        <v>180765</v>
      </c>
      <c r="F6" s="86">
        <v>163122</v>
      </c>
      <c r="G6" s="86">
        <v>16501</v>
      </c>
      <c r="H6" s="86">
        <v>1142</v>
      </c>
      <c r="I6" s="86">
        <v>4263</v>
      </c>
      <c r="J6" s="86">
        <v>545</v>
      </c>
      <c r="K6" s="147">
        <v>175957</v>
      </c>
      <c r="L6" s="147">
        <v>158314</v>
      </c>
      <c r="M6" s="147">
        <v>16501</v>
      </c>
      <c r="N6" s="147">
        <v>1142</v>
      </c>
      <c r="O6" s="86">
        <v>166262</v>
      </c>
      <c r="P6" s="86">
        <v>158314</v>
      </c>
      <c r="Q6" s="86">
        <v>7948</v>
      </c>
      <c r="R6" s="86">
        <v>8553</v>
      </c>
      <c r="S6" s="87"/>
    </row>
    <row r="7" spans="1:20" s="88" customFormat="1" ht="21" customHeight="1">
      <c r="A7" s="271" t="s">
        <v>231</v>
      </c>
      <c r="B7" s="272"/>
      <c r="C7" s="86">
        <v>1437424</v>
      </c>
      <c r="D7" s="86"/>
      <c r="E7" s="86">
        <v>132244</v>
      </c>
      <c r="F7" s="86">
        <v>132244</v>
      </c>
      <c r="G7" s="86">
        <v>0</v>
      </c>
      <c r="H7" s="86">
        <v>0</v>
      </c>
      <c r="I7" s="86">
        <v>0</v>
      </c>
      <c r="J7" s="86"/>
      <c r="K7" s="147">
        <v>132244</v>
      </c>
      <c r="L7" s="147">
        <v>132244</v>
      </c>
      <c r="M7" s="147">
        <v>0</v>
      </c>
      <c r="N7" s="147">
        <v>0</v>
      </c>
      <c r="O7" s="86">
        <v>131699</v>
      </c>
      <c r="P7" s="86">
        <v>131699</v>
      </c>
      <c r="Q7" s="86">
        <v>0</v>
      </c>
      <c r="R7" s="86">
        <v>0</v>
      </c>
      <c r="S7" s="87"/>
    </row>
    <row r="8" spans="1:20" s="88" customFormat="1" ht="21" customHeight="1">
      <c r="A8" s="271" t="s">
        <v>232</v>
      </c>
      <c r="B8" s="272"/>
      <c r="C8" s="86">
        <v>448443</v>
      </c>
      <c r="D8" s="86"/>
      <c r="E8" s="86">
        <v>45380</v>
      </c>
      <c r="F8" s="86">
        <v>28879</v>
      </c>
      <c r="G8" s="86">
        <v>16501</v>
      </c>
      <c r="H8" s="86">
        <v>0</v>
      </c>
      <c r="I8" s="86">
        <v>3988</v>
      </c>
      <c r="J8" s="86"/>
      <c r="K8" s="147">
        <v>41392</v>
      </c>
      <c r="L8" s="147">
        <v>24891</v>
      </c>
      <c r="M8" s="147">
        <v>16501</v>
      </c>
      <c r="N8" s="147">
        <v>0</v>
      </c>
      <c r="O8" s="86">
        <v>32839</v>
      </c>
      <c r="P8" s="86">
        <v>24891</v>
      </c>
      <c r="Q8" s="86">
        <v>7948</v>
      </c>
      <c r="R8" s="86">
        <v>8553</v>
      </c>
      <c r="S8" s="87"/>
    </row>
    <row r="9" spans="1:20" s="88" customFormat="1" ht="21" customHeight="1">
      <c r="A9" s="271" t="s">
        <v>233</v>
      </c>
      <c r="B9" s="272"/>
      <c r="C9" s="86">
        <v>31030</v>
      </c>
      <c r="D9" s="86"/>
      <c r="E9" s="86">
        <v>3141</v>
      </c>
      <c r="F9" s="86">
        <v>1999</v>
      </c>
      <c r="G9" s="86">
        <v>0</v>
      </c>
      <c r="H9" s="86">
        <v>1142</v>
      </c>
      <c r="I9" s="86">
        <v>275</v>
      </c>
      <c r="J9" s="86"/>
      <c r="K9" s="147">
        <v>2866</v>
      </c>
      <c r="L9" s="147">
        <v>1724</v>
      </c>
      <c r="M9" s="147">
        <v>0</v>
      </c>
      <c r="N9" s="147">
        <v>1142</v>
      </c>
      <c r="O9" s="86">
        <v>1724</v>
      </c>
      <c r="P9" s="86">
        <v>1724</v>
      </c>
      <c r="Q9" s="86">
        <v>0</v>
      </c>
      <c r="R9" s="86">
        <v>0</v>
      </c>
      <c r="S9" s="87"/>
    </row>
    <row r="10" spans="1:20" s="88" customFormat="1" ht="14.25">
      <c r="A10" s="267" t="s">
        <v>184</v>
      </c>
      <c r="B10" s="89" t="s">
        <v>35</v>
      </c>
      <c r="C10" s="86">
        <v>63173</v>
      </c>
      <c r="D10" s="86"/>
      <c r="E10" s="86">
        <v>5970</v>
      </c>
      <c r="F10" s="86">
        <v>5970</v>
      </c>
      <c r="G10" s="86">
        <v>0</v>
      </c>
      <c r="H10" s="86">
        <v>0</v>
      </c>
      <c r="I10" s="86">
        <v>0</v>
      </c>
      <c r="J10" s="86"/>
      <c r="K10" s="147">
        <v>5970</v>
      </c>
      <c r="L10" s="147">
        <v>5970</v>
      </c>
      <c r="M10" s="147">
        <v>0</v>
      </c>
      <c r="N10" s="147">
        <v>0</v>
      </c>
      <c r="O10" s="86">
        <v>5970</v>
      </c>
      <c r="P10" s="86">
        <v>5970</v>
      </c>
      <c r="Q10" s="86">
        <v>0</v>
      </c>
      <c r="R10" s="86">
        <v>0</v>
      </c>
      <c r="S10" s="87"/>
    </row>
    <row r="11" spans="1:20" ht="14.25">
      <c r="A11" s="267"/>
      <c r="B11" s="90" t="s">
        <v>45</v>
      </c>
      <c r="C11" s="91">
        <v>10080</v>
      </c>
      <c r="D11" s="92">
        <v>189</v>
      </c>
      <c r="E11" s="86">
        <v>953</v>
      </c>
      <c r="F11" s="86">
        <v>953</v>
      </c>
      <c r="G11" s="93"/>
      <c r="H11" s="93"/>
      <c r="I11" s="93"/>
      <c r="J11" s="93"/>
      <c r="K11" s="147">
        <v>953</v>
      </c>
      <c r="L11" s="147">
        <v>953</v>
      </c>
      <c r="M11" s="147">
        <v>0</v>
      </c>
      <c r="N11" s="147">
        <v>0</v>
      </c>
      <c r="O11" s="94">
        <v>953</v>
      </c>
      <c r="P11" s="95">
        <v>953</v>
      </c>
      <c r="Q11" s="95">
        <v>0</v>
      </c>
      <c r="R11" s="93"/>
      <c r="S11" s="81" t="s">
        <v>234</v>
      </c>
    </row>
    <row r="12" spans="1:20" ht="14.25">
      <c r="A12" s="267"/>
      <c r="B12" s="90" t="s">
        <v>43</v>
      </c>
      <c r="C12" s="91">
        <v>53093</v>
      </c>
      <c r="D12" s="92">
        <v>189</v>
      </c>
      <c r="E12" s="86">
        <v>5017</v>
      </c>
      <c r="F12" s="86">
        <v>5017</v>
      </c>
      <c r="G12" s="93"/>
      <c r="H12" s="93"/>
      <c r="I12" s="93"/>
      <c r="J12" s="93"/>
      <c r="K12" s="147">
        <v>5017</v>
      </c>
      <c r="L12" s="147">
        <v>5017</v>
      </c>
      <c r="M12" s="147">
        <v>0</v>
      </c>
      <c r="N12" s="147">
        <v>0</v>
      </c>
      <c r="O12" s="94">
        <v>5017</v>
      </c>
      <c r="P12" s="95">
        <v>5017</v>
      </c>
      <c r="Q12" s="95">
        <v>0</v>
      </c>
      <c r="R12" s="93"/>
      <c r="S12" s="81" t="s">
        <v>234</v>
      </c>
    </row>
    <row r="13" spans="1:20" s="88" customFormat="1" ht="14.25">
      <c r="A13" s="273" t="s">
        <v>185</v>
      </c>
      <c r="B13" s="89" t="s">
        <v>53</v>
      </c>
      <c r="C13" s="96">
        <v>56879</v>
      </c>
      <c r="D13" s="96"/>
      <c r="E13" s="96">
        <v>5850</v>
      </c>
      <c r="F13" s="96">
        <v>3723</v>
      </c>
      <c r="G13" s="96">
        <v>2127</v>
      </c>
      <c r="H13" s="96">
        <v>0</v>
      </c>
      <c r="I13" s="94">
        <v>539</v>
      </c>
      <c r="J13" s="94"/>
      <c r="K13" s="147">
        <v>5311</v>
      </c>
      <c r="L13" s="147">
        <v>3184</v>
      </c>
      <c r="M13" s="147">
        <v>2127</v>
      </c>
      <c r="N13" s="147">
        <v>0</v>
      </c>
      <c r="O13" s="96">
        <v>4257</v>
      </c>
      <c r="P13" s="96">
        <v>3184</v>
      </c>
      <c r="Q13" s="97">
        <v>1073</v>
      </c>
      <c r="R13" s="94">
        <v>1054</v>
      </c>
      <c r="S13" s="96"/>
    </row>
    <row r="14" spans="1:20" ht="14.25">
      <c r="A14" s="273"/>
      <c r="B14" s="98" t="s">
        <v>64</v>
      </c>
      <c r="C14" s="99">
        <v>56879</v>
      </c>
      <c r="D14" s="99">
        <v>187</v>
      </c>
      <c r="E14" s="86">
        <v>5850</v>
      </c>
      <c r="F14" s="86">
        <v>3723</v>
      </c>
      <c r="G14" s="93">
        <v>2127</v>
      </c>
      <c r="H14" s="93"/>
      <c r="I14" s="93">
        <v>539</v>
      </c>
      <c r="J14" s="93"/>
      <c r="K14" s="147">
        <v>5311</v>
      </c>
      <c r="L14" s="147">
        <v>3184</v>
      </c>
      <c r="M14" s="147">
        <v>2127</v>
      </c>
      <c r="N14" s="147">
        <v>0</v>
      </c>
      <c r="O14" s="94">
        <v>4257</v>
      </c>
      <c r="P14" s="95">
        <v>3184</v>
      </c>
      <c r="Q14" s="100">
        <v>1073</v>
      </c>
      <c r="R14" s="93">
        <v>1054</v>
      </c>
      <c r="S14" s="81" t="s">
        <v>235</v>
      </c>
    </row>
    <row r="15" spans="1:20" s="88" customFormat="1" ht="14.25">
      <c r="A15" s="274" t="s">
        <v>186</v>
      </c>
      <c r="B15" s="89" t="s">
        <v>66</v>
      </c>
      <c r="C15" s="101">
        <v>460656</v>
      </c>
      <c r="D15" s="101"/>
      <c r="E15" s="101">
        <v>42087</v>
      </c>
      <c r="F15" s="101">
        <v>41906</v>
      </c>
      <c r="G15" s="101">
        <v>0</v>
      </c>
      <c r="H15" s="101">
        <v>181</v>
      </c>
      <c r="I15" s="101">
        <v>56</v>
      </c>
      <c r="J15" s="101"/>
      <c r="K15" s="147">
        <v>42031</v>
      </c>
      <c r="L15" s="147">
        <v>41850</v>
      </c>
      <c r="M15" s="147">
        <v>0</v>
      </c>
      <c r="N15" s="147">
        <v>181</v>
      </c>
      <c r="O15" s="101">
        <v>41850</v>
      </c>
      <c r="P15" s="101">
        <v>41850</v>
      </c>
      <c r="Q15" s="101">
        <v>0</v>
      </c>
      <c r="R15" s="101">
        <v>0</v>
      </c>
      <c r="S15" s="96"/>
      <c r="T15" s="83"/>
    </row>
    <row r="16" spans="1:20" ht="14.25">
      <c r="A16" s="275"/>
      <c r="B16" s="98" t="s">
        <v>70</v>
      </c>
      <c r="C16" s="102">
        <v>51809</v>
      </c>
      <c r="D16" s="103">
        <v>185</v>
      </c>
      <c r="E16" s="86">
        <v>4792</v>
      </c>
      <c r="F16" s="86">
        <v>4792</v>
      </c>
      <c r="G16" s="93"/>
      <c r="H16" s="93"/>
      <c r="I16" s="93"/>
      <c r="J16" s="93"/>
      <c r="K16" s="147">
        <v>4792</v>
      </c>
      <c r="L16" s="147">
        <v>4792</v>
      </c>
      <c r="M16" s="147">
        <v>0</v>
      </c>
      <c r="N16" s="147">
        <v>0</v>
      </c>
      <c r="O16" s="94">
        <v>4792</v>
      </c>
      <c r="P16" s="95">
        <v>4792</v>
      </c>
      <c r="Q16" s="95">
        <v>0</v>
      </c>
      <c r="R16" s="93">
        <v>0</v>
      </c>
      <c r="S16" s="81" t="s">
        <v>234</v>
      </c>
    </row>
    <row r="17" spans="1:19" ht="14.25">
      <c r="A17" s="275"/>
      <c r="B17" s="90" t="s">
        <v>75</v>
      </c>
      <c r="C17" s="104">
        <v>76794</v>
      </c>
      <c r="D17" s="104">
        <v>178</v>
      </c>
      <c r="E17" s="86">
        <v>6835</v>
      </c>
      <c r="F17" s="86">
        <v>6835</v>
      </c>
      <c r="G17" s="93"/>
      <c r="H17" s="93"/>
      <c r="I17" s="93"/>
      <c r="J17" s="93"/>
      <c r="K17" s="147">
        <v>6835</v>
      </c>
      <c r="L17" s="147">
        <v>6835</v>
      </c>
      <c r="M17" s="147">
        <v>0</v>
      </c>
      <c r="N17" s="147">
        <v>0</v>
      </c>
      <c r="O17" s="94">
        <v>6835</v>
      </c>
      <c r="P17" s="95">
        <v>6835</v>
      </c>
      <c r="Q17" s="95">
        <v>0</v>
      </c>
      <c r="R17" s="93">
        <v>0</v>
      </c>
      <c r="S17" s="81" t="s">
        <v>234</v>
      </c>
    </row>
    <row r="18" spans="1:19" ht="14.25">
      <c r="A18" s="275"/>
      <c r="B18" s="98" t="s">
        <v>75</v>
      </c>
      <c r="C18" s="102">
        <v>5089</v>
      </c>
      <c r="D18" s="103">
        <v>178</v>
      </c>
      <c r="E18" s="86">
        <v>498</v>
      </c>
      <c r="F18" s="86">
        <v>317</v>
      </c>
      <c r="G18" s="93"/>
      <c r="H18" s="93">
        <v>181</v>
      </c>
      <c r="I18" s="93">
        <v>56</v>
      </c>
      <c r="J18" s="93"/>
      <c r="K18" s="147">
        <v>442</v>
      </c>
      <c r="L18" s="147">
        <v>261</v>
      </c>
      <c r="M18" s="147">
        <v>0</v>
      </c>
      <c r="N18" s="147">
        <v>181</v>
      </c>
      <c r="O18" s="94">
        <v>261</v>
      </c>
      <c r="P18" s="95">
        <v>261</v>
      </c>
      <c r="Q18" s="95">
        <v>0</v>
      </c>
      <c r="R18" s="93">
        <v>0</v>
      </c>
      <c r="S18" s="81" t="s">
        <v>236</v>
      </c>
    </row>
    <row r="19" spans="1:19" ht="14.25">
      <c r="A19" s="275"/>
      <c r="B19" s="98" t="s">
        <v>71</v>
      </c>
      <c r="C19" s="102">
        <v>107309</v>
      </c>
      <c r="D19" s="103">
        <v>184</v>
      </c>
      <c r="E19" s="86">
        <v>9871</v>
      </c>
      <c r="F19" s="86">
        <v>9871</v>
      </c>
      <c r="G19" s="93"/>
      <c r="H19" s="93"/>
      <c r="I19" s="93"/>
      <c r="J19" s="93"/>
      <c r="K19" s="147">
        <v>9871</v>
      </c>
      <c r="L19" s="147">
        <v>9871</v>
      </c>
      <c r="M19" s="147">
        <v>0</v>
      </c>
      <c r="N19" s="147">
        <v>0</v>
      </c>
      <c r="O19" s="94">
        <v>9871</v>
      </c>
      <c r="P19" s="95">
        <v>9871</v>
      </c>
      <c r="Q19" s="95">
        <v>0</v>
      </c>
      <c r="R19" s="93">
        <v>0</v>
      </c>
      <c r="S19" s="81" t="s">
        <v>234</v>
      </c>
    </row>
    <row r="20" spans="1:19" ht="14.25">
      <c r="A20" s="275"/>
      <c r="B20" s="98" t="s">
        <v>73</v>
      </c>
      <c r="C20" s="102">
        <v>89116</v>
      </c>
      <c r="D20" s="103">
        <v>183</v>
      </c>
      <c r="E20" s="86">
        <v>8154</v>
      </c>
      <c r="F20" s="86">
        <v>8154</v>
      </c>
      <c r="G20" s="93"/>
      <c r="H20" s="93"/>
      <c r="I20" s="93"/>
      <c r="J20" s="93"/>
      <c r="K20" s="147">
        <v>8154</v>
      </c>
      <c r="L20" s="147">
        <v>8154</v>
      </c>
      <c r="M20" s="147">
        <v>0</v>
      </c>
      <c r="N20" s="147">
        <v>0</v>
      </c>
      <c r="O20" s="94">
        <v>8154</v>
      </c>
      <c r="P20" s="95">
        <v>8154</v>
      </c>
      <c r="Q20" s="95">
        <v>0</v>
      </c>
      <c r="R20" s="93">
        <v>0</v>
      </c>
      <c r="S20" s="81" t="s">
        <v>234</v>
      </c>
    </row>
    <row r="21" spans="1:19" ht="14.25">
      <c r="A21" s="275"/>
      <c r="B21" s="98" t="s">
        <v>77</v>
      </c>
      <c r="C21" s="102">
        <v>22467</v>
      </c>
      <c r="D21" s="103">
        <v>185</v>
      </c>
      <c r="E21" s="86">
        <v>2078</v>
      </c>
      <c r="F21" s="86">
        <v>2078</v>
      </c>
      <c r="G21" s="93"/>
      <c r="H21" s="93"/>
      <c r="I21" s="93"/>
      <c r="J21" s="93"/>
      <c r="K21" s="147">
        <v>2078</v>
      </c>
      <c r="L21" s="147">
        <v>2078</v>
      </c>
      <c r="M21" s="147">
        <v>0</v>
      </c>
      <c r="N21" s="147">
        <v>0</v>
      </c>
      <c r="O21" s="94">
        <v>2078</v>
      </c>
      <c r="P21" s="95">
        <v>2078</v>
      </c>
      <c r="Q21" s="95">
        <v>0</v>
      </c>
      <c r="R21" s="93">
        <v>0</v>
      </c>
      <c r="S21" s="81" t="s">
        <v>234</v>
      </c>
    </row>
    <row r="22" spans="1:19" ht="14.25">
      <c r="A22" s="275"/>
      <c r="B22" s="98" t="s">
        <v>74</v>
      </c>
      <c r="C22" s="102">
        <v>55146</v>
      </c>
      <c r="D22" s="103">
        <v>181</v>
      </c>
      <c r="E22" s="86">
        <v>4991</v>
      </c>
      <c r="F22" s="86">
        <v>4991</v>
      </c>
      <c r="G22" s="93"/>
      <c r="H22" s="93"/>
      <c r="I22" s="93"/>
      <c r="J22" s="93"/>
      <c r="K22" s="147">
        <v>4991</v>
      </c>
      <c r="L22" s="147">
        <v>4991</v>
      </c>
      <c r="M22" s="147">
        <v>0</v>
      </c>
      <c r="N22" s="147">
        <v>0</v>
      </c>
      <c r="O22" s="94">
        <v>4991</v>
      </c>
      <c r="P22" s="95">
        <v>4991</v>
      </c>
      <c r="Q22" s="95">
        <v>0</v>
      </c>
      <c r="R22" s="93">
        <v>0</v>
      </c>
      <c r="S22" s="81" t="s">
        <v>234</v>
      </c>
    </row>
    <row r="23" spans="1:19" ht="14.25">
      <c r="A23" s="275"/>
      <c r="B23" s="98" t="s">
        <v>76</v>
      </c>
      <c r="C23" s="102">
        <v>16685</v>
      </c>
      <c r="D23" s="103">
        <v>186</v>
      </c>
      <c r="E23" s="86">
        <v>1552</v>
      </c>
      <c r="F23" s="86">
        <v>1552</v>
      </c>
      <c r="G23" s="93"/>
      <c r="H23" s="93"/>
      <c r="I23" s="93"/>
      <c r="J23" s="93"/>
      <c r="K23" s="147">
        <v>1552</v>
      </c>
      <c r="L23" s="147">
        <v>1552</v>
      </c>
      <c r="M23" s="147">
        <v>0</v>
      </c>
      <c r="N23" s="147">
        <v>0</v>
      </c>
      <c r="O23" s="94">
        <v>1552</v>
      </c>
      <c r="P23" s="95">
        <v>1552</v>
      </c>
      <c r="Q23" s="95">
        <v>0</v>
      </c>
      <c r="R23" s="93">
        <v>0</v>
      </c>
      <c r="S23" s="81" t="s">
        <v>234</v>
      </c>
    </row>
    <row r="24" spans="1:19" ht="14.25">
      <c r="A24" s="275"/>
      <c r="B24" s="98" t="s">
        <v>72</v>
      </c>
      <c r="C24" s="102">
        <v>36241</v>
      </c>
      <c r="D24" s="103">
        <v>183</v>
      </c>
      <c r="E24" s="86">
        <v>3316</v>
      </c>
      <c r="F24" s="86">
        <v>3316</v>
      </c>
      <c r="G24" s="93"/>
      <c r="H24" s="93"/>
      <c r="I24" s="93"/>
      <c r="J24" s="93"/>
      <c r="K24" s="147">
        <v>3316</v>
      </c>
      <c r="L24" s="147">
        <v>3316</v>
      </c>
      <c r="M24" s="147">
        <v>0</v>
      </c>
      <c r="N24" s="147">
        <v>0</v>
      </c>
      <c r="O24" s="94">
        <v>3316</v>
      </c>
      <c r="P24" s="95">
        <v>3316</v>
      </c>
      <c r="Q24" s="95">
        <v>0</v>
      </c>
      <c r="R24" s="93">
        <v>0</v>
      </c>
      <c r="S24" s="81" t="s">
        <v>234</v>
      </c>
    </row>
    <row r="25" spans="1:19" s="88" customFormat="1" ht="14.25">
      <c r="A25" s="273" t="s">
        <v>187</v>
      </c>
      <c r="B25" s="89" t="s">
        <v>78</v>
      </c>
      <c r="C25" s="105">
        <v>104590</v>
      </c>
      <c r="D25" s="105"/>
      <c r="E25" s="105">
        <v>10472</v>
      </c>
      <c r="F25" s="105">
        <v>6664</v>
      </c>
      <c r="G25" s="105">
        <v>3289</v>
      </c>
      <c r="H25" s="105">
        <v>519</v>
      </c>
      <c r="I25" s="105">
        <v>930</v>
      </c>
      <c r="J25" s="105"/>
      <c r="K25" s="147">
        <v>9542</v>
      </c>
      <c r="L25" s="147">
        <v>5734</v>
      </c>
      <c r="M25" s="147">
        <v>3289</v>
      </c>
      <c r="N25" s="147">
        <v>519</v>
      </c>
      <c r="O25" s="105">
        <v>7395</v>
      </c>
      <c r="P25" s="121">
        <v>5734</v>
      </c>
      <c r="Q25" s="121">
        <v>1661</v>
      </c>
      <c r="R25" s="105">
        <v>1628</v>
      </c>
      <c r="S25" s="96"/>
    </row>
    <row r="26" spans="1:19" ht="14.25">
      <c r="A26" s="273"/>
      <c r="B26" s="90" t="s">
        <v>81</v>
      </c>
      <c r="C26" s="104">
        <v>13740</v>
      </c>
      <c r="D26" s="104">
        <v>189</v>
      </c>
      <c r="E26" s="86">
        <v>1428</v>
      </c>
      <c r="F26" s="86">
        <v>909</v>
      </c>
      <c r="G26" s="93"/>
      <c r="H26" s="93">
        <v>519</v>
      </c>
      <c r="I26" s="93">
        <v>98</v>
      </c>
      <c r="J26" s="93"/>
      <c r="K26" s="147">
        <v>1330</v>
      </c>
      <c r="L26" s="147">
        <v>811</v>
      </c>
      <c r="M26" s="147">
        <v>0</v>
      </c>
      <c r="N26" s="147">
        <v>519</v>
      </c>
      <c r="O26" s="94">
        <v>811</v>
      </c>
      <c r="P26" s="95">
        <v>811</v>
      </c>
      <c r="Q26" s="100">
        <v>0</v>
      </c>
      <c r="R26" s="93">
        <v>0</v>
      </c>
      <c r="S26" s="81" t="s">
        <v>236</v>
      </c>
    </row>
    <row r="27" spans="1:19" ht="14.25">
      <c r="A27" s="273"/>
      <c r="B27" s="90" t="s">
        <v>84</v>
      </c>
      <c r="C27" s="104">
        <v>90850</v>
      </c>
      <c r="D27" s="104">
        <v>181</v>
      </c>
      <c r="E27" s="86">
        <v>9044</v>
      </c>
      <c r="F27" s="86">
        <v>5755</v>
      </c>
      <c r="G27" s="93">
        <v>3289</v>
      </c>
      <c r="H27" s="93"/>
      <c r="I27" s="93">
        <v>832</v>
      </c>
      <c r="J27" s="93"/>
      <c r="K27" s="147">
        <v>8212</v>
      </c>
      <c r="L27" s="147">
        <v>4923</v>
      </c>
      <c r="M27" s="147">
        <v>3289</v>
      </c>
      <c r="N27" s="147">
        <v>0</v>
      </c>
      <c r="O27" s="94">
        <v>6584</v>
      </c>
      <c r="P27" s="95">
        <v>4923</v>
      </c>
      <c r="Q27" s="100">
        <v>1661</v>
      </c>
      <c r="R27" s="93">
        <v>1628</v>
      </c>
      <c r="S27" s="81" t="s">
        <v>235</v>
      </c>
    </row>
    <row r="28" spans="1:19" s="88" customFormat="1" ht="14.25">
      <c r="A28" s="267" t="s">
        <v>188</v>
      </c>
      <c r="B28" s="89" t="s">
        <v>89</v>
      </c>
      <c r="C28" s="101">
        <v>29034</v>
      </c>
      <c r="D28" s="101"/>
      <c r="E28" s="101">
        <v>2672</v>
      </c>
      <c r="F28" s="101">
        <v>2672</v>
      </c>
      <c r="G28" s="101">
        <v>0</v>
      </c>
      <c r="H28" s="101">
        <v>0</v>
      </c>
      <c r="I28" s="101">
        <v>0</v>
      </c>
      <c r="J28" s="101"/>
      <c r="K28" s="147">
        <v>2672</v>
      </c>
      <c r="L28" s="147">
        <v>2672</v>
      </c>
      <c r="M28" s="147">
        <v>0</v>
      </c>
      <c r="N28" s="147">
        <v>0</v>
      </c>
      <c r="O28" s="101">
        <v>2672</v>
      </c>
      <c r="P28" s="101">
        <v>2672</v>
      </c>
      <c r="Q28" s="101">
        <v>0</v>
      </c>
      <c r="R28" s="101">
        <v>0</v>
      </c>
      <c r="S28" s="96"/>
    </row>
    <row r="29" spans="1:19" ht="14.25">
      <c r="A29" s="267"/>
      <c r="B29" s="98" t="s">
        <v>100</v>
      </c>
      <c r="C29" s="102">
        <v>29034</v>
      </c>
      <c r="D29" s="103">
        <v>184</v>
      </c>
      <c r="E29" s="86">
        <v>2672</v>
      </c>
      <c r="F29" s="86">
        <v>2672</v>
      </c>
      <c r="G29" s="93"/>
      <c r="H29" s="93"/>
      <c r="I29" s="93"/>
      <c r="J29" s="93"/>
      <c r="K29" s="147">
        <v>2672</v>
      </c>
      <c r="L29" s="147">
        <v>2672</v>
      </c>
      <c r="M29" s="147">
        <v>0</v>
      </c>
      <c r="N29" s="147">
        <v>0</v>
      </c>
      <c r="O29" s="94">
        <v>2672</v>
      </c>
      <c r="P29" s="95">
        <v>2672</v>
      </c>
      <c r="Q29" s="95">
        <v>0</v>
      </c>
      <c r="R29" s="93"/>
      <c r="S29" s="81" t="s">
        <v>234</v>
      </c>
    </row>
    <row r="30" spans="1:19" s="88" customFormat="1" ht="27">
      <c r="A30" s="274" t="s">
        <v>193</v>
      </c>
      <c r="B30" s="106" t="s">
        <v>101</v>
      </c>
      <c r="C30" s="101">
        <v>86228</v>
      </c>
      <c r="D30" s="101"/>
      <c r="E30" s="101">
        <v>8168</v>
      </c>
      <c r="F30" s="101">
        <v>7542</v>
      </c>
      <c r="G30" s="101">
        <v>626</v>
      </c>
      <c r="H30" s="101">
        <v>0</v>
      </c>
      <c r="I30" s="101">
        <v>160</v>
      </c>
      <c r="J30" s="101"/>
      <c r="K30" s="147">
        <v>8008</v>
      </c>
      <c r="L30" s="147">
        <v>7382</v>
      </c>
      <c r="M30" s="147">
        <v>626</v>
      </c>
      <c r="N30" s="147">
        <v>0</v>
      </c>
      <c r="O30" s="101">
        <v>7700</v>
      </c>
      <c r="P30" s="101">
        <v>7382</v>
      </c>
      <c r="Q30" s="101">
        <v>318</v>
      </c>
      <c r="R30" s="101">
        <v>308</v>
      </c>
      <c r="S30" s="96"/>
    </row>
    <row r="31" spans="1:19" ht="14.25">
      <c r="A31" s="275"/>
      <c r="B31" s="98" t="s">
        <v>104</v>
      </c>
      <c r="C31" s="102">
        <v>40479</v>
      </c>
      <c r="D31" s="103">
        <v>186</v>
      </c>
      <c r="E31" s="86">
        <v>3765</v>
      </c>
      <c r="F31" s="86">
        <v>3765</v>
      </c>
      <c r="G31" s="93"/>
      <c r="H31" s="93"/>
      <c r="I31" s="93"/>
      <c r="J31" s="93"/>
      <c r="K31" s="147">
        <v>3765</v>
      </c>
      <c r="L31" s="147">
        <v>3765</v>
      </c>
      <c r="M31" s="147">
        <v>0</v>
      </c>
      <c r="N31" s="147">
        <v>0</v>
      </c>
      <c r="O31" s="94">
        <v>3765</v>
      </c>
      <c r="P31" s="95">
        <v>3765</v>
      </c>
      <c r="Q31" s="95">
        <v>0</v>
      </c>
      <c r="R31" s="93">
        <v>0</v>
      </c>
      <c r="S31" s="81" t="s">
        <v>234</v>
      </c>
    </row>
    <row r="32" spans="1:19" ht="14.25">
      <c r="A32" s="275"/>
      <c r="B32" s="98" t="s">
        <v>105</v>
      </c>
      <c r="C32" s="102">
        <v>28832</v>
      </c>
      <c r="D32" s="103">
        <v>186</v>
      </c>
      <c r="E32" s="86">
        <v>2681</v>
      </c>
      <c r="F32" s="86">
        <v>2681</v>
      </c>
      <c r="G32" s="93"/>
      <c r="H32" s="93"/>
      <c r="I32" s="93"/>
      <c r="J32" s="93"/>
      <c r="K32" s="147">
        <v>2681</v>
      </c>
      <c r="L32" s="147">
        <v>2681</v>
      </c>
      <c r="M32" s="147">
        <v>0</v>
      </c>
      <c r="N32" s="147">
        <v>0</v>
      </c>
      <c r="O32" s="94">
        <v>2681</v>
      </c>
      <c r="P32" s="95">
        <v>2681</v>
      </c>
      <c r="Q32" s="95">
        <v>0</v>
      </c>
      <c r="R32" s="93">
        <v>0</v>
      </c>
      <c r="S32" s="81" t="s">
        <v>234</v>
      </c>
    </row>
    <row r="33" spans="1:19" ht="14.25">
      <c r="A33" s="275"/>
      <c r="B33" s="107" t="s">
        <v>102</v>
      </c>
      <c r="C33" s="104">
        <v>15406</v>
      </c>
      <c r="D33" s="104">
        <v>185</v>
      </c>
      <c r="E33" s="86">
        <v>1568</v>
      </c>
      <c r="F33" s="86">
        <v>998</v>
      </c>
      <c r="G33" s="93">
        <v>570</v>
      </c>
      <c r="H33" s="93"/>
      <c r="I33" s="93">
        <v>145</v>
      </c>
      <c r="J33" s="93"/>
      <c r="K33" s="147">
        <v>1423</v>
      </c>
      <c r="L33" s="147">
        <v>853</v>
      </c>
      <c r="M33" s="147">
        <v>570</v>
      </c>
      <c r="N33" s="147">
        <v>0</v>
      </c>
      <c r="O33" s="94">
        <v>1142</v>
      </c>
      <c r="P33" s="95">
        <v>853</v>
      </c>
      <c r="Q33" s="95">
        <v>289</v>
      </c>
      <c r="R33" s="93">
        <v>281</v>
      </c>
      <c r="S33" s="81" t="s">
        <v>235</v>
      </c>
    </row>
    <row r="34" spans="1:19" ht="14.25">
      <c r="A34" s="276"/>
      <c r="B34" s="108" t="s">
        <v>103</v>
      </c>
      <c r="C34" s="104">
        <v>1511</v>
      </c>
      <c r="D34" s="104">
        <v>186</v>
      </c>
      <c r="E34" s="86">
        <v>154</v>
      </c>
      <c r="F34" s="86">
        <v>98</v>
      </c>
      <c r="G34" s="93">
        <v>56</v>
      </c>
      <c r="H34" s="93"/>
      <c r="I34" s="93">
        <v>15</v>
      </c>
      <c r="J34" s="93"/>
      <c r="K34" s="147">
        <v>139</v>
      </c>
      <c r="L34" s="147">
        <v>83</v>
      </c>
      <c r="M34" s="147">
        <v>56</v>
      </c>
      <c r="N34" s="147">
        <v>0</v>
      </c>
      <c r="O34" s="94">
        <v>112</v>
      </c>
      <c r="P34" s="95">
        <v>83</v>
      </c>
      <c r="Q34" s="95">
        <v>29</v>
      </c>
      <c r="R34" s="93">
        <v>27</v>
      </c>
      <c r="S34" s="81" t="s">
        <v>235</v>
      </c>
    </row>
    <row r="35" spans="1:19" s="88" customFormat="1" ht="14.25">
      <c r="A35" s="267" t="s">
        <v>189</v>
      </c>
      <c r="B35" s="106" t="s">
        <v>106</v>
      </c>
      <c r="C35" s="101">
        <v>69451</v>
      </c>
      <c r="D35" s="101"/>
      <c r="E35" s="101">
        <v>6598</v>
      </c>
      <c r="F35" s="101">
        <v>6598</v>
      </c>
      <c r="G35" s="101">
        <v>0</v>
      </c>
      <c r="H35" s="101">
        <v>0</v>
      </c>
      <c r="I35" s="101">
        <v>0</v>
      </c>
      <c r="J35" s="101"/>
      <c r="K35" s="147">
        <v>6598</v>
      </c>
      <c r="L35" s="147">
        <v>6598</v>
      </c>
      <c r="M35" s="147">
        <v>0</v>
      </c>
      <c r="N35" s="147">
        <v>0</v>
      </c>
      <c r="O35" s="101">
        <v>6598</v>
      </c>
      <c r="P35" s="101">
        <v>6598</v>
      </c>
      <c r="Q35" s="101">
        <v>0</v>
      </c>
      <c r="R35" s="101">
        <v>0</v>
      </c>
      <c r="S35" s="96"/>
    </row>
    <row r="36" spans="1:19" ht="14.25">
      <c r="A36" s="267"/>
      <c r="B36" s="98" t="s">
        <v>113</v>
      </c>
      <c r="C36" s="102">
        <v>69451</v>
      </c>
      <c r="D36" s="103">
        <v>190</v>
      </c>
      <c r="E36" s="86">
        <v>6598</v>
      </c>
      <c r="F36" s="86">
        <v>6598</v>
      </c>
      <c r="G36" s="93"/>
      <c r="H36" s="93"/>
      <c r="I36" s="93"/>
      <c r="J36" s="93"/>
      <c r="K36" s="147">
        <v>6598</v>
      </c>
      <c r="L36" s="147">
        <v>6598</v>
      </c>
      <c r="M36" s="147">
        <v>0</v>
      </c>
      <c r="N36" s="147">
        <v>0</v>
      </c>
      <c r="O36" s="94">
        <v>6598</v>
      </c>
      <c r="P36" s="95">
        <v>6598</v>
      </c>
      <c r="Q36" s="95">
        <v>0</v>
      </c>
      <c r="R36" s="93">
        <v>0</v>
      </c>
      <c r="S36" s="81" t="s">
        <v>234</v>
      </c>
    </row>
    <row r="37" spans="1:19" s="88" customFormat="1" ht="14.25">
      <c r="A37" s="274" t="s">
        <v>190</v>
      </c>
      <c r="B37" s="106" t="s">
        <v>128</v>
      </c>
      <c r="C37" s="101">
        <v>159634</v>
      </c>
      <c r="D37" s="101"/>
      <c r="E37" s="101">
        <v>15026</v>
      </c>
      <c r="F37" s="101">
        <v>14584</v>
      </c>
      <c r="G37" s="101">
        <v>0</v>
      </c>
      <c r="H37" s="101">
        <v>442</v>
      </c>
      <c r="I37" s="101">
        <v>121</v>
      </c>
      <c r="J37" s="101"/>
      <c r="K37" s="147">
        <v>14905</v>
      </c>
      <c r="L37" s="147">
        <v>14463</v>
      </c>
      <c r="M37" s="147">
        <v>0</v>
      </c>
      <c r="N37" s="147">
        <v>442</v>
      </c>
      <c r="O37" s="101">
        <v>14463</v>
      </c>
      <c r="P37" s="101">
        <v>14463</v>
      </c>
      <c r="Q37" s="101">
        <v>0</v>
      </c>
      <c r="R37" s="101">
        <v>0</v>
      </c>
      <c r="S37" s="96"/>
    </row>
    <row r="38" spans="1:19" ht="14.25">
      <c r="A38" s="275"/>
      <c r="B38" s="107" t="s">
        <v>134</v>
      </c>
      <c r="C38" s="102">
        <v>69492</v>
      </c>
      <c r="D38" s="103">
        <v>193</v>
      </c>
      <c r="E38" s="86">
        <v>6706</v>
      </c>
      <c r="F38" s="86">
        <v>6706</v>
      </c>
      <c r="G38" s="93"/>
      <c r="H38" s="93"/>
      <c r="I38" s="93"/>
      <c r="J38" s="93"/>
      <c r="K38" s="147">
        <v>6706</v>
      </c>
      <c r="L38" s="147">
        <v>6706</v>
      </c>
      <c r="M38" s="147">
        <v>0</v>
      </c>
      <c r="N38" s="147">
        <v>0</v>
      </c>
      <c r="O38" s="94">
        <v>6706</v>
      </c>
      <c r="P38" s="95">
        <v>6706</v>
      </c>
      <c r="Q38" s="95">
        <v>0</v>
      </c>
      <c r="R38" s="93">
        <v>0</v>
      </c>
      <c r="S38" s="81" t="s">
        <v>234</v>
      </c>
    </row>
    <row r="39" spans="1:19" ht="14.25">
      <c r="A39" s="275"/>
      <c r="B39" s="108" t="s">
        <v>137</v>
      </c>
      <c r="C39" s="102">
        <v>41666</v>
      </c>
      <c r="D39" s="103">
        <v>181</v>
      </c>
      <c r="E39" s="86">
        <v>3771</v>
      </c>
      <c r="F39" s="86">
        <v>3771</v>
      </c>
      <c r="G39" s="93"/>
      <c r="H39" s="93"/>
      <c r="I39" s="93"/>
      <c r="J39" s="93"/>
      <c r="K39" s="147">
        <v>3771</v>
      </c>
      <c r="L39" s="147">
        <v>3771</v>
      </c>
      <c r="M39" s="147">
        <v>0</v>
      </c>
      <c r="N39" s="147">
        <v>0</v>
      </c>
      <c r="O39" s="94">
        <v>3771</v>
      </c>
      <c r="P39" s="95">
        <v>3771</v>
      </c>
      <c r="Q39" s="95">
        <v>0</v>
      </c>
      <c r="R39" s="93">
        <v>0</v>
      </c>
      <c r="S39" s="81" t="s">
        <v>234</v>
      </c>
    </row>
    <row r="40" spans="1:19" ht="14.25">
      <c r="A40" s="275"/>
      <c r="B40" s="107" t="s">
        <v>138</v>
      </c>
      <c r="C40" s="102">
        <v>10928</v>
      </c>
      <c r="D40" s="103">
        <v>188</v>
      </c>
      <c r="E40" s="86">
        <v>1027</v>
      </c>
      <c r="F40" s="86">
        <v>1027</v>
      </c>
      <c r="G40" s="93"/>
      <c r="H40" s="93"/>
      <c r="I40" s="93"/>
      <c r="J40" s="93"/>
      <c r="K40" s="147">
        <v>1027</v>
      </c>
      <c r="L40" s="147">
        <v>1027</v>
      </c>
      <c r="M40" s="147">
        <v>0</v>
      </c>
      <c r="N40" s="147">
        <v>0</v>
      </c>
      <c r="O40" s="94">
        <v>1027</v>
      </c>
      <c r="P40" s="95">
        <v>1027</v>
      </c>
      <c r="Q40" s="95">
        <v>0</v>
      </c>
      <c r="R40" s="93">
        <v>0</v>
      </c>
      <c r="S40" s="81" t="s">
        <v>234</v>
      </c>
    </row>
    <row r="41" spans="1:19" ht="14.25">
      <c r="A41" s="275"/>
      <c r="B41" s="98" t="s">
        <v>139</v>
      </c>
      <c r="C41" s="102">
        <v>25347</v>
      </c>
      <c r="D41" s="103">
        <v>182</v>
      </c>
      <c r="E41" s="86">
        <v>2307</v>
      </c>
      <c r="F41" s="86">
        <v>2307</v>
      </c>
      <c r="G41" s="93"/>
      <c r="H41" s="93"/>
      <c r="I41" s="93"/>
      <c r="J41" s="93"/>
      <c r="K41" s="147">
        <v>2307</v>
      </c>
      <c r="L41" s="147">
        <v>2307</v>
      </c>
      <c r="M41" s="147">
        <v>0</v>
      </c>
      <c r="N41" s="147">
        <v>0</v>
      </c>
      <c r="O41" s="94">
        <v>2307</v>
      </c>
      <c r="P41" s="95">
        <v>2307</v>
      </c>
      <c r="Q41" s="95">
        <v>0</v>
      </c>
      <c r="R41" s="93">
        <v>0</v>
      </c>
      <c r="S41" s="81" t="s">
        <v>234</v>
      </c>
    </row>
    <row r="42" spans="1:19" ht="14.25">
      <c r="A42" s="276"/>
      <c r="B42" s="108" t="s">
        <v>133</v>
      </c>
      <c r="C42" s="104">
        <v>12201</v>
      </c>
      <c r="D42" s="104">
        <v>181</v>
      </c>
      <c r="E42" s="86">
        <v>1215</v>
      </c>
      <c r="F42" s="86">
        <v>773</v>
      </c>
      <c r="G42" s="93"/>
      <c r="H42" s="93">
        <v>442</v>
      </c>
      <c r="I42" s="93">
        <v>121</v>
      </c>
      <c r="J42" s="93"/>
      <c r="K42" s="147">
        <v>1094</v>
      </c>
      <c r="L42" s="147">
        <v>652</v>
      </c>
      <c r="M42" s="147">
        <v>0</v>
      </c>
      <c r="N42" s="147">
        <v>442</v>
      </c>
      <c r="O42" s="94">
        <v>652</v>
      </c>
      <c r="P42" s="95">
        <v>652</v>
      </c>
      <c r="Q42" s="95">
        <v>0</v>
      </c>
      <c r="R42" s="93">
        <v>0</v>
      </c>
      <c r="S42" s="81" t="s">
        <v>236</v>
      </c>
    </row>
    <row r="43" spans="1:19" s="88" customFormat="1" ht="14.25">
      <c r="A43" s="273" t="s">
        <v>191</v>
      </c>
      <c r="B43" s="89" t="s">
        <v>114</v>
      </c>
      <c r="C43" s="109">
        <v>161471</v>
      </c>
      <c r="D43" s="109"/>
      <c r="E43" s="109">
        <v>16356</v>
      </c>
      <c r="F43" s="109">
        <v>10408</v>
      </c>
      <c r="G43" s="109">
        <v>5948</v>
      </c>
      <c r="H43" s="109">
        <v>0</v>
      </c>
      <c r="I43" s="109">
        <v>1312</v>
      </c>
      <c r="J43" s="109"/>
      <c r="K43" s="147">
        <v>15044</v>
      </c>
      <c r="L43" s="147">
        <v>9096</v>
      </c>
      <c r="M43" s="147">
        <v>5948</v>
      </c>
      <c r="N43" s="147">
        <v>0</v>
      </c>
      <c r="O43" s="109">
        <v>11708</v>
      </c>
      <c r="P43" s="109">
        <v>9096</v>
      </c>
      <c r="Q43" s="109">
        <v>2612</v>
      </c>
      <c r="R43" s="109">
        <v>3336</v>
      </c>
      <c r="S43" s="96"/>
    </row>
    <row r="44" spans="1:19" ht="14.25">
      <c r="A44" s="273"/>
      <c r="B44" s="90" t="s">
        <v>126</v>
      </c>
      <c r="C44" s="104">
        <v>7515</v>
      </c>
      <c r="D44" s="104">
        <v>181</v>
      </c>
      <c r="E44" s="86">
        <v>748</v>
      </c>
      <c r="F44" s="86">
        <v>476</v>
      </c>
      <c r="G44" s="93">
        <v>272</v>
      </c>
      <c r="H44" s="93"/>
      <c r="I44" s="93">
        <v>73</v>
      </c>
      <c r="J44" s="93"/>
      <c r="K44" s="147">
        <v>675</v>
      </c>
      <c r="L44" s="147">
        <v>403</v>
      </c>
      <c r="M44" s="147">
        <v>272</v>
      </c>
      <c r="N44" s="147">
        <v>0</v>
      </c>
      <c r="O44" s="94">
        <v>549</v>
      </c>
      <c r="P44" s="95">
        <v>403</v>
      </c>
      <c r="Q44" s="95">
        <v>146</v>
      </c>
      <c r="R44" s="93">
        <v>126</v>
      </c>
      <c r="S44" s="81" t="s">
        <v>235</v>
      </c>
    </row>
    <row r="45" spans="1:19" ht="14.25">
      <c r="A45" s="273"/>
      <c r="B45" s="98" t="s">
        <v>123</v>
      </c>
      <c r="C45" s="104">
        <v>43370</v>
      </c>
      <c r="D45" s="104">
        <v>184</v>
      </c>
      <c r="E45" s="86">
        <v>4389</v>
      </c>
      <c r="F45" s="86">
        <v>2793</v>
      </c>
      <c r="G45" s="93">
        <v>1596</v>
      </c>
      <c r="H45" s="93"/>
      <c r="I45" s="93">
        <v>406</v>
      </c>
      <c r="J45" s="93"/>
      <c r="K45" s="147">
        <v>3983</v>
      </c>
      <c r="L45" s="147">
        <v>2387</v>
      </c>
      <c r="M45" s="147">
        <v>1596</v>
      </c>
      <c r="N45" s="147">
        <v>0</v>
      </c>
      <c r="O45" s="94">
        <v>3196</v>
      </c>
      <c r="P45" s="95">
        <v>2387</v>
      </c>
      <c r="Q45" s="95">
        <v>809</v>
      </c>
      <c r="R45" s="93">
        <v>787</v>
      </c>
      <c r="S45" s="81" t="s">
        <v>235</v>
      </c>
    </row>
    <row r="46" spans="1:19" ht="14.25">
      <c r="A46" s="273"/>
      <c r="B46" s="98" t="s">
        <v>122</v>
      </c>
      <c r="C46" s="104">
        <v>26290</v>
      </c>
      <c r="D46" s="104">
        <v>188</v>
      </c>
      <c r="E46" s="86">
        <v>2719</v>
      </c>
      <c r="F46" s="86">
        <v>1730</v>
      </c>
      <c r="G46" s="93">
        <v>989</v>
      </c>
      <c r="H46" s="93"/>
      <c r="I46" s="93">
        <v>237</v>
      </c>
      <c r="J46" s="93"/>
      <c r="K46" s="147">
        <v>2482</v>
      </c>
      <c r="L46" s="147">
        <v>1493</v>
      </c>
      <c r="M46" s="147">
        <v>989</v>
      </c>
      <c r="N46" s="147">
        <v>0</v>
      </c>
      <c r="O46" s="94">
        <v>1964</v>
      </c>
      <c r="P46" s="95">
        <v>1493</v>
      </c>
      <c r="Q46" s="95">
        <v>471</v>
      </c>
      <c r="R46" s="93">
        <v>518</v>
      </c>
      <c r="S46" s="81" t="s">
        <v>235</v>
      </c>
    </row>
    <row r="47" spans="1:19" ht="14.25">
      <c r="A47" s="273"/>
      <c r="B47" s="98" t="s">
        <v>125</v>
      </c>
      <c r="C47" s="104">
        <v>49123</v>
      </c>
      <c r="D47" s="104">
        <v>180</v>
      </c>
      <c r="E47" s="86">
        <v>4863</v>
      </c>
      <c r="F47" s="86">
        <v>3095</v>
      </c>
      <c r="G47" s="93">
        <v>1768</v>
      </c>
      <c r="H47" s="93"/>
      <c r="I47" s="93">
        <v>244</v>
      </c>
      <c r="J47" s="93"/>
      <c r="K47" s="147">
        <v>4619</v>
      </c>
      <c r="L47" s="147">
        <v>2851</v>
      </c>
      <c r="M47" s="147">
        <v>1768</v>
      </c>
      <c r="N47" s="147">
        <v>0</v>
      </c>
      <c r="O47" s="94">
        <v>3337</v>
      </c>
      <c r="P47" s="95">
        <v>2851</v>
      </c>
      <c r="Q47" s="95">
        <v>486</v>
      </c>
      <c r="R47" s="93">
        <v>1282</v>
      </c>
      <c r="S47" s="81" t="s">
        <v>235</v>
      </c>
    </row>
    <row r="48" spans="1:19" ht="14.25">
      <c r="A48" s="273"/>
      <c r="B48" s="98" t="s">
        <v>121</v>
      </c>
      <c r="C48" s="104">
        <v>35173</v>
      </c>
      <c r="D48" s="104">
        <v>188</v>
      </c>
      <c r="E48" s="86">
        <v>3637</v>
      </c>
      <c r="F48" s="86">
        <v>2314</v>
      </c>
      <c r="G48" s="93">
        <v>1323</v>
      </c>
      <c r="H48" s="93"/>
      <c r="I48" s="93">
        <v>352</v>
      </c>
      <c r="J48" s="93"/>
      <c r="K48" s="147">
        <v>3285</v>
      </c>
      <c r="L48" s="147">
        <v>1962</v>
      </c>
      <c r="M48" s="147">
        <v>1323</v>
      </c>
      <c r="N48" s="147">
        <v>0</v>
      </c>
      <c r="O48" s="94">
        <v>2662</v>
      </c>
      <c r="P48" s="95">
        <v>1962</v>
      </c>
      <c r="Q48" s="95">
        <v>700</v>
      </c>
      <c r="R48" s="93">
        <v>623</v>
      </c>
      <c r="S48" s="81" t="s">
        <v>235</v>
      </c>
    </row>
    <row r="49" spans="1:19" s="88" customFormat="1" ht="14.25">
      <c r="A49" s="267" t="s">
        <v>192</v>
      </c>
      <c r="B49" s="89" t="s">
        <v>140</v>
      </c>
      <c r="C49" s="101">
        <v>238682</v>
      </c>
      <c r="D49" s="101"/>
      <c r="E49" s="101">
        <v>23258</v>
      </c>
      <c r="F49" s="101">
        <v>21454</v>
      </c>
      <c r="G49" s="101">
        <v>1804</v>
      </c>
      <c r="H49" s="101">
        <v>0</v>
      </c>
      <c r="I49" s="101">
        <v>143</v>
      </c>
      <c r="J49" s="101"/>
      <c r="K49" s="147">
        <v>23115</v>
      </c>
      <c r="L49" s="147">
        <v>21311</v>
      </c>
      <c r="M49" s="147">
        <v>1804</v>
      </c>
      <c r="N49" s="147">
        <v>0</v>
      </c>
      <c r="O49" s="101">
        <v>21940</v>
      </c>
      <c r="P49" s="101">
        <v>20969</v>
      </c>
      <c r="Q49" s="101">
        <v>971</v>
      </c>
      <c r="R49" s="101">
        <v>833</v>
      </c>
      <c r="S49" s="96"/>
    </row>
    <row r="50" spans="1:19" ht="14.25">
      <c r="A50" s="267"/>
      <c r="B50" s="98" t="s">
        <v>144</v>
      </c>
      <c r="C50" s="104">
        <v>48762</v>
      </c>
      <c r="D50" s="104">
        <v>185</v>
      </c>
      <c r="E50" s="86">
        <v>4961</v>
      </c>
      <c r="F50" s="86">
        <v>3157</v>
      </c>
      <c r="G50" s="93">
        <v>1804</v>
      </c>
      <c r="H50" s="93"/>
      <c r="I50" s="93">
        <v>485</v>
      </c>
      <c r="J50" s="93"/>
      <c r="K50" s="147">
        <v>4476</v>
      </c>
      <c r="L50" s="147">
        <v>2672</v>
      </c>
      <c r="M50" s="147">
        <v>1804</v>
      </c>
      <c r="N50" s="147">
        <v>0</v>
      </c>
      <c r="O50" s="94">
        <v>3643</v>
      </c>
      <c r="P50" s="95">
        <v>2672</v>
      </c>
      <c r="Q50" s="95">
        <v>971</v>
      </c>
      <c r="R50" s="93">
        <v>833</v>
      </c>
      <c r="S50" s="81" t="s">
        <v>235</v>
      </c>
    </row>
    <row r="51" spans="1:19" ht="14.25">
      <c r="A51" s="267"/>
      <c r="B51" s="98" t="s">
        <v>142</v>
      </c>
      <c r="C51" s="102">
        <v>54995</v>
      </c>
      <c r="D51" s="103">
        <v>187</v>
      </c>
      <c r="E51" s="86">
        <v>5142</v>
      </c>
      <c r="F51" s="86">
        <v>5142</v>
      </c>
      <c r="G51" s="93"/>
      <c r="H51" s="93"/>
      <c r="I51" s="93"/>
      <c r="J51" s="93"/>
      <c r="K51" s="147">
        <v>5142</v>
      </c>
      <c r="L51" s="147">
        <v>5142</v>
      </c>
      <c r="M51" s="147">
        <v>0</v>
      </c>
      <c r="N51" s="147">
        <v>0</v>
      </c>
      <c r="O51" s="94">
        <v>5142</v>
      </c>
      <c r="P51" s="95">
        <v>5142</v>
      </c>
      <c r="Q51" s="95">
        <v>0</v>
      </c>
      <c r="R51" s="93">
        <v>0</v>
      </c>
      <c r="S51" s="81" t="s">
        <v>234</v>
      </c>
    </row>
    <row r="52" spans="1:19" ht="14.25">
      <c r="A52" s="267"/>
      <c r="B52" s="98" t="s">
        <v>145</v>
      </c>
      <c r="C52" s="102">
        <v>134925</v>
      </c>
      <c r="D52" s="103">
        <v>195</v>
      </c>
      <c r="E52" s="86">
        <v>13155</v>
      </c>
      <c r="F52" s="86">
        <v>13155</v>
      </c>
      <c r="G52" s="93"/>
      <c r="H52" s="93"/>
      <c r="I52" s="93"/>
      <c r="J52" s="93"/>
      <c r="K52" s="147">
        <v>13155</v>
      </c>
      <c r="L52" s="147">
        <v>13155</v>
      </c>
      <c r="M52" s="147">
        <v>0</v>
      </c>
      <c r="N52" s="147">
        <v>0</v>
      </c>
      <c r="O52" s="94">
        <v>13155</v>
      </c>
      <c r="P52" s="95">
        <v>13155</v>
      </c>
      <c r="Q52" s="95">
        <v>0</v>
      </c>
      <c r="R52" s="93">
        <v>0</v>
      </c>
      <c r="S52" s="81" t="s">
        <v>234</v>
      </c>
    </row>
    <row r="53" spans="1:19" s="88" customFormat="1" ht="14.25">
      <c r="A53" s="274" t="s">
        <v>194</v>
      </c>
      <c r="B53" s="89" t="s">
        <v>146</v>
      </c>
      <c r="C53" s="101">
        <v>316698</v>
      </c>
      <c r="D53" s="101"/>
      <c r="E53" s="101">
        <v>28718</v>
      </c>
      <c r="F53" s="101">
        <v>27072</v>
      </c>
      <c r="G53" s="101">
        <v>1646</v>
      </c>
      <c r="H53" s="101">
        <v>0</v>
      </c>
      <c r="I53" s="101">
        <v>406</v>
      </c>
      <c r="J53" s="101"/>
      <c r="K53" s="147">
        <v>28312</v>
      </c>
      <c r="L53" s="147">
        <v>26666</v>
      </c>
      <c r="M53" s="147">
        <v>1646</v>
      </c>
      <c r="N53" s="147">
        <v>0</v>
      </c>
      <c r="O53" s="101">
        <v>26929</v>
      </c>
      <c r="P53" s="101">
        <v>26121</v>
      </c>
      <c r="Q53" s="101">
        <v>808</v>
      </c>
      <c r="R53" s="101">
        <v>838</v>
      </c>
      <c r="S53" s="96"/>
    </row>
    <row r="54" spans="1:19" ht="14.25">
      <c r="A54" s="275"/>
      <c r="B54" s="98" t="s">
        <v>154</v>
      </c>
      <c r="C54" s="102">
        <v>12925</v>
      </c>
      <c r="D54" s="103">
        <v>182</v>
      </c>
      <c r="E54" s="86">
        <v>1176</v>
      </c>
      <c r="F54" s="86">
        <v>1176</v>
      </c>
      <c r="G54" s="93"/>
      <c r="H54" s="93"/>
      <c r="I54" s="93"/>
      <c r="J54" s="93"/>
      <c r="K54" s="147">
        <v>1176</v>
      </c>
      <c r="L54" s="147">
        <v>1176</v>
      </c>
      <c r="M54" s="147">
        <v>0</v>
      </c>
      <c r="N54" s="147">
        <v>0</v>
      </c>
      <c r="O54" s="94">
        <v>1176</v>
      </c>
      <c r="P54" s="95">
        <v>1176</v>
      </c>
      <c r="Q54" s="95">
        <v>0</v>
      </c>
      <c r="R54" s="93">
        <v>0</v>
      </c>
      <c r="S54" s="81" t="s">
        <v>234</v>
      </c>
    </row>
    <row r="55" spans="1:19" ht="14.25">
      <c r="A55" s="275"/>
      <c r="B55" s="98" t="s">
        <v>148</v>
      </c>
      <c r="C55" s="102">
        <v>42315</v>
      </c>
      <c r="D55" s="103">
        <v>180</v>
      </c>
      <c r="E55" s="86">
        <v>3808</v>
      </c>
      <c r="F55" s="86">
        <v>3808</v>
      </c>
      <c r="G55" s="93"/>
      <c r="H55" s="93"/>
      <c r="I55" s="93"/>
      <c r="J55" s="93"/>
      <c r="K55" s="147">
        <v>3808</v>
      </c>
      <c r="L55" s="147">
        <v>3808</v>
      </c>
      <c r="M55" s="147">
        <v>0</v>
      </c>
      <c r="N55" s="147">
        <v>0</v>
      </c>
      <c r="O55" s="94">
        <v>3808</v>
      </c>
      <c r="P55" s="95">
        <v>3808</v>
      </c>
      <c r="Q55" s="95">
        <v>0</v>
      </c>
      <c r="R55" s="93">
        <v>0</v>
      </c>
      <c r="S55" s="81" t="s">
        <v>234</v>
      </c>
    </row>
    <row r="56" spans="1:19" ht="14.25">
      <c r="A56" s="275"/>
      <c r="B56" s="98" t="s">
        <v>149</v>
      </c>
      <c r="C56" s="102">
        <v>25657</v>
      </c>
      <c r="D56" s="103">
        <v>179</v>
      </c>
      <c r="E56" s="86">
        <v>2296</v>
      </c>
      <c r="F56" s="86">
        <v>2296</v>
      </c>
      <c r="G56" s="93"/>
      <c r="H56" s="93"/>
      <c r="I56" s="93"/>
      <c r="J56" s="93"/>
      <c r="K56" s="147">
        <v>2296</v>
      </c>
      <c r="L56" s="147">
        <v>2296</v>
      </c>
      <c r="M56" s="147">
        <v>0</v>
      </c>
      <c r="N56" s="147">
        <v>0</v>
      </c>
      <c r="O56" s="94">
        <v>2296</v>
      </c>
      <c r="P56" s="95">
        <v>2296</v>
      </c>
      <c r="Q56" s="95">
        <v>0</v>
      </c>
      <c r="R56" s="93">
        <v>0</v>
      </c>
      <c r="S56" s="81" t="s">
        <v>234</v>
      </c>
    </row>
    <row r="57" spans="1:19" ht="14.25">
      <c r="A57" s="275"/>
      <c r="B57" s="108" t="s">
        <v>150</v>
      </c>
      <c r="C57" s="102">
        <v>81641</v>
      </c>
      <c r="D57" s="103">
        <v>176</v>
      </c>
      <c r="E57" s="86">
        <v>7184</v>
      </c>
      <c r="F57" s="86">
        <v>7184</v>
      </c>
      <c r="G57" s="93"/>
      <c r="H57" s="93"/>
      <c r="I57" s="93"/>
      <c r="J57" s="93"/>
      <c r="K57" s="147">
        <v>7184</v>
      </c>
      <c r="L57" s="147">
        <v>7184</v>
      </c>
      <c r="M57" s="147">
        <v>0</v>
      </c>
      <c r="N57" s="147">
        <v>0</v>
      </c>
      <c r="O57" s="94">
        <v>7184</v>
      </c>
      <c r="P57" s="95">
        <v>7184</v>
      </c>
      <c r="Q57" s="95">
        <v>0</v>
      </c>
      <c r="R57" s="93">
        <v>0</v>
      </c>
      <c r="S57" s="81" t="s">
        <v>234</v>
      </c>
    </row>
    <row r="58" spans="1:19" ht="14.25">
      <c r="A58" s="275"/>
      <c r="B58" s="98" t="s">
        <v>157</v>
      </c>
      <c r="C58" s="102">
        <v>20257</v>
      </c>
      <c r="D58" s="103">
        <v>182</v>
      </c>
      <c r="E58" s="86">
        <v>1843</v>
      </c>
      <c r="F58" s="86">
        <v>1843</v>
      </c>
      <c r="G58" s="93"/>
      <c r="H58" s="93"/>
      <c r="I58" s="93"/>
      <c r="J58" s="93"/>
      <c r="K58" s="147">
        <v>1843</v>
      </c>
      <c r="L58" s="147">
        <v>1843</v>
      </c>
      <c r="M58" s="147">
        <v>0</v>
      </c>
      <c r="N58" s="147">
        <v>0</v>
      </c>
      <c r="O58" s="94">
        <v>1843</v>
      </c>
      <c r="P58" s="95">
        <v>1843</v>
      </c>
      <c r="Q58" s="95">
        <v>0</v>
      </c>
      <c r="R58" s="93">
        <v>0</v>
      </c>
      <c r="S58" s="81" t="s">
        <v>234</v>
      </c>
    </row>
    <row r="59" spans="1:19" ht="14.25">
      <c r="A59" s="275"/>
      <c r="B59" s="98" t="s">
        <v>151</v>
      </c>
      <c r="C59" s="102">
        <v>19457</v>
      </c>
      <c r="D59" s="103">
        <v>175</v>
      </c>
      <c r="E59" s="86">
        <v>1702</v>
      </c>
      <c r="F59" s="86">
        <v>1702</v>
      </c>
      <c r="G59" s="93"/>
      <c r="H59" s="93"/>
      <c r="I59" s="93"/>
      <c r="J59" s="93"/>
      <c r="K59" s="147">
        <v>1702</v>
      </c>
      <c r="L59" s="147">
        <v>1702</v>
      </c>
      <c r="M59" s="147">
        <v>0</v>
      </c>
      <c r="N59" s="147">
        <v>0</v>
      </c>
      <c r="O59" s="94">
        <v>1702</v>
      </c>
      <c r="P59" s="95">
        <v>1702</v>
      </c>
      <c r="Q59" s="95">
        <v>0</v>
      </c>
      <c r="R59" s="93">
        <v>0</v>
      </c>
      <c r="S59" s="81" t="s">
        <v>234</v>
      </c>
    </row>
    <row r="60" spans="1:19" ht="14.25">
      <c r="A60" s="275"/>
      <c r="B60" s="98" t="s">
        <v>152</v>
      </c>
      <c r="C60" s="102">
        <v>23165</v>
      </c>
      <c r="D60" s="103">
        <v>179</v>
      </c>
      <c r="E60" s="86">
        <v>2073</v>
      </c>
      <c r="F60" s="86">
        <v>2073</v>
      </c>
      <c r="G60" s="93"/>
      <c r="H60" s="93"/>
      <c r="I60" s="93"/>
      <c r="J60" s="93"/>
      <c r="K60" s="147">
        <v>2073</v>
      </c>
      <c r="L60" s="147">
        <v>2073</v>
      </c>
      <c r="M60" s="147">
        <v>0</v>
      </c>
      <c r="N60" s="147">
        <v>0</v>
      </c>
      <c r="O60" s="94">
        <v>2073</v>
      </c>
      <c r="P60" s="95">
        <v>2073</v>
      </c>
      <c r="Q60" s="95">
        <v>0</v>
      </c>
      <c r="R60" s="93">
        <v>0</v>
      </c>
      <c r="S60" s="81" t="s">
        <v>234</v>
      </c>
    </row>
    <row r="61" spans="1:19" ht="14.25">
      <c r="A61" s="275"/>
      <c r="B61" s="98" t="s">
        <v>153</v>
      </c>
      <c r="C61" s="102">
        <v>15938</v>
      </c>
      <c r="D61" s="103">
        <v>176</v>
      </c>
      <c r="E61" s="86">
        <v>1403</v>
      </c>
      <c r="F61" s="86">
        <v>1403</v>
      </c>
      <c r="G61" s="93"/>
      <c r="H61" s="93"/>
      <c r="I61" s="93"/>
      <c r="J61" s="93"/>
      <c r="K61" s="147">
        <v>1403</v>
      </c>
      <c r="L61" s="147">
        <v>1403</v>
      </c>
      <c r="M61" s="147">
        <v>0</v>
      </c>
      <c r="N61" s="147">
        <v>0</v>
      </c>
      <c r="O61" s="94">
        <v>1403</v>
      </c>
      <c r="P61" s="95">
        <v>1403</v>
      </c>
      <c r="Q61" s="95">
        <v>0</v>
      </c>
      <c r="R61" s="93">
        <v>0</v>
      </c>
      <c r="S61" s="81" t="s">
        <v>234</v>
      </c>
    </row>
    <row r="62" spans="1:19" ht="14.25">
      <c r="A62" s="275"/>
      <c r="B62" s="98" t="s">
        <v>158</v>
      </c>
      <c r="C62" s="102">
        <v>17083</v>
      </c>
      <c r="D62" s="103">
        <v>178</v>
      </c>
      <c r="E62" s="86">
        <v>1520</v>
      </c>
      <c r="F62" s="86">
        <v>1520</v>
      </c>
      <c r="G62" s="93"/>
      <c r="H62" s="93"/>
      <c r="I62" s="93"/>
      <c r="J62" s="93"/>
      <c r="K62" s="147">
        <v>1520</v>
      </c>
      <c r="L62" s="147">
        <v>1520</v>
      </c>
      <c r="M62" s="147">
        <v>0</v>
      </c>
      <c r="N62" s="147">
        <v>0</v>
      </c>
      <c r="O62" s="94">
        <v>1520</v>
      </c>
      <c r="P62" s="95">
        <v>1520</v>
      </c>
      <c r="Q62" s="95">
        <v>0</v>
      </c>
      <c r="R62" s="93">
        <v>0</v>
      </c>
      <c r="S62" s="81" t="s">
        <v>234</v>
      </c>
    </row>
    <row r="63" spans="1:19" ht="14.25">
      <c r="A63" s="275"/>
      <c r="B63" s="98" t="s">
        <v>159</v>
      </c>
      <c r="C63" s="102">
        <v>13529</v>
      </c>
      <c r="D63" s="103">
        <v>175</v>
      </c>
      <c r="E63" s="86">
        <v>1184</v>
      </c>
      <c r="F63" s="86">
        <v>1184</v>
      </c>
      <c r="G63" s="93"/>
      <c r="H63" s="93"/>
      <c r="I63" s="93"/>
      <c r="J63" s="93">
        <v>545</v>
      </c>
      <c r="K63" s="147">
        <v>639</v>
      </c>
      <c r="L63" s="147">
        <v>639</v>
      </c>
      <c r="M63" s="147">
        <v>0</v>
      </c>
      <c r="N63" s="147">
        <v>0</v>
      </c>
      <c r="O63" s="94">
        <v>639</v>
      </c>
      <c r="P63" s="95">
        <v>639</v>
      </c>
      <c r="Q63" s="95">
        <v>0</v>
      </c>
      <c r="R63" s="93">
        <v>0</v>
      </c>
      <c r="S63" s="81" t="s">
        <v>234</v>
      </c>
    </row>
    <row r="64" spans="1:19" ht="14.25">
      <c r="A64" s="275"/>
      <c r="B64" s="98" t="s">
        <v>147</v>
      </c>
      <c r="C64" s="104">
        <v>15090</v>
      </c>
      <c r="D64" s="104">
        <v>184</v>
      </c>
      <c r="E64" s="86">
        <v>1527</v>
      </c>
      <c r="F64" s="86">
        <v>972</v>
      </c>
      <c r="G64" s="93">
        <v>555</v>
      </c>
      <c r="H64" s="93"/>
      <c r="I64" s="93">
        <v>135</v>
      </c>
      <c r="J64" s="93"/>
      <c r="K64" s="147">
        <v>1392</v>
      </c>
      <c r="L64" s="147">
        <v>837</v>
      </c>
      <c r="M64" s="147">
        <v>555</v>
      </c>
      <c r="N64" s="147">
        <v>0</v>
      </c>
      <c r="O64" s="94">
        <v>1106</v>
      </c>
      <c r="P64" s="95">
        <v>837</v>
      </c>
      <c r="Q64" s="95">
        <v>269</v>
      </c>
      <c r="R64" s="93">
        <v>286</v>
      </c>
      <c r="S64" s="81" t="s">
        <v>235</v>
      </c>
    </row>
    <row r="65" spans="1:19" ht="14.25">
      <c r="A65" s="275"/>
      <c r="B65" s="98" t="s">
        <v>155</v>
      </c>
      <c r="C65" s="104">
        <v>25818</v>
      </c>
      <c r="D65" s="104">
        <v>184</v>
      </c>
      <c r="E65" s="86">
        <v>2613</v>
      </c>
      <c r="F65" s="86">
        <v>1663</v>
      </c>
      <c r="G65" s="93">
        <v>950</v>
      </c>
      <c r="H65" s="93"/>
      <c r="I65" s="93">
        <v>236</v>
      </c>
      <c r="J65" s="93"/>
      <c r="K65" s="147">
        <v>2377</v>
      </c>
      <c r="L65" s="147">
        <v>1427</v>
      </c>
      <c r="M65" s="147">
        <v>950</v>
      </c>
      <c r="N65" s="147">
        <v>0</v>
      </c>
      <c r="O65" s="94">
        <v>1897</v>
      </c>
      <c r="P65" s="95">
        <v>1427</v>
      </c>
      <c r="Q65" s="95">
        <v>470</v>
      </c>
      <c r="R65" s="93">
        <v>480</v>
      </c>
      <c r="S65" s="81" t="s">
        <v>235</v>
      </c>
    </row>
    <row r="66" spans="1:19" ht="14.25">
      <c r="A66" s="275"/>
      <c r="B66" s="98" t="s">
        <v>156</v>
      </c>
      <c r="C66" s="104">
        <v>3823</v>
      </c>
      <c r="D66" s="104">
        <v>185</v>
      </c>
      <c r="E66" s="86">
        <v>389</v>
      </c>
      <c r="F66" s="86">
        <v>248</v>
      </c>
      <c r="G66" s="93">
        <v>141</v>
      </c>
      <c r="H66" s="93"/>
      <c r="I66" s="93">
        <v>35</v>
      </c>
      <c r="J66" s="93"/>
      <c r="K66" s="147">
        <v>354</v>
      </c>
      <c r="L66" s="147">
        <v>213</v>
      </c>
      <c r="M66" s="147">
        <v>141</v>
      </c>
      <c r="N66" s="147">
        <v>0</v>
      </c>
      <c r="O66" s="94">
        <v>282</v>
      </c>
      <c r="P66" s="95">
        <v>213</v>
      </c>
      <c r="Q66" s="95">
        <v>69</v>
      </c>
      <c r="R66" s="93">
        <v>72</v>
      </c>
      <c r="S66" s="81" t="s">
        <v>235</v>
      </c>
    </row>
    <row r="67" spans="1:19" s="88" customFormat="1" ht="14.25">
      <c r="A67" s="267" t="s">
        <v>195</v>
      </c>
      <c r="B67" s="106" t="s">
        <v>198</v>
      </c>
      <c r="C67" s="86">
        <v>170401</v>
      </c>
      <c r="D67" s="86"/>
      <c r="E67" s="86">
        <v>15590</v>
      </c>
      <c r="F67" s="86">
        <v>14529</v>
      </c>
      <c r="G67" s="86">
        <v>1061</v>
      </c>
      <c r="H67" s="86">
        <v>0</v>
      </c>
      <c r="I67" s="86">
        <v>254</v>
      </c>
      <c r="J67" s="86"/>
      <c r="K67" s="147">
        <v>15336</v>
      </c>
      <c r="L67" s="147">
        <v>14275</v>
      </c>
      <c r="M67" s="147">
        <v>1061</v>
      </c>
      <c r="N67" s="147">
        <v>0</v>
      </c>
      <c r="O67" s="86">
        <v>14780</v>
      </c>
      <c r="P67" s="86">
        <v>14275</v>
      </c>
      <c r="Q67" s="86">
        <v>505</v>
      </c>
      <c r="R67" s="86">
        <v>556</v>
      </c>
      <c r="S67" s="96"/>
    </row>
    <row r="68" spans="1:19" ht="14.25">
      <c r="A68" s="267"/>
      <c r="B68" s="98" t="s">
        <v>161</v>
      </c>
      <c r="C68" s="99">
        <v>28833</v>
      </c>
      <c r="D68" s="99">
        <v>184</v>
      </c>
      <c r="E68" s="86">
        <v>2918</v>
      </c>
      <c r="F68" s="86">
        <v>1857</v>
      </c>
      <c r="G68" s="93">
        <v>1061</v>
      </c>
      <c r="H68" s="93"/>
      <c r="I68" s="93">
        <v>254</v>
      </c>
      <c r="J68" s="93"/>
      <c r="K68" s="147">
        <v>2664</v>
      </c>
      <c r="L68" s="147">
        <v>1603</v>
      </c>
      <c r="M68" s="147">
        <v>1061</v>
      </c>
      <c r="N68" s="147">
        <v>0</v>
      </c>
      <c r="O68" s="94">
        <v>2108</v>
      </c>
      <c r="P68" s="95">
        <v>1603</v>
      </c>
      <c r="Q68" s="95">
        <v>505</v>
      </c>
      <c r="R68" s="93">
        <v>556</v>
      </c>
      <c r="S68" s="81" t="s">
        <v>235</v>
      </c>
    </row>
    <row r="69" spans="1:19" ht="14.25">
      <c r="A69" s="267"/>
      <c r="B69" s="98" t="s">
        <v>162</v>
      </c>
      <c r="C69" s="92">
        <v>20907</v>
      </c>
      <c r="D69" s="92">
        <v>175</v>
      </c>
      <c r="E69" s="86">
        <v>1829</v>
      </c>
      <c r="F69" s="86">
        <v>1829</v>
      </c>
      <c r="G69" s="93"/>
      <c r="H69" s="93"/>
      <c r="I69" s="93"/>
      <c r="J69" s="93"/>
      <c r="K69" s="147">
        <v>1829</v>
      </c>
      <c r="L69" s="147">
        <v>1829</v>
      </c>
      <c r="M69" s="147">
        <v>0</v>
      </c>
      <c r="N69" s="147">
        <v>0</v>
      </c>
      <c r="O69" s="94">
        <v>1829</v>
      </c>
      <c r="P69" s="95">
        <v>1829</v>
      </c>
      <c r="Q69" s="95">
        <v>0</v>
      </c>
      <c r="R69" s="93">
        <v>0</v>
      </c>
      <c r="S69" s="81" t="s">
        <v>234</v>
      </c>
    </row>
    <row r="70" spans="1:19" ht="14.25">
      <c r="A70" s="267"/>
      <c r="B70" s="98" t="s">
        <v>163</v>
      </c>
      <c r="C70" s="92">
        <v>30475</v>
      </c>
      <c r="D70" s="92">
        <v>177</v>
      </c>
      <c r="E70" s="86">
        <v>2697</v>
      </c>
      <c r="F70" s="86">
        <v>2697</v>
      </c>
      <c r="G70" s="93"/>
      <c r="H70" s="93"/>
      <c r="I70" s="93"/>
      <c r="J70" s="93"/>
      <c r="K70" s="147">
        <v>2697</v>
      </c>
      <c r="L70" s="147">
        <v>2697</v>
      </c>
      <c r="M70" s="147">
        <v>0</v>
      </c>
      <c r="N70" s="147">
        <v>0</v>
      </c>
      <c r="O70" s="94">
        <v>2697</v>
      </c>
      <c r="P70" s="95">
        <v>2697</v>
      </c>
      <c r="Q70" s="95">
        <v>0</v>
      </c>
      <c r="R70" s="93">
        <v>0</v>
      </c>
      <c r="S70" s="81" t="s">
        <v>234</v>
      </c>
    </row>
    <row r="71" spans="1:19" ht="14.25">
      <c r="A71" s="267"/>
      <c r="B71" s="98" t="s">
        <v>164</v>
      </c>
      <c r="C71" s="92">
        <v>21018</v>
      </c>
      <c r="D71" s="92">
        <v>181</v>
      </c>
      <c r="E71" s="86">
        <v>1902</v>
      </c>
      <c r="F71" s="86">
        <v>1902</v>
      </c>
      <c r="G71" s="93"/>
      <c r="H71" s="93"/>
      <c r="I71" s="93"/>
      <c r="J71" s="93"/>
      <c r="K71" s="147">
        <v>1902</v>
      </c>
      <c r="L71" s="147">
        <v>1902</v>
      </c>
      <c r="M71" s="147">
        <v>0</v>
      </c>
      <c r="N71" s="147">
        <v>0</v>
      </c>
      <c r="O71" s="94">
        <v>1902</v>
      </c>
      <c r="P71" s="95">
        <v>1902</v>
      </c>
      <c r="Q71" s="95">
        <v>0</v>
      </c>
      <c r="R71" s="93">
        <v>0</v>
      </c>
      <c r="S71" s="81" t="s">
        <v>234</v>
      </c>
    </row>
    <row r="72" spans="1:19" ht="14.25">
      <c r="A72" s="267"/>
      <c r="B72" s="108" t="s">
        <v>165</v>
      </c>
      <c r="C72" s="92">
        <v>12399</v>
      </c>
      <c r="D72" s="92">
        <v>186</v>
      </c>
      <c r="E72" s="86">
        <v>1153</v>
      </c>
      <c r="F72" s="86">
        <v>1153</v>
      </c>
      <c r="G72" s="93"/>
      <c r="H72" s="93"/>
      <c r="I72" s="93"/>
      <c r="J72" s="93"/>
      <c r="K72" s="147">
        <v>1153</v>
      </c>
      <c r="L72" s="147">
        <v>1153</v>
      </c>
      <c r="M72" s="147">
        <v>0</v>
      </c>
      <c r="N72" s="147">
        <v>0</v>
      </c>
      <c r="O72" s="94">
        <v>1153</v>
      </c>
      <c r="P72" s="95">
        <v>1153</v>
      </c>
      <c r="Q72" s="95">
        <v>0</v>
      </c>
      <c r="R72" s="93">
        <v>0</v>
      </c>
      <c r="S72" s="81" t="s">
        <v>234</v>
      </c>
    </row>
    <row r="73" spans="1:19" ht="14.25">
      <c r="A73" s="267"/>
      <c r="B73" s="98" t="s">
        <v>166</v>
      </c>
      <c r="C73" s="92">
        <v>2519</v>
      </c>
      <c r="D73" s="92">
        <v>184</v>
      </c>
      <c r="E73" s="86">
        <v>232</v>
      </c>
      <c r="F73" s="86">
        <v>232</v>
      </c>
      <c r="G73" s="93"/>
      <c r="H73" s="93"/>
      <c r="I73" s="93"/>
      <c r="J73" s="93"/>
      <c r="K73" s="147">
        <v>232</v>
      </c>
      <c r="L73" s="147">
        <v>232</v>
      </c>
      <c r="M73" s="147">
        <v>0</v>
      </c>
      <c r="N73" s="147">
        <v>0</v>
      </c>
      <c r="O73" s="94">
        <v>232</v>
      </c>
      <c r="P73" s="95">
        <v>232</v>
      </c>
      <c r="Q73" s="95">
        <v>0</v>
      </c>
      <c r="R73" s="93">
        <v>0</v>
      </c>
      <c r="S73" s="81" t="s">
        <v>234</v>
      </c>
    </row>
    <row r="74" spans="1:19" ht="14.25">
      <c r="A74" s="267"/>
      <c r="B74" s="98" t="s">
        <v>167</v>
      </c>
      <c r="C74" s="92">
        <v>30501</v>
      </c>
      <c r="D74" s="92">
        <v>180</v>
      </c>
      <c r="E74" s="86">
        <v>2745</v>
      </c>
      <c r="F74" s="86">
        <v>2745</v>
      </c>
      <c r="G74" s="93"/>
      <c r="H74" s="93"/>
      <c r="I74" s="93"/>
      <c r="J74" s="93"/>
      <c r="K74" s="147">
        <v>2745</v>
      </c>
      <c r="L74" s="147">
        <v>2745</v>
      </c>
      <c r="M74" s="147">
        <v>0</v>
      </c>
      <c r="N74" s="147">
        <v>0</v>
      </c>
      <c r="O74" s="94">
        <v>2745</v>
      </c>
      <c r="P74" s="95">
        <v>2745</v>
      </c>
      <c r="Q74" s="95">
        <v>0</v>
      </c>
      <c r="R74" s="93">
        <v>0</v>
      </c>
      <c r="S74" s="81" t="s">
        <v>234</v>
      </c>
    </row>
    <row r="75" spans="1:19" ht="14.25">
      <c r="A75" s="267"/>
      <c r="B75" s="98" t="s">
        <v>168</v>
      </c>
      <c r="C75" s="92">
        <v>23749</v>
      </c>
      <c r="D75" s="92">
        <v>178</v>
      </c>
      <c r="E75" s="86">
        <v>2114</v>
      </c>
      <c r="F75" s="86">
        <v>2114</v>
      </c>
      <c r="G75" s="93"/>
      <c r="H75" s="93"/>
      <c r="I75" s="93"/>
      <c r="J75" s="93"/>
      <c r="K75" s="147">
        <v>2114</v>
      </c>
      <c r="L75" s="147">
        <v>2114</v>
      </c>
      <c r="M75" s="147">
        <v>0</v>
      </c>
      <c r="N75" s="147">
        <v>0</v>
      </c>
      <c r="O75" s="94">
        <v>2114</v>
      </c>
      <c r="P75" s="95">
        <v>2114</v>
      </c>
      <c r="Q75" s="95">
        <v>0</v>
      </c>
      <c r="R75" s="93">
        <v>0</v>
      </c>
      <c r="S75" s="81" t="s">
        <v>234</v>
      </c>
    </row>
  </sheetData>
  <autoFilter ref="A10:T75"/>
  <mergeCells count="28">
    <mergeCell ref="A37:A42"/>
    <mergeCell ref="A43:A48"/>
    <mergeCell ref="A49:A52"/>
    <mergeCell ref="A53:A66"/>
    <mergeCell ref="A67:A75"/>
    <mergeCell ref="A35:A36"/>
    <mergeCell ref="S4:S5"/>
    <mergeCell ref="A6:B6"/>
    <mergeCell ref="A7:B7"/>
    <mergeCell ref="A8:B8"/>
    <mergeCell ref="A9:B9"/>
    <mergeCell ref="A10:A12"/>
    <mergeCell ref="A13:A14"/>
    <mergeCell ref="A15:A24"/>
    <mergeCell ref="A25:A27"/>
    <mergeCell ref="A28:A29"/>
    <mergeCell ref="A30:A34"/>
    <mergeCell ref="A1:B1"/>
    <mergeCell ref="A2:S2"/>
    <mergeCell ref="A4:A5"/>
    <mergeCell ref="B4:B5"/>
    <mergeCell ref="C4:C5"/>
    <mergeCell ref="D4:D5"/>
    <mergeCell ref="E4:H4"/>
    <mergeCell ref="O4:Q4"/>
    <mergeCell ref="R4:R5"/>
    <mergeCell ref="K4:N4"/>
    <mergeCell ref="R3:S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E23" sqref="E23"/>
    </sheetView>
  </sheetViews>
  <sheetFormatPr defaultRowHeight="14.25"/>
  <cols>
    <col min="1" max="1" width="14.375" style="168" customWidth="1"/>
    <col min="2" max="2" width="13.125" style="168" customWidth="1"/>
    <col min="3" max="3" width="8.75" style="168" customWidth="1"/>
    <col min="4" max="4" width="11.75" style="168" customWidth="1"/>
    <col min="5" max="5" width="16.625" style="168" customWidth="1"/>
    <col min="6" max="6" width="11.125" style="168" customWidth="1"/>
    <col min="7" max="7" width="15.5" style="168" customWidth="1"/>
    <col min="8" max="8" width="15.25" style="168" customWidth="1"/>
    <col min="9" max="9" width="12.125" style="168" customWidth="1"/>
    <col min="10" max="256" width="9" style="168"/>
    <col min="257" max="257" width="14.375" style="168" customWidth="1"/>
    <col min="258" max="258" width="13.125" style="168" customWidth="1"/>
    <col min="259" max="259" width="8.75" style="168" customWidth="1"/>
    <col min="260" max="260" width="11.75" style="168" customWidth="1"/>
    <col min="261" max="261" width="16.625" style="168" customWidth="1"/>
    <col min="262" max="262" width="11.125" style="168" customWidth="1"/>
    <col min="263" max="263" width="15.5" style="168" customWidth="1"/>
    <col min="264" max="264" width="15.25" style="168" customWidth="1"/>
    <col min="265" max="265" width="12.125" style="168" customWidth="1"/>
    <col min="266" max="512" width="9" style="168"/>
    <col min="513" max="513" width="14.375" style="168" customWidth="1"/>
    <col min="514" max="514" width="13.125" style="168" customWidth="1"/>
    <col min="515" max="515" width="8.75" style="168" customWidth="1"/>
    <col min="516" max="516" width="11.75" style="168" customWidth="1"/>
    <col min="517" max="517" width="16.625" style="168" customWidth="1"/>
    <col min="518" max="518" width="11.125" style="168" customWidth="1"/>
    <col min="519" max="519" width="15.5" style="168" customWidth="1"/>
    <col min="520" max="520" width="15.25" style="168" customWidth="1"/>
    <col min="521" max="521" width="12.125" style="168" customWidth="1"/>
    <col min="522" max="768" width="9" style="168"/>
    <col min="769" max="769" width="14.375" style="168" customWidth="1"/>
    <col min="770" max="770" width="13.125" style="168" customWidth="1"/>
    <col min="771" max="771" width="8.75" style="168" customWidth="1"/>
    <col min="772" max="772" width="11.75" style="168" customWidth="1"/>
    <col min="773" max="773" width="16.625" style="168" customWidth="1"/>
    <col min="774" max="774" width="11.125" style="168" customWidth="1"/>
    <col min="775" max="775" width="15.5" style="168" customWidth="1"/>
    <col min="776" max="776" width="15.25" style="168" customWidth="1"/>
    <col min="777" max="777" width="12.125" style="168" customWidth="1"/>
    <col min="778" max="1024" width="9" style="168"/>
    <col min="1025" max="1025" width="14.375" style="168" customWidth="1"/>
    <col min="1026" max="1026" width="13.125" style="168" customWidth="1"/>
    <col min="1027" max="1027" width="8.75" style="168" customWidth="1"/>
    <col min="1028" max="1028" width="11.75" style="168" customWidth="1"/>
    <col min="1029" max="1029" width="16.625" style="168" customWidth="1"/>
    <col min="1030" max="1030" width="11.125" style="168" customWidth="1"/>
    <col min="1031" max="1031" width="15.5" style="168" customWidth="1"/>
    <col min="1032" max="1032" width="15.25" style="168" customWidth="1"/>
    <col min="1033" max="1033" width="12.125" style="168" customWidth="1"/>
    <col min="1034" max="1280" width="9" style="168"/>
    <col min="1281" max="1281" width="14.375" style="168" customWidth="1"/>
    <col min="1282" max="1282" width="13.125" style="168" customWidth="1"/>
    <col min="1283" max="1283" width="8.75" style="168" customWidth="1"/>
    <col min="1284" max="1284" width="11.75" style="168" customWidth="1"/>
    <col min="1285" max="1285" width="16.625" style="168" customWidth="1"/>
    <col min="1286" max="1286" width="11.125" style="168" customWidth="1"/>
    <col min="1287" max="1287" width="15.5" style="168" customWidth="1"/>
    <col min="1288" max="1288" width="15.25" style="168" customWidth="1"/>
    <col min="1289" max="1289" width="12.125" style="168" customWidth="1"/>
    <col min="1290" max="1536" width="9" style="168"/>
    <col min="1537" max="1537" width="14.375" style="168" customWidth="1"/>
    <col min="1538" max="1538" width="13.125" style="168" customWidth="1"/>
    <col min="1539" max="1539" width="8.75" style="168" customWidth="1"/>
    <col min="1540" max="1540" width="11.75" style="168" customWidth="1"/>
    <col min="1541" max="1541" width="16.625" style="168" customWidth="1"/>
    <col min="1542" max="1542" width="11.125" style="168" customWidth="1"/>
    <col min="1543" max="1543" width="15.5" style="168" customWidth="1"/>
    <col min="1544" max="1544" width="15.25" style="168" customWidth="1"/>
    <col min="1545" max="1545" width="12.125" style="168" customWidth="1"/>
    <col min="1546" max="1792" width="9" style="168"/>
    <col min="1793" max="1793" width="14.375" style="168" customWidth="1"/>
    <col min="1794" max="1794" width="13.125" style="168" customWidth="1"/>
    <col min="1795" max="1795" width="8.75" style="168" customWidth="1"/>
    <col min="1796" max="1796" width="11.75" style="168" customWidth="1"/>
    <col min="1797" max="1797" width="16.625" style="168" customWidth="1"/>
    <col min="1798" max="1798" width="11.125" style="168" customWidth="1"/>
    <col min="1799" max="1799" width="15.5" style="168" customWidth="1"/>
    <col min="1800" max="1800" width="15.25" style="168" customWidth="1"/>
    <col min="1801" max="1801" width="12.125" style="168" customWidth="1"/>
    <col min="1802" max="2048" width="9" style="168"/>
    <col min="2049" max="2049" width="14.375" style="168" customWidth="1"/>
    <col min="2050" max="2050" width="13.125" style="168" customWidth="1"/>
    <col min="2051" max="2051" width="8.75" style="168" customWidth="1"/>
    <col min="2052" max="2052" width="11.75" style="168" customWidth="1"/>
    <col min="2053" max="2053" width="16.625" style="168" customWidth="1"/>
    <col min="2054" max="2054" width="11.125" style="168" customWidth="1"/>
    <col min="2055" max="2055" width="15.5" style="168" customWidth="1"/>
    <col min="2056" max="2056" width="15.25" style="168" customWidth="1"/>
    <col min="2057" max="2057" width="12.125" style="168" customWidth="1"/>
    <col min="2058" max="2304" width="9" style="168"/>
    <col min="2305" max="2305" width="14.375" style="168" customWidth="1"/>
    <col min="2306" max="2306" width="13.125" style="168" customWidth="1"/>
    <col min="2307" max="2307" width="8.75" style="168" customWidth="1"/>
    <col min="2308" max="2308" width="11.75" style="168" customWidth="1"/>
    <col min="2309" max="2309" width="16.625" style="168" customWidth="1"/>
    <col min="2310" max="2310" width="11.125" style="168" customWidth="1"/>
    <col min="2311" max="2311" width="15.5" style="168" customWidth="1"/>
    <col min="2312" max="2312" width="15.25" style="168" customWidth="1"/>
    <col min="2313" max="2313" width="12.125" style="168" customWidth="1"/>
    <col min="2314" max="2560" width="9" style="168"/>
    <col min="2561" max="2561" width="14.375" style="168" customWidth="1"/>
    <col min="2562" max="2562" width="13.125" style="168" customWidth="1"/>
    <col min="2563" max="2563" width="8.75" style="168" customWidth="1"/>
    <col min="2564" max="2564" width="11.75" style="168" customWidth="1"/>
    <col min="2565" max="2565" width="16.625" style="168" customWidth="1"/>
    <col min="2566" max="2566" width="11.125" style="168" customWidth="1"/>
    <col min="2567" max="2567" width="15.5" style="168" customWidth="1"/>
    <col min="2568" max="2568" width="15.25" style="168" customWidth="1"/>
    <col min="2569" max="2569" width="12.125" style="168" customWidth="1"/>
    <col min="2570" max="2816" width="9" style="168"/>
    <col min="2817" max="2817" width="14.375" style="168" customWidth="1"/>
    <col min="2818" max="2818" width="13.125" style="168" customWidth="1"/>
    <col min="2819" max="2819" width="8.75" style="168" customWidth="1"/>
    <col min="2820" max="2820" width="11.75" style="168" customWidth="1"/>
    <col min="2821" max="2821" width="16.625" style="168" customWidth="1"/>
    <col min="2822" max="2822" width="11.125" style="168" customWidth="1"/>
    <col min="2823" max="2823" width="15.5" style="168" customWidth="1"/>
    <col min="2824" max="2824" width="15.25" style="168" customWidth="1"/>
    <col min="2825" max="2825" width="12.125" style="168" customWidth="1"/>
    <col min="2826" max="3072" width="9" style="168"/>
    <col min="3073" max="3073" width="14.375" style="168" customWidth="1"/>
    <col min="3074" max="3074" width="13.125" style="168" customWidth="1"/>
    <col min="3075" max="3075" width="8.75" style="168" customWidth="1"/>
    <col min="3076" max="3076" width="11.75" style="168" customWidth="1"/>
    <col min="3077" max="3077" width="16.625" style="168" customWidth="1"/>
    <col min="3078" max="3078" width="11.125" style="168" customWidth="1"/>
    <col min="3079" max="3079" width="15.5" style="168" customWidth="1"/>
    <col min="3080" max="3080" width="15.25" style="168" customWidth="1"/>
    <col min="3081" max="3081" width="12.125" style="168" customWidth="1"/>
    <col min="3082" max="3328" width="9" style="168"/>
    <col min="3329" max="3329" width="14.375" style="168" customWidth="1"/>
    <col min="3330" max="3330" width="13.125" style="168" customWidth="1"/>
    <col min="3331" max="3331" width="8.75" style="168" customWidth="1"/>
    <col min="3332" max="3332" width="11.75" style="168" customWidth="1"/>
    <col min="3333" max="3333" width="16.625" style="168" customWidth="1"/>
    <col min="3334" max="3334" width="11.125" style="168" customWidth="1"/>
    <col min="3335" max="3335" width="15.5" style="168" customWidth="1"/>
    <col min="3336" max="3336" width="15.25" style="168" customWidth="1"/>
    <col min="3337" max="3337" width="12.125" style="168" customWidth="1"/>
    <col min="3338" max="3584" width="9" style="168"/>
    <col min="3585" max="3585" width="14.375" style="168" customWidth="1"/>
    <col min="3586" max="3586" width="13.125" style="168" customWidth="1"/>
    <col min="3587" max="3587" width="8.75" style="168" customWidth="1"/>
    <col min="3588" max="3588" width="11.75" style="168" customWidth="1"/>
    <col min="3589" max="3589" width="16.625" style="168" customWidth="1"/>
    <col min="3590" max="3590" width="11.125" style="168" customWidth="1"/>
    <col min="3591" max="3591" width="15.5" style="168" customWidth="1"/>
    <col min="3592" max="3592" width="15.25" style="168" customWidth="1"/>
    <col min="3593" max="3593" width="12.125" style="168" customWidth="1"/>
    <col min="3594" max="3840" width="9" style="168"/>
    <col min="3841" max="3841" width="14.375" style="168" customWidth="1"/>
    <col min="3842" max="3842" width="13.125" style="168" customWidth="1"/>
    <col min="3843" max="3843" width="8.75" style="168" customWidth="1"/>
    <col min="3844" max="3844" width="11.75" style="168" customWidth="1"/>
    <col min="3845" max="3845" width="16.625" style="168" customWidth="1"/>
    <col min="3846" max="3846" width="11.125" style="168" customWidth="1"/>
    <col min="3847" max="3847" width="15.5" style="168" customWidth="1"/>
    <col min="3848" max="3848" width="15.25" style="168" customWidth="1"/>
    <col min="3849" max="3849" width="12.125" style="168" customWidth="1"/>
    <col min="3850" max="4096" width="9" style="168"/>
    <col min="4097" max="4097" width="14.375" style="168" customWidth="1"/>
    <col min="4098" max="4098" width="13.125" style="168" customWidth="1"/>
    <col min="4099" max="4099" width="8.75" style="168" customWidth="1"/>
    <col min="4100" max="4100" width="11.75" style="168" customWidth="1"/>
    <col min="4101" max="4101" width="16.625" style="168" customWidth="1"/>
    <col min="4102" max="4102" width="11.125" style="168" customWidth="1"/>
    <col min="4103" max="4103" width="15.5" style="168" customWidth="1"/>
    <col min="4104" max="4104" width="15.25" style="168" customWidth="1"/>
    <col min="4105" max="4105" width="12.125" style="168" customWidth="1"/>
    <col min="4106" max="4352" width="9" style="168"/>
    <col min="4353" max="4353" width="14.375" style="168" customWidth="1"/>
    <col min="4354" max="4354" width="13.125" style="168" customWidth="1"/>
    <col min="4355" max="4355" width="8.75" style="168" customWidth="1"/>
    <col min="4356" max="4356" width="11.75" style="168" customWidth="1"/>
    <col min="4357" max="4357" width="16.625" style="168" customWidth="1"/>
    <col min="4358" max="4358" width="11.125" style="168" customWidth="1"/>
    <col min="4359" max="4359" width="15.5" style="168" customWidth="1"/>
    <col min="4360" max="4360" width="15.25" style="168" customWidth="1"/>
    <col min="4361" max="4361" width="12.125" style="168" customWidth="1"/>
    <col min="4362" max="4608" width="9" style="168"/>
    <col min="4609" max="4609" width="14.375" style="168" customWidth="1"/>
    <col min="4610" max="4610" width="13.125" style="168" customWidth="1"/>
    <col min="4611" max="4611" width="8.75" style="168" customWidth="1"/>
    <col min="4612" max="4612" width="11.75" style="168" customWidth="1"/>
    <col min="4613" max="4613" width="16.625" style="168" customWidth="1"/>
    <col min="4614" max="4614" width="11.125" style="168" customWidth="1"/>
    <col min="4615" max="4615" width="15.5" style="168" customWidth="1"/>
    <col min="4616" max="4616" width="15.25" style="168" customWidth="1"/>
    <col min="4617" max="4617" width="12.125" style="168" customWidth="1"/>
    <col min="4618" max="4864" width="9" style="168"/>
    <col min="4865" max="4865" width="14.375" style="168" customWidth="1"/>
    <col min="4866" max="4866" width="13.125" style="168" customWidth="1"/>
    <col min="4867" max="4867" width="8.75" style="168" customWidth="1"/>
    <col min="4868" max="4868" width="11.75" style="168" customWidth="1"/>
    <col min="4869" max="4869" width="16.625" style="168" customWidth="1"/>
    <col min="4870" max="4870" width="11.125" style="168" customWidth="1"/>
    <col min="4871" max="4871" width="15.5" style="168" customWidth="1"/>
    <col min="4872" max="4872" width="15.25" style="168" customWidth="1"/>
    <col min="4873" max="4873" width="12.125" style="168" customWidth="1"/>
    <col min="4874" max="5120" width="9" style="168"/>
    <col min="5121" max="5121" width="14.375" style="168" customWidth="1"/>
    <col min="5122" max="5122" width="13.125" style="168" customWidth="1"/>
    <col min="5123" max="5123" width="8.75" style="168" customWidth="1"/>
    <col min="5124" max="5124" width="11.75" style="168" customWidth="1"/>
    <col min="5125" max="5125" width="16.625" style="168" customWidth="1"/>
    <col min="5126" max="5126" width="11.125" style="168" customWidth="1"/>
    <col min="5127" max="5127" width="15.5" style="168" customWidth="1"/>
    <col min="5128" max="5128" width="15.25" style="168" customWidth="1"/>
    <col min="5129" max="5129" width="12.125" style="168" customWidth="1"/>
    <col min="5130" max="5376" width="9" style="168"/>
    <col min="5377" max="5377" width="14.375" style="168" customWidth="1"/>
    <col min="5378" max="5378" width="13.125" style="168" customWidth="1"/>
    <col min="5379" max="5379" width="8.75" style="168" customWidth="1"/>
    <col min="5380" max="5380" width="11.75" style="168" customWidth="1"/>
    <col min="5381" max="5381" width="16.625" style="168" customWidth="1"/>
    <col min="5382" max="5382" width="11.125" style="168" customWidth="1"/>
    <col min="5383" max="5383" width="15.5" style="168" customWidth="1"/>
    <col min="5384" max="5384" width="15.25" style="168" customWidth="1"/>
    <col min="5385" max="5385" width="12.125" style="168" customWidth="1"/>
    <col min="5386" max="5632" width="9" style="168"/>
    <col min="5633" max="5633" width="14.375" style="168" customWidth="1"/>
    <col min="5634" max="5634" width="13.125" style="168" customWidth="1"/>
    <col min="5635" max="5635" width="8.75" style="168" customWidth="1"/>
    <col min="5636" max="5636" width="11.75" style="168" customWidth="1"/>
    <col min="5637" max="5637" width="16.625" style="168" customWidth="1"/>
    <col min="5638" max="5638" width="11.125" style="168" customWidth="1"/>
    <col min="5639" max="5639" width="15.5" style="168" customWidth="1"/>
    <col min="5640" max="5640" width="15.25" style="168" customWidth="1"/>
    <col min="5641" max="5641" width="12.125" style="168" customWidth="1"/>
    <col min="5642" max="5888" width="9" style="168"/>
    <col min="5889" max="5889" width="14.375" style="168" customWidth="1"/>
    <col min="5890" max="5890" width="13.125" style="168" customWidth="1"/>
    <col min="5891" max="5891" width="8.75" style="168" customWidth="1"/>
    <col min="5892" max="5892" width="11.75" style="168" customWidth="1"/>
    <col min="5893" max="5893" width="16.625" style="168" customWidth="1"/>
    <col min="5894" max="5894" width="11.125" style="168" customWidth="1"/>
    <col min="5895" max="5895" width="15.5" style="168" customWidth="1"/>
    <col min="5896" max="5896" width="15.25" style="168" customWidth="1"/>
    <col min="5897" max="5897" width="12.125" style="168" customWidth="1"/>
    <col min="5898" max="6144" width="9" style="168"/>
    <col min="6145" max="6145" width="14.375" style="168" customWidth="1"/>
    <col min="6146" max="6146" width="13.125" style="168" customWidth="1"/>
    <col min="6147" max="6147" width="8.75" style="168" customWidth="1"/>
    <col min="6148" max="6148" width="11.75" style="168" customWidth="1"/>
    <col min="6149" max="6149" width="16.625" style="168" customWidth="1"/>
    <col min="6150" max="6150" width="11.125" style="168" customWidth="1"/>
    <col min="6151" max="6151" width="15.5" style="168" customWidth="1"/>
    <col min="6152" max="6152" width="15.25" style="168" customWidth="1"/>
    <col min="6153" max="6153" width="12.125" style="168" customWidth="1"/>
    <col min="6154" max="6400" width="9" style="168"/>
    <col min="6401" max="6401" width="14.375" style="168" customWidth="1"/>
    <col min="6402" max="6402" width="13.125" style="168" customWidth="1"/>
    <col min="6403" max="6403" width="8.75" style="168" customWidth="1"/>
    <col min="6404" max="6404" width="11.75" style="168" customWidth="1"/>
    <col min="6405" max="6405" width="16.625" style="168" customWidth="1"/>
    <col min="6406" max="6406" width="11.125" style="168" customWidth="1"/>
    <col min="6407" max="6407" width="15.5" style="168" customWidth="1"/>
    <col min="6408" max="6408" width="15.25" style="168" customWidth="1"/>
    <col min="6409" max="6409" width="12.125" style="168" customWidth="1"/>
    <col min="6410" max="6656" width="9" style="168"/>
    <col min="6657" max="6657" width="14.375" style="168" customWidth="1"/>
    <col min="6658" max="6658" width="13.125" style="168" customWidth="1"/>
    <col min="6659" max="6659" width="8.75" style="168" customWidth="1"/>
    <col min="6660" max="6660" width="11.75" style="168" customWidth="1"/>
    <col min="6661" max="6661" width="16.625" style="168" customWidth="1"/>
    <col min="6662" max="6662" width="11.125" style="168" customWidth="1"/>
    <col min="6663" max="6663" width="15.5" style="168" customWidth="1"/>
    <col min="6664" max="6664" width="15.25" style="168" customWidth="1"/>
    <col min="6665" max="6665" width="12.125" style="168" customWidth="1"/>
    <col min="6666" max="6912" width="9" style="168"/>
    <col min="6913" max="6913" width="14.375" style="168" customWidth="1"/>
    <col min="6914" max="6914" width="13.125" style="168" customWidth="1"/>
    <col min="6915" max="6915" width="8.75" style="168" customWidth="1"/>
    <col min="6916" max="6916" width="11.75" style="168" customWidth="1"/>
    <col min="6917" max="6917" width="16.625" style="168" customWidth="1"/>
    <col min="6918" max="6918" width="11.125" style="168" customWidth="1"/>
    <col min="6919" max="6919" width="15.5" style="168" customWidth="1"/>
    <col min="6920" max="6920" width="15.25" style="168" customWidth="1"/>
    <col min="6921" max="6921" width="12.125" style="168" customWidth="1"/>
    <col min="6922" max="7168" width="9" style="168"/>
    <col min="7169" max="7169" width="14.375" style="168" customWidth="1"/>
    <col min="7170" max="7170" width="13.125" style="168" customWidth="1"/>
    <col min="7171" max="7171" width="8.75" style="168" customWidth="1"/>
    <col min="7172" max="7172" width="11.75" style="168" customWidth="1"/>
    <col min="7173" max="7173" width="16.625" style="168" customWidth="1"/>
    <col min="7174" max="7174" width="11.125" style="168" customWidth="1"/>
    <col min="7175" max="7175" width="15.5" style="168" customWidth="1"/>
    <col min="7176" max="7176" width="15.25" style="168" customWidth="1"/>
    <col min="7177" max="7177" width="12.125" style="168" customWidth="1"/>
    <col min="7178" max="7424" width="9" style="168"/>
    <col min="7425" max="7425" width="14.375" style="168" customWidth="1"/>
    <col min="7426" max="7426" width="13.125" style="168" customWidth="1"/>
    <col min="7427" max="7427" width="8.75" style="168" customWidth="1"/>
    <col min="7428" max="7428" width="11.75" style="168" customWidth="1"/>
    <col min="7429" max="7429" width="16.625" style="168" customWidth="1"/>
    <col min="7430" max="7430" width="11.125" style="168" customWidth="1"/>
    <col min="7431" max="7431" width="15.5" style="168" customWidth="1"/>
    <col min="7432" max="7432" width="15.25" style="168" customWidth="1"/>
    <col min="7433" max="7433" width="12.125" style="168" customWidth="1"/>
    <col min="7434" max="7680" width="9" style="168"/>
    <col min="7681" max="7681" width="14.375" style="168" customWidth="1"/>
    <col min="7682" max="7682" width="13.125" style="168" customWidth="1"/>
    <col min="7683" max="7683" width="8.75" style="168" customWidth="1"/>
    <col min="7684" max="7684" width="11.75" style="168" customWidth="1"/>
    <col min="7685" max="7685" width="16.625" style="168" customWidth="1"/>
    <col min="7686" max="7686" width="11.125" style="168" customWidth="1"/>
    <col min="7687" max="7687" width="15.5" style="168" customWidth="1"/>
    <col min="7688" max="7688" width="15.25" style="168" customWidth="1"/>
    <col min="7689" max="7689" width="12.125" style="168" customWidth="1"/>
    <col min="7690" max="7936" width="9" style="168"/>
    <col min="7937" max="7937" width="14.375" style="168" customWidth="1"/>
    <col min="7938" max="7938" width="13.125" style="168" customWidth="1"/>
    <col min="7939" max="7939" width="8.75" style="168" customWidth="1"/>
    <col min="7940" max="7940" width="11.75" style="168" customWidth="1"/>
    <col min="7941" max="7941" width="16.625" style="168" customWidth="1"/>
    <col min="7942" max="7942" width="11.125" style="168" customWidth="1"/>
    <col min="7943" max="7943" width="15.5" style="168" customWidth="1"/>
    <col min="7944" max="7944" width="15.25" style="168" customWidth="1"/>
    <col min="7945" max="7945" width="12.125" style="168" customWidth="1"/>
    <col min="7946" max="8192" width="9" style="168"/>
    <col min="8193" max="8193" width="14.375" style="168" customWidth="1"/>
    <col min="8194" max="8194" width="13.125" style="168" customWidth="1"/>
    <col min="8195" max="8195" width="8.75" style="168" customWidth="1"/>
    <col min="8196" max="8196" width="11.75" style="168" customWidth="1"/>
    <col min="8197" max="8197" width="16.625" style="168" customWidth="1"/>
    <col min="8198" max="8198" width="11.125" style="168" customWidth="1"/>
    <col min="8199" max="8199" width="15.5" style="168" customWidth="1"/>
    <col min="8200" max="8200" width="15.25" style="168" customWidth="1"/>
    <col min="8201" max="8201" width="12.125" style="168" customWidth="1"/>
    <col min="8202" max="8448" width="9" style="168"/>
    <col min="8449" max="8449" width="14.375" style="168" customWidth="1"/>
    <col min="8450" max="8450" width="13.125" style="168" customWidth="1"/>
    <col min="8451" max="8451" width="8.75" style="168" customWidth="1"/>
    <col min="8452" max="8452" width="11.75" style="168" customWidth="1"/>
    <col min="8453" max="8453" width="16.625" style="168" customWidth="1"/>
    <col min="8454" max="8454" width="11.125" style="168" customWidth="1"/>
    <col min="8455" max="8455" width="15.5" style="168" customWidth="1"/>
    <col min="8456" max="8456" width="15.25" style="168" customWidth="1"/>
    <col min="8457" max="8457" width="12.125" style="168" customWidth="1"/>
    <col min="8458" max="8704" width="9" style="168"/>
    <col min="8705" max="8705" width="14.375" style="168" customWidth="1"/>
    <col min="8706" max="8706" width="13.125" style="168" customWidth="1"/>
    <col min="8707" max="8707" width="8.75" style="168" customWidth="1"/>
    <col min="8708" max="8708" width="11.75" style="168" customWidth="1"/>
    <col min="8709" max="8709" width="16.625" style="168" customWidth="1"/>
    <col min="8710" max="8710" width="11.125" style="168" customWidth="1"/>
    <col min="8711" max="8711" width="15.5" style="168" customWidth="1"/>
    <col min="8712" max="8712" width="15.25" style="168" customWidth="1"/>
    <col min="8713" max="8713" width="12.125" style="168" customWidth="1"/>
    <col min="8714" max="8960" width="9" style="168"/>
    <col min="8961" max="8961" width="14.375" style="168" customWidth="1"/>
    <col min="8962" max="8962" width="13.125" style="168" customWidth="1"/>
    <col min="8963" max="8963" width="8.75" style="168" customWidth="1"/>
    <col min="8964" max="8964" width="11.75" style="168" customWidth="1"/>
    <col min="8965" max="8965" width="16.625" style="168" customWidth="1"/>
    <col min="8966" max="8966" width="11.125" style="168" customWidth="1"/>
    <col min="8967" max="8967" width="15.5" style="168" customWidth="1"/>
    <col min="8968" max="8968" width="15.25" style="168" customWidth="1"/>
    <col min="8969" max="8969" width="12.125" style="168" customWidth="1"/>
    <col min="8970" max="9216" width="9" style="168"/>
    <col min="9217" max="9217" width="14.375" style="168" customWidth="1"/>
    <col min="9218" max="9218" width="13.125" style="168" customWidth="1"/>
    <col min="9219" max="9219" width="8.75" style="168" customWidth="1"/>
    <col min="9220" max="9220" width="11.75" style="168" customWidth="1"/>
    <col min="9221" max="9221" width="16.625" style="168" customWidth="1"/>
    <col min="9222" max="9222" width="11.125" style="168" customWidth="1"/>
    <col min="9223" max="9223" width="15.5" style="168" customWidth="1"/>
    <col min="9224" max="9224" width="15.25" style="168" customWidth="1"/>
    <col min="9225" max="9225" width="12.125" style="168" customWidth="1"/>
    <col min="9226" max="9472" width="9" style="168"/>
    <col min="9473" max="9473" width="14.375" style="168" customWidth="1"/>
    <col min="9474" max="9474" width="13.125" style="168" customWidth="1"/>
    <col min="9475" max="9475" width="8.75" style="168" customWidth="1"/>
    <col min="9476" max="9476" width="11.75" style="168" customWidth="1"/>
    <col min="9477" max="9477" width="16.625" style="168" customWidth="1"/>
    <col min="9478" max="9478" width="11.125" style="168" customWidth="1"/>
    <col min="9479" max="9479" width="15.5" style="168" customWidth="1"/>
    <col min="9480" max="9480" width="15.25" style="168" customWidth="1"/>
    <col min="9481" max="9481" width="12.125" style="168" customWidth="1"/>
    <col min="9482" max="9728" width="9" style="168"/>
    <col min="9729" max="9729" width="14.375" style="168" customWidth="1"/>
    <col min="9730" max="9730" width="13.125" style="168" customWidth="1"/>
    <col min="9731" max="9731" width="8.75" style="168" customWidth="1"/>
    <col min="9732" max="9732" width="11.75" style="168" customWidth="1"/>
    <col min="9733" max="9733" width="16.625" style="168" customWidth="1"/>
    <col min="9734" max="9734" width="11.125" style="168" customWidth="1"/>
    <col min="9735" max="9735" width="15.5" style="168" customWidth="1"/>
    <col min="9736" max="9736" width="15.25" style="168" customWidth="1"/>
    <col min="9737" max="9737" width="12.125" style="168" customWidth="1"/>
    <col min="9738" max="9984" width="9" style="168"/>
    <col min="9985" max="9985" width="14.375" style="168" customWidth="1"/>
    <col min="9986" max="9986" width="13.125" style="168" customWidth="1"/>
    <col min="9987" max="9987" width="8.75" style="168" customWidth="1"/>
    <col min="9988" max="9988" width="11.75" style="168" customWidth="1"/>
    <col min="9989" max="9989" width="16.625" style="168" customWidth="1"/>
    <col min="9990" max="9990" width="11.125" style="168" customWidth="1"/>
    <col min="9991" max="9991" width="15.5" style="168" customWidth="1"/>
    <col min="9992" max="9992" width="15.25" style="168" customWidth="1"/>
    <col min="9993" max="9993" width="12.125" style="168" customWidth="1"/>
    <col min="9994" max="10240" width="9" style="168"/>
    <col min="10241" max="10241" width="14.375" style="168" customWidth="1"/>
    <col min="10242" max="10242" width="13.125" style="168" customWidth="1"/>
    <col min="10243" max="10243" width="8.75" style="168" customWidth="1"/>
    <col min="10244" max="10244" width="11.75" style="168" customWidth="1"/>
    <col min="10245" max="10245" width="16.625" style="168" customWidth="1"/>
    <col min="10246" max="10246" width="11.125" style="168" customWidth="1"/>
    <col min="10247" max="10247" width="15.5" style="168" customWidth="1"/>
    <col min="10248" max="10248" width="15.25" style="168" customWidth="1"/>
    <col min="10249" max="10249" width="12.125" style="168" customWidth="1"/>
    <col min="10250" max="10496" width="9" style="168"/>
    <col min="10497" max="10497" width="14.375" style="168" customWidth="1"/>
    <col min="10498" max="10498" width="13.125" style="168" customWidth="1"/>
    <col min="10499" max="10499" width="8.75" style="168" customWidth="1"/>
    <col min="10500" max="10500" width="11.75" style="168" customWidth="1"/>
    <col min="10501" max="10501" width="16.625" style="168" customWidth="1"/>
    <col min="10502" max="10502" width="11.125" style="168" customWidth="1"/>
    <col min="10503" max="10503" width="15.5" style="168" customWidth="1"/>
    <col min="10504" max="10504" width="15.25" style="168" customWidth="1"/>
    <col min="10505" max="10505" width="12.125" style="168" customWidth="1"/>
    <col min="10506" max="10752" width="9" style="168"/>
    <col min="10753" max="10753" width="14.375" style="168" customWidth="1"/>
    <col min="10754" max="10754" width="13.125" style="168" customWidth="1"/>
    <col min="10755" max="10755" width="8.75" style="168" customWidth="1"/>
    <col min="10756" max="10756" width="11.75" style="168" customWidth="1"/>
    <col min="10757" max="10757" width="16.625" style="168" customWidth="1"/>
    <col min="10758" max="10758" width="11.125" style="168" customWidth="1"/>
    <col min="10759" max="10759" width="15.5" style="168" customWidth="1"/>
    <col min="10760" max="10760" width="15.25" style="168" customWidth="1"/>
    <col min="10761" max="10761" width="12.125" style="168" customWidth="1"/>
    <col min="10762" max="11008" width="9" style="168"/>
    <col min="11009" max="11009" width="14.375" style="168" customWidth="1"/>
    <col min="11010" max="11010" width="13.125" style="168" customWidth="1"/>
    <col min="11011" max="11011" width="8.75" style="168" customWidth="1"/>
    <col min="11012" max="11012" width="11.75" style="168" customWidth="1"/>
    <col min="11013" max="11013" width="16.625" style="168" customWidth="1"/>
    <col min="11014" max="11014" width="11.125" style="168" customWidth="1"/>
    <col min="11015" max="11015" width="15.5" style="168" customWidth="1"/>
    <col min="11016" max="11016" width="15.25" style="168" customWidth="1"/>
    <col min="11017" max="11017" width="12.125" style="168" customWidth="1"/>
    <col min="11018" max="11264" width="9" style="168"/>
    <col min="11265" max="11265" width="14.375" style="168" customWidth="1"/>
    <col min="11266" max="11266" width="13.125" style="168" customWidth="1"/>
    <col min="11267" max="11267" width="8.75" style="168" customWidth="1"/>
    <col min="11268" max="11268" width="11.75" style="168" customWidth="1"/>
    <col min="11269" max="11269" width="16.625" style="168" customWidth="1"/>
    <col min="11270" max="11270" width="11.125" style="168" customWidth="1"/>
    <col min="11271" max="11271" width="15.5" style="168" customWidth="1"/>
    <col min="11272" max="11272" width="15.25" style="168" customWidth="1"/>
    <col min="11273" max="11273" width="12.125" style="168" customWidth="1"/>
    <col min="11274" max="11520" width="9" style="168"/>
    <col min="11521" max="11521" width="14.375" style="168" customWidth="1"/>
    <col min="11522" max="11522" width="13.125" style="168" customWidth="1"/>
    <col min="11523" max="11523" width="8.75" style="168" customWidth="1"/>
    <col min="11524" max="11524" width="11.75" style="168" customWidth="1"/>
    <col min="11525" max="11525" width="16.625" style="168" customWidth="1"/>
    <col min="11526" max="11526" width="11.125" style="168" customWidth="1"/>
    <col min="11527" max="11527" width="15.5" style="168" customWidth="1"/>
    <col min="11528" max="11528" width="15.25" style="168" customWidth="1"/>
    <col min="11529" max="11529" width="12.125" style="168" customWidth="1"/>
    <col min="11530" max="11776" width="9" style="168"/>
    <col min="11777" max="11777" width="14.375" style="168" customWidth="1"/>
    <col min="11778" max="11778" width="13.125" style="168" customWidth="1"/>
    <col min="11779" max="11779" width="8.75" style="168" customWidth="1"/>
    <col min="11780" max="11780" width="11.75" style="168" customWidth="1"/>
    <col min="11781" max="11781" width="16.625" style="168" customWidth="1"/>
    <col min="11782" max="11782" width="11.125" style="168" customWidth="1"/>
    <col min="11783" max="11783" width="15.5" style="168" customWidth="1"/>
    <col min="11784" max="11784" width="15.25" style="168" customWidth="1"/>
    <col min="11785" max="11785" width="12.125" style="168" customWidth="1"/>
    <col min="11786" max="12032" width="9" style="168"/>
    <col min="12033" max="12033" width="14.375" style="168" customWidth="1"/>
    <col min="12034" max="12034" width="13.125" style="168" customWidth="1"/>
    <col min="12035" max="12035" width="8.75" style="168" customWidth="1"/>
    <col min="12036" max="12036" width="11.75" style="168" customWidth="1"/>
    <col min="12037" max="12037" width="16.625" style="168" customWidth="1"/>
    <col min="12038" max="12038" width="11.125" style="168" customWidth="1"/>
    <col min="12039" max="12039" width="15.5" style="168" customWidth="1"/>
    <col min="12040" max="12040" width="15.25" style="168" customWidth="1"/>
    <col min="12041" max="12041" width="12.125" style="168" customWidth="1"/>
    <col min="12042" max="12288" width="9" style="168"/>
    <col min="12289" max="12289" width="14.375" style="168" customWidth="1"/>
    <col min="12290" max="12290" width="13.125" style="168" customWidth="1"/>
    <col min="12291" max="12291" width="8.75" style="168" customWidth="1"/>
    <col min="12292" max="12292" width="11.75" style="168" customWidth="1"/>
    <col min="12293" max="12293" width="16.625" style="168" customWidth="1"/>
    <col min="12294" max="12294" width="11.125" style="168" customWidth="1"/>
    <col min="12295" max="12295" width="15.5" style="168" customWidth="1"/>
    <col min="12296" max="12296" width="15.25" style="168" customWidth="1"/>
    <col min="12297" max="12297" width="12.125" style="168" customWidth="1"/>
    <col min="12298" max="12544" width="9" style="168"/>
    <col min="12545" max="12545" width="14.375" style="168" customWidth="1"/>
    <col min="12546" max="12546" width="13.125" style="168" customWidth="1"/>
    <col min="12547" max="12547" width="8.75" style="168" customWidth="1"/>
    <col min="12548" max="12548" width="11.75" style="168" customWidth="1"/>
    <col min="12549" max="12549" width="16.625" style="168" customWidth="1"/>
    <col min="12550" max="12550" width="11.125" style="168" customWidth="1"/>
    <col min="12551" max="12551" width="15.5" style="168" customWidth="1"/>
    <col min="12552" max="12552" width="15.25" style="168" customWidth="1"/>
    <col min="12553" max="12553" width="12.125" style="168" customWidth="1"/>
    <col min="12554" max="12800" width="9" style="168"/>
    <col min="12801" max="12801" width="14.375" style="168" customWidth="1"/>
    <col min="12802" max="12802" width="13.125" style="168" customWidth="1"/>
    <col min="12803" max="12803" width="8.75" style="168" customWidth="1"/>
    <col min="12804" max="12804" width="11.75" style="168" customWidth="1"/>
    <col min="12805" max="12805" width="16.625" style="168" customWidth="1"/>
    <col min="12806" max="12806" width="11.125" style="168" customWidth="1"/>
    <col min="12807" max="12807" width="15.5" style="168" customWidth="1"/>
    <col min="12808" max="12808" width="15.25" style="168" customWidth="1"/>
    <col min="12809" max="12809" width="12.125" style="168" customWidth="1"/>
    <col min="12810" max="13056" width="9" style="168"/>
    <col min="13057" max="13057" width="14.375" style="168" customWidth="1"/>
    <col min="13058" max="13058" width="13.125" style="168" customWidth="1"/>
    <col min="13059" max="13059" width="8.75" style="168" customWidth="1"/>
    <col min="13060" max="13060" width="11.75" style="168" customWidth="1"/>
    <col min="13061" max="13061" width="16.625" style="168" customWidth="1"/>
    <col min="13062" max="13062" width="11.125" style="168" customWidth="1"/>
    <col min="13063" max="13063" width="15.5" style="168" customWidth="1"/>
    <col min="13064" max="13064" width="15.25" style="168" customWidth="1"/>
    <col min="13065" max="13065" width="12.125" style="168" customWidth="1"/>
    <col min="13066" max="13312" width="9" style="168"/>
    <col min="13313" max="13313" width="14.375" style="168" customWidth="1"/>
    <col min="13314" max="13314" width="13.125" style="168" customWidth="1"/>
    <col min="13315" max="13315" width="8.75" style="168" customWidth="1"/>
    <col min="13316" max="13316" width="11.75" style="168" customWidth="1"/>
    <col min="13317" max="13317" width="16.625" style="168" customWidth="1"/>
    <col min="13318" max="13318" width="11.125" style="168" customWidth="1"/>
    <col min="13319" max="13319" width="15.5" style="168" customWidth="1"/>
    <col min="13320" max="13320" width="15.25" style="168" customWidth="1"/>
    <col min="13321" max="13321" width="12.125" style="168" customWidth="1"/>
    <col min="13322" max="13568" width="9" style="168"/>
    <col min="13569" max="13569" width="14.375" style="168" customWidth="1"/>
    <col min="13570" max="13570" width="13.125" style="168" customWidth="1"/>
    <col min="13571" max="13571" width="8.75" style="168" customWidth="1"/>
    <col min="13572" max="13572" width="11.75" style="168" customWidth="1"/>
    <col min="13573" max="13573" width="16.625" style="168" customWidth="1"/>
    <col min="13574" max="13574" width="11.125" style="168" customWidth="1"/>
    <col min="13575" max="13575" width="15.5" style="168" customWidth="1"/>
    <col min="13576" max="13576" width="15.25" style="168" customWidth="1"/>
    <col min="13577" max="13577" width="12.125" style="168" customWidth="1"/>
    <col min="13578" max="13824" width="9" style="168"/>
    <col min="13825" max="13825" width="14.375" style="168" customWidth="1"/>
    <col min="13826" max="13826" width="13.125" style="168" customWidth="1"/>
    <col min="13827" max="13827" width="8.75" style="168" customWidth="1"/>
    <col min="13828" max="13828" width="11.75" style="168" customWidth="1"/>
    <col min="13829" max="13829" width="16.625" style="168" customWidth="1"/>
    <col min="13830" max="13830" width="11.125" style="168" customWidth="1"/>
    <col min="13831" max="13831" width="15.5" style="168" customWidth="1"/>
    <col min="13832" max="13832" width="15.25" style="168" customWidth="1"/>
    <col min="13833" max="13833" width="12.125" style="168" customWidth="1"/>
    <col min="13834" max="14080" width="9" style="168"/>
    <col min="14081" max="14081" width="14.375" style="168" customWidth="1"/>
    <col min="14082" max="14082" width="13.125" style="168" customWidth="1"/>
    <col min="14083" max="14083" width="8.75" style="168" customWidth="1"/>
    <col min="14084" max="14084" width="11.75" style="168" customWidth="1"/>
    <col min="14085" max="14085" width="16.625" style="168" customWidth="1"/>
    <col min="14086" max="14086" width="11.125" style="168" customWidth="1"/>
    <col min="14087" max="14087" width="15.5" style="168" customWidth="1"/>
    <col min="14088" max="14088" width="15.25" style="168" customWidth="1"/>
    <col min="14089" max="14089" width="12.125" style="168" customWidth="1"/>
    <col min="14090" max="14336" width="9" style="168"/>
    <col min="14337" max="14337" width="14.375" style="168" customWidth="1"/>
    <col min="14338" max="14338" width="13.125" style="168" customWidth="1"/>
    <col min="14339" max="14339" width="8.75" style="168" customWidth="1"/>
    <col min="14340" max="14340" width="11.75" style="168" customWidth="1"/>
    <col min="14341" max="14341" width="16.625" style="168" customWidth="1"/>
    <col min="14342" max="14342" width="11.125" style="168" customWidth="1"/>
    <col min="14343" max="14343" width="15.5" style="168" customWidth="1"/>
    <col min="14344" max="14344" width="15.25" style="168" customWidth="1"/>
    <col min="14345" max="14345" width="12.125" style="168" customWidth="1"/>
    <col min="14346" max="14592" width="9" style="168"/>
    <col min="14593" max="14593" width="14.375" style="168" customWidth="1"/>
    <col min="14594" max="14594" width="13.125" style="168" customWidth="1"/>
    <col min="14595" max="14595" width="8.75" style="168" customWidth="1"/>
    <col min="14596" max="14596" width="11.75" style="168" customWidth="1"/>
    <col min="14597" max="14597" width="16.625" style="168" customWidth="1"/>
    <col min="14598" max="14598" width="11.125" style="168" customWidth="1"/>
    <col min="14599" max="14599" width="15.5" style="168" customWidth="1"/>
    <col min="14600" max="14600" width="15.25" style="168" customWidth="1"/>
    <col min="14601" max="14601" width="12.125" style="168" customWidth="1"/>
    <col min="14602" max="14848" width="9" style="168"/>
    <col min="14849" max="14849" width="14.375" style="168" customWidth="1"/>
    <col min="14850" max="14850" width="13.125" style="168" customWidth="1"/>
    <col min="14851" max="14851" width="8.75" style="168" customWidth="1"/>
    <col min="14852" max="14852" width="11.75" style="168" customWidth="1"/>
    <col min="14853" max="14853" width="16.625" style="168" customWidth="1"/>
    <col min="14854" max="14854" width="11.125" style="168" customWidth="1"/>
    <col min="14855" max="14855" width="15.5" style="168" customWidth="1"/>
    <col min="14856" max="14856" width="15.25" style="168" customWidth="1"/>
    <col min="14857" max="14857" width="12.125" style="168" customWidth="1"/>
    <col min="14858" max="15104" width="9" style="168"/>
    <col min="15105" max="15105" width="14.375" style="168" customWidth="1"/>
    <col min="15106" max="15106" width="13.125" style="168" customWidth="1"/>
    <col min="15107" max="15107" width="8.75" style="168" customWidth="1"/>
    <col min="15108" max="15108" width="11.75" style="168" customWidth="1"/>
    <col min="15109" max="15109" width="16.625" style="168" customWidth="1"/>
    <col min="15110" max="15110" width="11.125" style="168" customWidth="1"/>
    <col min="15111" max="15111" width="15.5" style="168" customWidth="1"/>
    <col min="15112" max="15112" width="15.25" style="168" customWidth="1"/>
    <col min="15113" max="15113" width="12.125" style="168" customWidth="1"/>
    <col min="15114" max="15360" width="9" style="168"/>
    <col min="15361" max="15361" width="14.375" style="168" customWidth="1"/>
    <col min="15362" max="15362" width="13.125" style="168" customWidth="1"/>
    <col min="15363" max="15363" width="8.75" style="168" customWidth="1"/>
    <col min="15364" max="15364" width="11.75" style="168" customWidth="1"/>
    <col min="15365" max="15365" width="16.625" style="168" customWidth="1"/>
    <col min="15366" max="15366" width="11.125" style="168" customWidth="1"/>
    <col min="15367" max="15367" width="15.5" style="168" customWidth="1"/>
    <col min="15368" max="15368" width="15.25" style="168" customWidth="1"/>
    <col min="15369" max="15369" width="12.125" style="168" customWidth="1"/>
    <col min="15370" max="15616" width="9" style="168"/>
    <col min="15617" max="15617" width="14.375" style="168" customWidth="1"/>
    <col min="15618" max="15618" width="13.125" style="168" customWidth="1"/>
    <col min="15619" max="15619" width="8.75" style="168" customWidth="1"/>
    <col min="15620" max="15620" width="11.75" style="168" customWidth="1"/>
    <col min="15621" max="15621" width="16.625" style="168" customWidth="1"/>
    <col min="15622" max="15622" width="11.125" style="168" customWidth="1"/>
    <col min="15623" max="15623" width="15.5" style="168" customWidth="1"/>
    <col min="15624" max="15624" width="15.25" style="168" customWidth="1"/>
    <col min="15625" max="15625" width="12.125" style="168" customWidth="1"/>
    <col min="15626" max="15872" width="9" style="168"/>
    <col min="15873" max="15873" width="14.375" style="168" customWidth="1"/>
    <col min="15874" max="15874" width="13.125" style="168" customWidth="1"/>
    <col min="15875" max="15875" width="8.75" style="168" customWidth="1"/>
    <col min="15876" max="15876" width="11.75" style="168" customWidth="1"/>
    <col min="15877" max="15877" width="16.625" style="168" customWidth="1"/>
    <col min="15878" max="15878" width="11.125" style="168" customWidth="1"/>
    <col min="15879" max="15879" width="15.5" style="168" customWidth="1"/>
    <col min="15880" max="15880" width="15.25" style="168" customWidth="1"/>
    <col min="15881" max="15881" width="12.125" style="168" customWidth="1"/>
    <col min="15882" max="16128" width="9" style="168"/>
    <col min="16129" max="16129" width="14.375" style="168" customWidth="1"/>
    <col min="16130" max="16130" width="13.125" style="168" customWidth="1"/>
    <col min="16131" max="16131" width="8.75" style="168" customWidth="1"/>
    <col min="16132" max="16132" width="11.75" style="168" customWidth="1"/>
    <col min="16133" max="16133" width="16.625" style="168" customWidth="1"/>
    <col min="16134" max="16134" width="11.125" style="168" customWidth="1"/>
    <col min="16135" max="16135" width="15.5" style="168" customWidth="1"/>
    <col min="16136" max="16136" width="15.25" style="168" customWidth="1"/>
    <col min="16137" max="16137" width="12.125" style="168" customWidth="1"/>
    <col min="16138" max="16384" width="9" style="168"/>
  </cols>
  <sheetData>
    <row r="1" spans="1:9" ht="20.25">
      <c r="A1" s="165" t="s">
        <v>289</v>
      </c>
      <c r="B1" s="166"/>
      <c r="C1" s="166"/>
      <c r="D1" s="166"/>
      <c r="E1" s="166"/>
      <c r="F1" s="166"/>
      <c r="G1" s="166"/>
      <c r="H1" s="166"/>
      <c r="I1" s="167"/>
    </row>
    <row r="2" spans="1:9" ht="24" customHeight="1">
      <c r="A2" s="277" t="s">
        <v>288</v>
      </c>
      <c r="B2" s="277"/>
      <c r="C2" s="277"/>
      <c r="D2" s="277"/>
      <c r="E2" s="277"/>
      <c r="F2" s="277"/>
      <c r="G2" s="277"/>
      <c r="H2" s="277"/>
      <c r="I2" s="277"/>
    </row>
    <row r="3" spans="1:9" ht="14.25" customHeight="1">
      <c r="A3" s="278" t="s">
        <v>274</v>
      </c>
      <c r="B3" s="278"/>
      <c r="C3" s="278"/>
      <c r="D3" s="278"/>
      <c r="E3" s="169"/>
      <c r="F3" s="278" t="s">
        <v>275</v>
      </c>
      <c r="G3" s="278"/>
      <c r="H3" s="170"/>
      <c r="I3" s="171"/>
    </row>
    <row r="4" spans="1:9">
      <c r="A4" s="279" t="s">
        <v>276</v>
      </c>
      <c r="B4" s="279" t="s">
        <v>277</v>
      </c>
      <c r="C4" s="279" t="s">
        <v>278</v>
      </c>
      <c r="D4" s="279" t="s">
        <v>279</v>
      </c>
      <c r="E4" s="279" t="s">
        <v>280</v>
      </c>
      <c r="F4" s="279" t="s">
        <v>281</v>
      </c>
      <c r="G4" s="279"/>
      <c r="H4" s="279"/>
      <c r="I4" s="279"/>
    </row>
    <row r="5" spans="1:9">
      <c r="A5" s="279"/>
      <c r="B5" s="279"/>
      <c r="C5" s="279"/>
      <c r="D5" s="279"/>
      <c r="E5" s="279"/>
      <c r="F5" s="172" t="s">
        <v>3</v>
      </c>
      <c r="G5" s="173" t="s">
        <v>228</v>
      </c>
      <c r="H5" s="172" t="s">
        <v>229</v>
      </c>
      <c r="I5" s="173" t="s">
        <v>282</v>
      </c>
    </row>
    <row r="6" spans="1:9">
      <c r="A6" s="174" t="s">
        <v>283</v>
      </c>
      <c r="B6" s="175"/>
      <c r="C6" s="175"/>
      <c r="D6" s="175"/>
      <c r="E6" s="175"/>
      <c r="F6" s="175"/>
      <c r="G6" s="175"/>
      <c r="H6" s="175"/>
      <c r="I6" s="175"/>
    </row>
    <row r="7" spans="1:9">
      <c r="A7" s="174" t="s">
        <v>284</v>
      </c>
      <c r="B7" s="175"/>
      <c r="C7" s="175"/>
      <c r="D7" s="175"/>
      <c r="E7" s="175"/>
      <c r="F7" s="175"/>
      <c r="G7" s="175"/>
      <c r="H7" s="175"/>
      <c r="I7" s="175"/>
    </row>
    <row r="8" spans="1:9">
      <c r="A8" s="176" t="s">
        <v>285</v>
      </c>
      <c r="B8" s="175"/>
      <c r="C8" s="175"/>
      <c r="D8" s="175"/>
      <c r="E8" s="175"/>
      <c r="F8" s="175"/>
      <c r="G8" s="175"/>
      <c r="H8" s="175"/>
      <c r="I8" s="175"/>
    </row>
    <row r="9" spans="1:9">
      <c r="A9" s="176" t="s">
        <v>285</v>
      </c>
      <c r="B9" s="175"/>
      <c r="C9" s="175"/>
      <c r="D9" s="175"/>
      <c r="E9" s="175"/>
      <c r="F9" s="175"/>
      <c r="G9" s="175"/>
      <c r="H9" s="175"/>
      <c r="I9" s="175"/>
    </row>
    <row r="10" spans="1:9">
      <c r="A10" s="177" t="s">
        <v>286</v>
      </c>
      <c r="B10" s="175"/>
      <c r="C10" s="175"/>
      <c r="D10" s="175"/>
      <c r="E10" s="175"/>
      <c r="F10" s="175"/>
      <c r="G10" s="175"/>
      <c r="H10" s="175"/>
      <c r="I10" s="175"/>
    </row>
    <row r="11" spans="1:9">
      <c r="A11" s="177"/>
      <c r="B11" s="175"/>
      <c r="C11" s="175"/>
      <c r="D11" s="175"/>
      <c r="E11" s="175"/>
      <c r="F11" s="175"/>
      <c r="G11" s="175"/>
      <c r="H11" s="175"/>
      <c r="I11" s="175"/>
    </row>
    <row r="12" spans="1:9">
      <c r="A12" s="174" t="s">
        <v>283</v>
      </c>
      <c r="B12" s="175"/>
      <c r="C12" s="175"/>
      <c r="D12" s="175"/>
      <c r="E12" s="175"/>
      <c r="F12" s="175"/>
      <c r="G12" s="175"/>
      <c r="H12" s="175"/>
      <c r="I12" s="175"/>
    </row>
    <row r="13" spans="1:9">
      <c r="A13" s="174" t="s">
        <v>284</v>
      </c>
      <c r="B13" s="175"/>
      <c r="C13" s="175"/>
      <c r="D13" s="175"/>
      <c r="E13" s="175"/>
      <c r="F13" s="175"/>
      <c r="G13" s="175"/>
      <c r="H13" s="175"/>
      <c r="I13" s="175"/>
    </row>
    <row r="14" spans="1:9">
      <c r="A14" s="176" t="s">
        <v>285</v>
      </c>
      <c r="B14" s="175"/>
      <c r="C14" s="175"/>
      <c r="D14" s="175"/>
      <c r="E14" s="175"/>
      <c r="F14" s="175"/>
      <c r="G14" s="175"/>
      <c r="H14" s="175"/>
      <c r="I14" s="175"/>
    </row>
    <row r="15" spans="1:9">
      <c r="A15" s="176" t="s">
        <v>285</v>
      </c>
      <c r="B15" s="175"/>
      <c r="C15" s="175"/>
      <c r="D15" s="175"/>
      <c r="E15" s="175"/>
      <c r="F15" s="175"/>
      <c r="G15" s="175"/>
      <c r="H15" s="175"/>
      <c r="I15" s="175"/>
    </row>
    <row r="16" spans="1:9">
      <c r="A16" s="177" t="s">
        <v>286</v>
      </c>
      <c r="B16" s="175"/>
      <c r="C16" s="175"/>
      <c r="D16" s="175"/>
      <c r="E16" s="175"/>
      <c r="F16" s="175"/>
      <c r="G16" s="175"/>
      <c r="H16" s="175"/>
      <c r="I16" s="175"/>
    </row>
    <row r="17" spans="1:9">
      <c r="A17" s="178"/>
      <c r="B17" s="175"/>
      <c r="C17" s="175"/>
      <c r="D17" s="175"/>
      <c r="E17" s="175"/>
      <c r="F17" s="175"/>
      <c r="G17" s="175"/>
      <c r="H17" s="175"/>
      <c r="I17" s="175"/>
    </row>
    <row r="18" spans="1:9">
      <c r="A18" s="175"/>
      <c r="B18" s="175"/>
      <c r="C18" s="175"/>
      <c r="D18" s="175"/>
      <c r="E18" s="175"/>
      <c r="F18" s="175"/>
      <c r="G18" s="175"/>
      <c r="H18" s="175"/>
      <c r="I18" s="175"/>
    </row>
    <row r="19" spans="1:9">
      <c r="A19" s="179" t="s">
        <v>287</v>
      </c>
      <c r="B19" s="167"/>
      <c r="C19" s="167"/>
      <c r="D19" s="167"/>
      <c r="E19" s="167"/>
      <c r="F19" s="167"/>
      <c r="G19" s="167"/>
      <c r="H19" s="167"/>
      <c r="I19" s="167"/>
    </row>
  </sheetData>
  <mergeCells count="9">
    <mergeCell ref="A2:I2"/>
    <mergeCell ref="A3:D3"/>
    <mergeCell ref="F3:G3"/>
    <mergeCell ref="A4:A5"/>
    <mergeCell ref="B4:B5"/>
    <mergeCell ref="C4:C5"/>
    <mergeCell ref="D4:D5"/>
    <mergeCell ref="E4:E5"/>
    <mergeCell ref="F4:I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分配表</vt:lpstr>
      <vt:lpstr>总表</vt:lpstr>
      <vt:lpstr>公用经费总表</vt:lpstr>
      <vt:lpstr>一补总表</vt:lpstr>
      <vt:lpstr>校舍维修总表</vt:lpstr>
      <vt:lpstr>营养改善计划</vt:lpstr>
      <vt:lpstr>附件7</vt:lpstr>
      <vt:lpstr>分配表!Print_Titles</vt:lpstr>
      <vt:lpstr>公用经费总表!Print_Titles</vt:lpstr>
      <vt:lpstr>校舍维修总表!Print_Titles</vt:lpstr>
      <vt:lpstr>一补总表!Print_Titles</vt:lpstr>
      <vt:lpstr>营养改善计划!Print_Titles</vt:lpstr>
      <vt:lpstr>总表!Print_Titles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2022-10-13T02:35:29Z</dcterms:modified>
</cp:coreProperties>
</file>