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1495" windowHeight="10365" firstSheet="1" activeTab="1"/>
  </bookViews>
  <sheets>
    <sheet name="Sheet1" sheetId="1" state="hidden" r:id="rId1"/>
    <sheet name="项目类" sheetId="2" r:id="rId2"/>
  </sheets>
  <definedNames>
    <definedName name="_xlnm._FilterDatabase" localSheetId="0" hidden="1">Sheet1!$A$7:$J$314</definedName>
    <definedName name="_xlnm._FilterDatabase" localSheetId="1" hidden="1">项目类!$A$4:$E$369</definedName>
  </definedNames>
  <calcPr calcId="145621"/>
</workbook>
</file>

<file path=xl/calcChain.xml><?xml version="1.0" encoding="utf-8"?>
<calcChain xmlns="http://schemas.openxmlformats.org/spreadsheetml/2006/main">
  <c r="F359" i="2" l="1"/>
  <c r="F358" i="2" s="1"/>
  <c r="F266" i="2"/>
  <c r="F327" i="2"/>
  <c r="F308" i="2"/>
  <c r="F208" i="2"/>
  <c r="F295" i="2"/>
  <c r="F271" i="2"/>
  <c r="F341" i="2"/>
  <c r="F221" i="2"/>
  <c r="F240" i="2"/>
  <c r="F192" i="2"/>
  <c r="F165" i="2"/>
  <c r="F127" i="2"/>
  <c r="F41" i="2"/>
  <c r="F7" i="2" l="1"/>
  <c r="F270" i="2"/>
  <c r="F220" i="2"/>
  <c r="F35" i="2" l="1"/>
  <c r="F32" i="2"/>
  <c r="F29" i="2"/>
  <c r="F340" i="2"/>
  <c r="F326" i="2"/>
  <c r="F307" i="2"/>
  <c r="F265" i="2"/>
  <c r="F239" i="2"/>
  <c r="F207" i="2"/>
  <c r="F191" i="2"/>
  <c r="F164" i="2"/>
  <c r="F126" i="2"/>
  <c r="F6" i="2" l="1"/>
  <c r="D312" i="1"/>
  <c r="D309" i="1"/>
  <c r="D306" i="1"/>
  <c r="D302" i="1"/>
  <c r="D300" i="1"/>
  <c r="C299" i="1" a="1"/>
  <c r="E299" i="1" s="1"/>
  <c r="D273" i="1"/>
  <c r="D271" i="1"/>
  <c r="D269" i="1"/>
  <c r="D248" i="1"/>
  <c r="D247" i="1"/>
  <c r="D239" i="1"/>
  <c r="D228" i="1"/>
  <c r="D219" i="1"/>
  <c r="D156" i="1"/>
  <c r="D155" i="1" s="1"/>
  <c r="D152" i="1"/>
  <c r="D151" i="1" s="1"/>
  <c r="D148" i="1"/>
  <c r="D144" i="1"/>
  <c r="D142" i="1"/>
  <c r="D140" i="1"/>
  <c r="D139" i="1"/>
  <c r="D137" i="1"/>
  <c r="D134" i="1"/>
  <c r="D129" i="1"/>
  <c r="D128" i="1"/>
  <c r="D126" i="1"/>
  <c r="D124" i="1"/>
  <c r="D121" i="1"/>
  <c r="D113" i="1"/>
  <c r="D112" i="1" s="1"/>
  <c r="D109" i="1"/>
  <c r="D106" i="1"/>
  <c r="D104" i="1"/>
  <c r="D103" i="1" s="1"/>
  <c r="D101" i="1"/>
  <c r="D99" i="1"/>
  <c r="D95" i="1"/>
  <c r="D78" i="1"/>
  <c r="D77" i="1"/>
  <c r="D74" i="1"/>
  <c r="D72" i="1"/>
  <c r="D69" i="1"/>
  <c r="D68" i="1"/>
  <c r="D66" i="1"/>
  <c r="D64" i="1"/>
  <c r="D62" i="1"/>
  <c r="D58" i="1"/>
  <c r="D57" i="1" s="1"/>
  <c r="D55" i="1"/>
  <c r="D53" i="1"/>
  <c r="D51" i="1"/>
  <c r="D46" i="1"/>
  <c r="D45" i="1"/>
  <c r="D43" i="1"/>
  <c r="D38" i="1"/>
  <c r="D37" i="1" s="1"/>
  <c r="D35" i="1"/>
  <c r="D28" i="1"/>
  <c r="D27" i="1"/>
  <c r="D25" i="1"/>
  <c r="D23" i="1"/>
  <c r="D19" i="1"/>
  <c r="D17" i="1"/>
  <c r="D15" i="1"/>
  <c r="D8" i="1"/>
  <c r="D7" i="1" s="1"/>
  <c r="D6" i="1" l="1"/>
  <c r="C299" i="1"/>
  <c r="D299" i="1"/>
  <c r="D276" i="1" s="1"/>
  <c r="D275" i="1" s="1"/>
  <c r="D5" i="1" s="1"/>
  <c r="F40" i="2"/>
  <c r="F294" i="2"/>
  <c r="F39" i="2" l="1"/>
  <c r="F5" i="2" s="1"/>
</calcChain>
</file>

<file path=xl/sharedStrings.xml><?xml version="1.0" encoding="utf-8"?>
<sst xmlns="http://schemas.openxmlformats.org/spreadsheetml/2006/main" count="1912" uniqueCount="1011">
  <si>
    <t>附件</t>
  </si>
  <si>
    <t>2018年第二批湖南省知识产权战略实施专项项目经费计划安排表</t>
  </si>
  <si>
    <t>单位：万元</t>
  </si>
  <si>
    <t>单位</t>
  </si>
  <si>
    <t>金额</t>
  </si>
  <si>
    <t>项目名称</t>
  </si>
  <si>
    <t>政府经济科目</t>
  </si>
  <si>
    <t>部门经济科目</t>
  </si>
  <si>
    <t>备注</t>
  </si>
  <si>
    <t>合计</t>
  </si>
  <si>
    <t>市州、省直管县市小计</t>
  </si>
  <si>
    <t>常德市</t>
  </si>
  <si>
    <t>常德市小计</t>
  </si>
  <si>
    <t>常德市本级及所辖区</t>
  </si>
  <si>
    <t>小计</t>
  </si>
  <si>
    <t>湖南响箭重工科技有限公司</t>
  </si>
  <si>
    <t>新型城镇化混凝土泵车智能装备</t>
  </si>
  <si>
    <t>保护创新</t>
  </si>
  <si>
    <t>湖南粤港模科实业有限公司</t>
  </si>
  <si>
    <t>一体化封装、模块化拼装LED照明项目</t>
  </si>
  <si>
    <t>常德金德新材料科技股份有限公司（曾用名：常德市武陵金德镭射科技有限公司）</t>
  </si>
  <si>
    <t>防霉保鲜材料及其应用的研发</t>
  </si>
  <si>
    <t>常德金鹏印务有限公司</t>
  </si>
  <si>
    <t>知识产权保护创新示范企业创建</t>
  </si>
  <si>
    <t>湖南瑭桥科技发展有限公司</t>
  </si>
  <si>
    <t>垃圾压缩处理站专利信息利用</t>
  </si>
  <si>
    <t>平台建设</t>
  </si>
  <si>
    <t>常德国力变压器有限公司</t>
  </si>
  <si>
    <t>大容量智能节能型变压器关键技术研究及应用</t>
  </si>
  <si>
    <t>增量提质</t>
  </si>
  <si>
    <t>汉寿县</t>
  </si>
  <si>
    <t>湖南太子化工涂料有限公司</t>
  </si>
  <si>
    <t>水性环保涂料专利转化与产业化</t>
  </si>
  <si>
    <t>桃源县</t>
  </si>
  <si>
    <t>湖南三特机械制造有限公司</t>
  </si>
  <si>
    <t>高性能履带创新成果转化</t>
  </si>
  <si>
    <t>临澧县</t>
  </si>
  <si>
    <t>湖南中泰特种装备有限责任公司</t>
  </si>
  <si>
    <t>知识产权保护示范单位创建</t>
  </si>
  <si>
    <t>湖南奔骥环保能源科技有限责任公司</t>
  </si>
  <si>
    <t>村镇生活垃圾处理成套设备应用示范</t>
  </si>
  <si>
    <t>湖南中航精工有限公司</t>
  </si>
  <si>
    <t>多级工业自动清洗工艺及装备</t>
  </si>
  <si>
    <t>安乡县</t>
  </si>
  <si>
    <t>湖南标迪夫节能科技有限公司</t>
  </si>
  <si>
    <t>知识产权保护创新示范单位创建暨贯标工作实施方案</t>
  </si>
  <si>
    <t xml:space="preserve"> 澧县</t>
  </si>
  <si>
    <t xml:space="preserve"> 澧县涔南镇中学</t>
  </si>
  <si>
    <t>中小学知识产权教育试点</t>
  </si>
  <si>
    <t>宣传文化</t>
  </si>
  <si>
    <t>郴州市</t>
  </si>
  <si>
    <t>郴州市小计</t>
  </si>
  <si>
    <t>郴州市本级及所辖区</t>
  </si>
  <si>
    <t>郴州功田电子陶瓷技术有限公司</t>
  </si>
  <si>
    <t>微波电子陶瓷新材料产品专利布局与预警分析</t>
  </si>
  <si>
    <t>郴州市中马汽车空调有限公司</t>
  </si>
  <si>
    <t>企业知识产权管理体系建设</t>
  </si>
  <si>
    <t>湘能华磊光电股份有限公司</t>
  </si>
  <si>
    <t>半导体LED照明外延、芯片关键技术开发及专利布局</t>
  </si>
  <si>
    <t>郴州智上光电科技有限公司</t>
  </si>
  <si>
    <t>知识产权保护创新示范企业</t>
  </si>
  <si>
    <t>郴州市二中</t>
  </si>
  <si>
    <t>郴州格兰博科技股份有限公司</t>
  </si>
  <si>
    <t xml:space="preserve">智能机器人研发及国际市场知识产权运用重大科技创新专利服务 </t>
  </si>
  <si>
    <t>桂东县</t>
  </si>
  <si>
    <t>桂东县山里青现代农业科技发展有限责任公司</t>
  </si>
  <si>
    <t>衡阳市</t>
  </si>
  <si>
    <t>衡阳市小计</t>
  </si>
  <si>
    <t>衡阳市本级及所辖区</t>
  </si>
  <si>
    <t>南岳生物制药有限公司</t>
  </si>
  <si>
    <t>凝血因子类新产品开发及产业化关键技术研究重大科技创新专利服务</t>
  </si>
  <si>
    <t>启迪古汉集团衡阳中药有限公司</t>
  </si>
  <si>
    <t>古汉养生精二次开发的关键技术研究知识产权化</t>
  </si>
  <si>
    <t>衡阳凯新特种材料科技有限公司</t>
  </si>
  <si>
    <t>年产100吨高纯氮化硅特种陶瓷材料生产线建设项目</t>
  </si>
  <si>
    <t>衡阳市十四中</t>
  </si>
  <si>
    <t>耒阳市</t>
  </si>
  <si>
    <t>耒阳市二中</t>
  </si>
  <si>
    <t>怀化市</t>
  </si>
  <si>
    <t>怀化市小计</t>
  </si>
  <si>
    <t>怀化市本级及所辖区</t>
  </si>
  <si>
    <t>怀化金鑫新材料有限公司</t>
  </si>
  <si>
    <t>LED光引发剂二酮类化合物的设计、合成及产业化</t>
  </si>
  <si>
    <t>怀化市科技信息研究所</t>
  </si>
  <si>
    <t>怀化市科技型企业专利权质押融资服务运营</t>
  </si>
  <si>
    <t>转化运用</t>
  </si>
  <si>
    <t>怀化市知识产权局</t>
  </si>
  <si>
    <t>调解室建设</t>
  </si>
  <si>
    <t>湖南正清制药集团股份有限公司</t>
  </si>
  <si>
    <t>中医药制剂全产业链式技术研发与产业化重大科技创新专利服务</t>
  </si>
  <si>
    <t>辰溪县</t>
  </si>
  <si>
    <t>湖南云箭集团有限公司</t>
  </si>
  <si>
    <t>国家知识产权试点示范企业培育</t>
  </si>
  <si>
    <t>洪江市</t>
  </si>
  <si>
    <t>洪江市芙蓉中学</t>
  </si>
  <si>
    <t>沅陵县</t>
  </si>
  <si>
    <t>沅陵县鹤鸣山小学</t>
  </si>
  <si>
    <t>娄底市</t>
  </si>
  <si>
    <t>娄底市小计</t>
  </si>
  <si>
    <t>娄底市本级及所辖区</t>
  </si>
  <si>
    <t>湖南三泰新材料股份有限公司</t>
  </si>
  <si>
    <t>湖南省知识产权保护创新示范企业创建</t>
  </si>
  <si>
    <t>娄底市三中</t>
  </si>
  <si>
    <t>湖南天益高技术材料制造有限公司</t>
  </si>
  <si>
    <t>组合型无蒸汽穿水冷却装置及先进硬质材料专利布局保护　</t>
  </si>
  <si>
    <t>涟源市</t>
  </si>
  <si>
    <t>湖南远扬煤机制造有限公司</t>
  </si>
  <si>
    <t>循环式牵引单轨乘人列车的研究</t>
  </si>
  <si>
    <t>新化县</t>
  </si>
  <si>
    <t>湖南省新化县长江电子有限责任公司</t>
  </si>
  <si>
    <t>新能源纯电动汽车动力电池陶瓷连接密封片的研究及产业化</t>
  </si>
  <si>
    <t>双峰县</t>
  </si>
  <si>
    <t>湖南省农友机械集团有限公司</t>
  </si>
  <si>
    <t>湖南省农友机械集团有限公司知识产权保护创新示范企业创建项目</t>
  </si>
  <si>
    <t>邵阳市</t>
  </si>
  <si>
    <t>邵阳市小计</t>
  </si>
  <si>
    <t>邵阳市本级及所辖区</t>
  </si>
  <si>
    <t>邵阳市一中</t>
  </si>
  <si>
    <t>邵阳高华工贸实业有限公司</t>
  </si>
  <si>
    <t>高强带肋钢筋关键技术专利布局</t>
  </si>
  <si>
    <t>武冈市</t>
  </si>
  <si>
    <t>武冈市永锐电子科技有限公司</t>
  </si>
  <si>
    <t>车辆线束总成防水技术知识产权保护创新项目</t>
  </si>
  <si>
    <t>邵东县</t>
  </si>
  <si>
    <t>湖南锐科机器人技术有限公司</t>
  </si>
  <si>
    <t>五金工具机器人自动生产线成套设备专利分析</t>
  </si>
  <si>
    <t>邵东和谐五金机电有限公司</t>
  </si>
  <si>
    <t>钳子扳手自动生产线</t>
  </si>
  <si>
    <t>湘潭市</t>
  </si>
  <si>
    <t>湘潭市小计</t>
  </si>
  <si>
    <t>湘潭市本级及所辖区</t>
  </si>
  <si>
    <t>湖南崇德工业科技有限公司</t>
  </si>
  <si>
    <t>湖南崇德科技知识产权密集型产业培育</t>
  </si>
  <si>
    <t>湘潭宏大真空技术股份有限公司</t>
  </si>
  <si>
    <t>大面积真空镀膜领域知识产权密集型产业培育</t>
  </si>
  <si>
    <t>湖南振辉管业有限公司</t>
  </si>
  <si>
    <t>铸铁管、钢管内衬塑（PE）管道专利运用产业化</t>
  </si>
  <si>
    <t>湖南世优电气股份有限公司</t>
  </si>
  <si>
    <t>风电智能控制系统研发及知识产权布局</t>
  </si>
  <si>
    <t>湘潭大众整流器制造有限公司</t>
  </si>
  <si>
    <t>知识产权保护创新示范单位创建</t>
  </si>
  <si>
    <t>湖南吉盛国际动力传动系统有限公司</t>
  </si>
  <si>
    <t>知识产权保护创新示范企业建设</t>
  </si>
  <si>
    <t>湘潭方棱聚氨酯机器有限公司</t>
  </si>
  <si>
    <t>湖南新韶光电器有限公司</t>
  </si>
  <si>
    <t>湘潭宏远电子科技有限公司</t>
  </si>
  <si>
    <t>湖南中通电气股份有限公司</t>
  </si>
  <si>
    <t>湘潭市双环机械设备开发有限公司</t>
  </si>
  <si>
    <t>湖南国奥电力设备有限公司</t>
  </si>
  <si>
    <t>国奥知识产权保护创新示范企业建设</t>
  </si>
  <si>
    <t>基于电动汽车智能充电成套设备的专利布局及信息预警导航分析</t>
  </si>
  <si>
    <t>湖南康宁达医疗科技股份有限公司</t>
  </si>
  <si>
    <t>环保型射线防护板海外研制与开发</t>
  </si>
  <si>
    <t>岳塘区火炬学校</t>
  </si>
  <si>
    <t>威胜电气有限公司</t>
  </si>
  <si>
    <t>智能配网产业知识产权培育工程</t>
  </si>
  <si>
    <t>湘潭县</t>
  </si>
  <si>
    <t>湖南雁湖农牧有限公司</t>
  </si>
  <si>
    <t>雁湖农牧企业知识产权贯标</t>
  </si>
  <si>
    <t>湖南碧泉潭生态资源开发有限公司</t>
  </si>
  <si>
    <t>碧泉潭企业知识产权贯标</t>
  </si>
  <si>
    <t>湘潭市电机车厂有限公司</t>
  </si>
  <si>
    <t>创建湖南省知识产权保护创新示范企业</t>
  </si>
  <si>
    <t>韶山市</t>
  </si>
  <si>
    <t>湖南江冶机电科技股份有限公司</t>
  </si>
  <si>
    <t>湖南江冶知识产权示范单位创建</t>
  </si>
  <si>
    <t>湘乡市</t>
  </si>
  <si>
    <t xml:space="preserve"> 湘乡市四中</t>
  </si>
  <si>
    <t>湘西自治州</t>
  </si>
  <si>
    <t>湘西自治州小计</t>
  </si>
  <si>
    <t>吉首市</t>
  </si>
  <si>
    <t>吉首大学师范学院附小</t>
  </si>
  <si>
    <t>花垣县</t>
  </si>
  <si>
    <t>花垣恒远植物生化有限责任公司</t>
  </si>
  <si>
    <t>花垣特色资源虎杖制备白藜芦醇及副产物关键技术研究</t>
  </si>
  <si>
    <t>湖南省香味园食品有限责任公司</t>
  </si>
  <si>
    <t>湖南省香味园食品有限责任公司知识产权密集型产业培育</t>
  </si>
  <si>
    <t>龙山县</t>
  </si>
  <si>
    <t>湘西吉程农机科技有限公司</t>
  </si>
  <si>
    <t>湘西吉程农机科技有限公司湖南省知识产权保护创新示范企业创建</t>
  </si>
  <si>
    <t>龙山顺天生物能源开发有限公司</t>
  </si>
  <si>
    <t>规范知识产权体系  促进企业创新发展</t>
  </si>
  <si>
    <t>益阳市</t>
  </si>
  <si>
    <t>益阳市小计</t>
  </si>
  <si>
    <t>益阳市本级及所辖区</t>
  </si>
  <si>
    <t>益阳胜希机械设备制造有限公司</t>
  </si>
  <si>
    <t>黑茶自动化生产技术的知识产权密集型产业培育</t>
  </si>
  <si>
    <t>益阳橡胶塑料机械集团有限公司</t>
  </si>
  <si>
    <t>智能型橡胶机械数字化制造项目重大科技创新专利服务</t>
  </si>
  <si>
    <t>华翔翔能电气股份有限公司</t>
  </si>
  <si>
    <t>湖南省知识产权保护创新示范单位创建</t>
  </si>
  <si>
    <t>益阳市菲美特新材料有限公司</t>
  </si>
  <si>
    <t>益阳三木电气技术有限公司</t>
  </si>
  <si>
    <t>益阳市中心医院</t>
  </si>
  <si>
    <t>湖南省医药产业产学研合作中知识转移问题的研究</t>
  </si>
  <si>
    <t>湖南瑞亚高科集团有限公司</t>
  </si>
  <si>
    <t>竹麻棉混纺技术增量提质工程</t>
  </si>
  <si>
    <t>沅江市</t>
  </si>
  <si>
    <t>沅江市知识产权局</t>
  </si>
  <si>
    <t>专用汽车轻量化技术专利导航平台建设</t>
  </si>
  <si>
    <t>太阳鸟游艇股份有限公司</t>
  </si>
  <si>
    <t>安化县</t>
  </si>
  <si>
    <t>安化县科学技术和工业信息化局</t>
  </si>
  <si>
    <t>推进专利行政执法能力建设</t>
  </si>
  <si>
    <t>南县</t>
  </si>
  <si>
    <t>南县职业中等专业学校</t>
  </si>
  <si>
    <t>永州市</t>
  </si>
  <si>
    <t>永州市小计</t>
  </si>
  <si>
    <t>永州市本级及所辖区</t>
  </si>
  <si>
    <t>远军热能动力科技有限公司</t>
  </si>
  <si>
    <t>聚能器的研发及量化生产重大科技创新专利服务</t>
  </si>
  <si>
    <t>湖南烈岩科技有限公司</t>
  </si>
  <si>
    <t>“地下矿产安全开采、致裂工程装备科技攻关项目”重大科技创新专利服务</t>
  </si>
  <si>
    <t>永州市雅大科技实业有限公司</t>
  </si>
  <si>
    <t>雅大科技知识产权保护创新示范项目</t>
  </si>
  <si>
    <t>湖南希尔天然药业有限公司</t>
  </si>
  <si>
    <t>抗糖尿病天然植物桑叶及其组方的的开发和运用</t>
  </si>
  <si>
    <t>祁阳县</t>
  </si>
  <si>
    <t>祁阳县一中</t>
  </si>
  <si>
    <t>祁阳宏泰铝业有限公司</t>
  </si>
  <si>
    <t>新型有色金属管材自动冷拉机组技术研发与培育</t>
  </si>
  <si>
    <t>双牌县</t>
  </si>
  <si>
    <t>双牌县金蕊实业有限责任公司</t>
  </si>
  <si>
    <t>喷雾干燥排放气粉尘回收装置等专利 产权保护及综合运用项目</t>
  </si>
  <si>
    <t>岳阳市</t>
  </si>
  <si>
    <t>岳阳市小计</t>
  </si>
  <si>
    <t>岳阳市本级及所辖区</t>
  </si>
  <si>
    <t>湖南中创化工股份有限公司</t>
  </si>
  <si>
    <t>汨罗市</t>
  </si>
  <si>
    <t>湖南龙舟农机股份有限公司</t>
  </si>
  <si>
    <t>高装农业装备知识产权密集型产业培育项目</t>
  </si>
  <si>
    <t>湘阴县</t>
  </si>
  <si>
    <t>湖南地生工业设备有限公司</t>
  </si>
  <si>
    <t>智能车库技术研究及运用</t>
  </si>
  <si>
    <t>湖南铂固标准件制造有限公司</t>
  </si>
  <si>
    <t>紧固件技术创新、专利保护及运用</t>
  </si>
  <si>
    <t>湖南福湘木业有限责任公司</t>
  </si>
  <si>
    <t>知识产权维权援助</t>
  </si>
  <si>
    <t>平江县</t>
  </si>
  <si>
    <t>平江县一中</t>
  </si>
  <si>
    <t>湖南省方正达电子科技有限公司</t>
  </si>
  <si>
    <t>基于特种LED高导热耐高压铝基覆铜板材料关键技术研究及应用重大科技创新专利服务</t>
  </si>
  <si>
    <t>张家界市</t>
  </si>
  <si>
    <t>张家界市小计</t>
  </si>
  <si>
    <t>慈利县</t>
  </si>
  <si>
    <t>慈利县四中</t>
  </si>
  <si>
    <t>慈利县绿为装饰材料有限责任公司</t>
  </si>
  <si>
    <t>建筑废旧木材专利技术开发与利用</t>
  </si>
  <si>
    <t>长沙市</t>
  </si>
  <si>
    <t>长沙市小计</t>
  </si>
  <si>
    <t>长沙市本级及所辖区</t>
  </si>
  <si>
    <t>湖南杉杉能源科技股份有限公司</t>
  </si>
  <si>
    <t>湖南杉杉能源科技股份有限公司知识产权密集型企业培育</t>
  </si>
  <si>
    <t>长沙远大住宅工业集团股份有限公司</t>
  </si>
  <si>
    <t>远大住工知识产权密集型产业培育工程</t>
  </si>
  <si>
    <t>湖南主导科技发展有限公司</t>
  </si>
  <si>
    <t>湖南主导科技知识产权密集型产业培育</t>
  </si>
  <si>
    <t>九芝堂股份有限公司</t>
  </si>
  <si>
    <t>裸花紫珠知识产权密集型产业培育</t>
  </si>
  <si>
    <t>华智水稻生物技术有限公司</t>
  </si>
  <si>
    <t>国家水稻分子育种平台知识产权培育项目</t>
  </si>
  <si>
    <t>长沙市先进电池材料及电池产业技术创新战略联盟</t>
  </si>
  <si>
    <t>湖南省知识产权优势产业战略联盟</t>
  </si>
  <si>
    <t>爱威科技股份有限公司</t>
  </si>
  <si>
    <t>AVE血液分析仪关键技术知识产权密集型产业培育</t>
  </si>
  <si>
    <t>湖南高至科技有限公司</t>
  </si>
  <si>
    <t>XX导弹武器系统重大科技创新专利服务</t>
  </si>
  <si>
    <t>湖南省知识产权交易中心有限公司</t>
  </si>
  <si>
    <t>湖南省知识产权交易中心知识产权运营服务能力培育</t>
  </si>
  <si>
    <t>长沙技术产权交易所有限公司</t>
  </si>
  <si>
    <t>长沙技术产权交易知识产权运营培育</t>
  </si>
  <si>
    <t>湖南中技华软知识产权基金管理有限公司</t>
  </si>
  <si>
    <t>中技知识产权金融创新服务项目</t>
  </si>
  <si>
    <t>湖南省轩荣知识产权代理有限公司</t>
  </si>
  <si>
    <t>贯标服务机构培育</t>
  </si>
  <si>
    <t>湖南岳麓山国家大学科技园创业服务中心</t>
  </si>
  <si>
    <t>岳麓山国家大学科技城知识产权运营中心建设</t>
  </si>
  <si>
    <t>湖南兆弘专利事务所(普通合伙)</t>
  </si>
  <si>
    <t>知识产权运营及贯标服务机构</t>
  </si>
  <si>
    <t>北京风雅颂专利代理有限公司长沙分公司</t>
  </si>
  <si>
    <t>知识产权运营高端服务机构培育</t>
  </si>
  <si>
    <t>北京派特恩知识产权代理有限公司长沙分公司</t>
  </si>
  <si>
    <t>知识产权高端服务能力培育</t>
  </si>
  <si>
    <t>湖南知客科技股份有限公司</t>
  </si>
  <si>
    <t>“知客”知识产权交易与融资平台项目</t>
  </si>
  <si>
    <t>湖南雅创科技服务有限公司</t>
  </si>
  <si>
    <t>湖南知识产权服务联盟高端服务培育</t>
  </si>
  <si>
    <t>湖南天通无腐烟囱工程有限公司</t>
  </si>
  <si>
    <t>长沙斯科供水设备有限公司</t>
  </si>
  <si>
    <t>湖南华曙高科技有限责任公司</t>
  </si>
  <si>
    <t>湖南明康中锦医疗科技发展有限公司</t>
  </si>
  <si>
    <t>湖南方盛制药股份有限公司</t>
  </si>
  <si>
    <t>湖南新南方养殖服务有限公司</t>
  </si>
  <si>
    <t>湖南知达医药科技有限公司</t>
  </si>
  <si>
    <t>湖南省库塔科技有限公司</t>
  </si>
  <si>
    <t>湖南中岸生物药业有限公司</t>
  </si>
  <si>
    <t>长沙黑金刚实业有限公司</t>
  </si>
  <si>
    <t>知识产权贯标</t>
  </si>
  <si>
    <t>长沙迪沃机械科技有限公司</t>
  </si>
  <si>
    <t>湖南路路通塑业股份有限公司</t>
  </si>
  <si>
    <t>湖南慧峰环保科技开发有限公司</t>
  </si>
  <si>
    <t>湖南湘仪动力测试仪器有限公司</t>
  </si>
  <si>
    <t>爱尔眼科医院集团股份有限公司</t>
  </si>
  <si>
    <t>湖南绿道节能环保科技有限公司</t>
  </si>
  <si>
    <t>长沙中联重科环境产业有限公司</t>
  </si>
  <si>
    <t>湖南省知识产权保护创新示范项目</t>
  </si>
  <si>
    <t>湖南安淳高新技术有限公司</t>
  </si>
  <si>
    <t>湖南安淳知识产权保护创新示范工程</t>
  </si>
  <si>
    <t>湖南迈克森伟电子科技有限公司</t>
  </si>
  <si>
    <t>软件无线电技术知识产权保护创新示范单位创建</t>
  </si>
  <si>
    <t>湖南中信安科技有限责任公司</t>
  </si>
  <si>
    <t>湖南省知识产权保护创新示范企业创建实施方案提纲</t>
  </si>
  <si>
    <t>湖南湘源美东医药科技有限公司</t>
  </si>
  <si>
    <t>用于治疗慢性前列腺炎症的药食同源中药产品开发</t>
  </si>
  <si>
    <t>湖南省国银新材料有限公司</t>
  </si>
  <si>
    <t>湖南省国银新材料知识产权保护示范单位创建</t>
  </si>
  <si>
    <t>湖南双达机电有限责任公司</t>
  </si>
  <si>
    <t>油田连续管作业专用重载塔架创新与知识产权保护</t>
  </si>
  <si>
    <t>湖南矩阵电子科技有限公司</t>
  </si>
  <si>
    <t>卫星导航领域知识产权保护创新示范企业</t>
  </si>
  <si>
    <t>长沙天穹电子科技有限公司</t>
  </si>
  <si>
    <t>卫星定时控制模块及计时装置开发与应用</t>
  </si>
  <si>
    <t>湖南基石通信技术有限公司</t>
  </si>
  <si>
    <t>新一代无线宽带自组网技术的研究与实现</t>
  </si>
  <si>
    <t>长沙润佰特新材料科技有限公司</t>
  </si>
  <si>
    <t>润佰特镍钴硫化钨纳米晶合金表面技术创新与知识产权保护</t>
  </si>
  <si>
    <t>长沙市知识产权保护协会</t>
  </si>
  <si>
    <t>湖南省知识产权行政保护的现状、问题研究及对策</t>
  </si>
  <si>
    <t>长沙智嵘专利代理事务所</t>
  </si>
  <si>
    <t>电子商务领域专利执法维权专项服务</t>
  </si>
  <si>
    <t>长沙三济生物科技有限公司</t>
  </si>
  <si>
    <t>精准医疗大背景下基因测序技术创新能力分析研究</t>
  </si>
  <si>
    <t>唐智科技湖南发展有限公司</t>
  </si>
  <si>
    <t>轨道交通走行部故障诊断技术专利检索分析及挖掘布局建议</t>
  </si>
  <si>
    <t>长沙北斗产业安全技术研究院有限公司</t>
  </si>
  <si>
    <t>导航信息安全技术全球专利分析及预警研究</t>
  </si>
  <si>
    <t>湖南圣湘生物科技有限公司</t>
  </si>
  <si>
    <t>企业在国际化进程中的知识产权能力建设</t>
  </si>
  <si>
    <t>威胜集团有限公司</t>
  </si>
  <si>
    <t>智能电表欧洲区域专利布局</t>
  </si>
  <si>
    <t>湖南省代理人协会</t>
  </si>
  <si>
    <t>高端专利代理人才培养</t>
  </si>
  <si>
    <t>长沙学院</t>
  </si>
  <si>
    <t>湖南面向“一带一路”专利能力提升研究与实践</t>
  </si>
  <si>
    <t>长沙朕扬知识产权代理事务所（普通合伙）</t>
  </si>
  <si>
    <t>知识产权行政执法保护现状及对策研究</t>
  </si>
  <si>
    <t>长沙诺鼎知识产权咨询有限公司</t>
  </si>
  <si>
    <t>中小企业海外知识产权法律风险与防范研究</t>
  </si>
  <si>
    <t>长沙齐翔知识产权代理有限公司</t>
  </si>
  <si>
    <t>知识产权精准对接、转移与转化服务机制研究</t>
  </si>
  <si>
    <t>湖南智周知识产权服务有限公司</t>
  </si>
  <si>
    <t>地方知识产权综合管理改革研究</t>
  </si>
  <si>
    <t>岳麓区博才咸嘉小学</t>
  </si>
  <si>
    <t>湖南航天磁电有限责任公司</t>
  </si>
  <si>
    <t>湖南航天磁电有限责任公司知识产权保护示范单位创建</t>
  </si>
  <si>
    <t>长沙大为翰博信息技术有限公司</t>
  </si>
  <si>
    <t>知识产权战略实施项目管理系统</t>
  </si>
  <si>
    <t>湖南深拓智能设备股份有限公司</t>
  </si>
  <si>
    <t>泊圣智慧停车管理系统专利提质增量项目</t>
  </si>
  <si>
    <t>浏阳市</t>
  </si>
  <si>
    <t>湖南太阳龙医疗科技有限公司</t>
  </si>
  <si>
    <t>模块化组合式病房智能集成护理系统技术开发与应用</t>
  </si>
  <si>
    <t>绿之韵生物工程集团有限公司</t>
  </si>
  <si>
    <t>绿之韵知识产权强化产业布局项目</t>
  </si>
  <si>
    <t>湖南鹏翔星通汽车有限公司</t>
  </si>
  <si>
    <t>浏阳市科技模型厂有限公司</t>
  </si>
  <si>
    <t>湖南九典制药股份有限公司</t>
  </si>
  <si>
    <t>知识产权保护创新示范企业的建设</t>
  </si>
  <si>
    <t>湖南声威律师事务所</t>
  </si>
  <si>
    <t>花炮喷花机知识产权保护及专利预警分析</t>
  </si>
  <si>
    <t>浏阳市五一科技机械有限公司</t>
  </si>
  <si>
    <t>烟花鞭炮生产机械系列</t>
  </si>
  <si>
    <t>蓝思科技股份有限公司</t>
  </si>
  <si>
    <t>知识产权密集型产业培育项目-玻璃视窗防护屏</t>
  </si>
  <si>
    <t>长沙县</t>
  </si>
  <si>
    <t>三一集团有限公司</t>
  </si>
  <si>
    <t>工程机械密集型产业专利培育</t>
  </si>
  <si>
    <t>湖南国科微电子股份有限公司</t>
  </si>
  <si>
    <t>多系统融合的高精度北斗导航定位系列芯片研发及产业化重大科技创新专利服务</t>
  </si>
  <si>
    <t>三一汽车制造有限公司</t>
  </si>
  <si>
    <t>湖南万通科技股份有限公司</t>
  </si>
  <si>
    <t>湖南耐普恩科技有限公司</t>
  </si>
  <si>
    <t>湖南千山制药机械股份有限公司</t>
  </si>
  <si>
    <t>湖南华天光电惯导技术有限公司</t>
  </si>
  <si>
    <t>激光陀螺光学加工工艺系列知识产权保护</t>
  </si>
  <si>
    <t>长沙天创粉末技术有限公司</t>
  </si>
  <si>
    <t>知识产权体系贯标</t>
  </si>
  <si>
    <t>湖南万容科技股份有限公司</t>
  </si>
  <si>
    <t>集装箱式发酵仓研发及工艺优化</t>
  </si>
  <si>
    <t>航天凯天环保科技股份有限公司</t>
  </si>
  <si>
    <t>知识产权密集型产业培育</t>
  </si>
  <si>
    <t>宁乡市</t>
  </si>
  <si>
    <t>长沙通石达机械制造有限公司</t>
  </si>
  <si>
    <t>企业知识产权管理贯标</t>
  </si>
  <si>
    <t>湖南懋天世纪新材料有限公司</t>
  </si>
  <si>
    <t>企业知识产权管理体系贯标项目</t>
  </si>
  <si>
    <t>湖南康程护理用品有限公司</t>
  </si>
  <si>
    <t>基于纸尿裤行业专利分析完善公司专利布局与规划策略</t>
  </si>
  <si>
    <t>宁乡市双江口初级中学</t>
  </si>
  <si>
    <t>宁乡市一中</t>
  </si>
  <si>
    <t>湖南杉杉新能源有限公司</t>
  </si>
  <si>
    <t>湖南杉杉新能源有限公司知识产权保护创新示范单位创建</t>
  </si>
  <si>
    <t>湖南上懿丰新材料科技有限公司</t>
  </si>
  <si>
    <t>透明气凝胶新材料产业化及应用于建筑玻璃的研究</t>
  </si>
  <si>
    <t>株洲市</t>
  </si>
  <si>
    <t>株洲市小计</t>
  </si>
  <si>
    <t>株洲市本级及所辖区</t>
  </si>
  <si>
    <t>湖南长城计算机系统有限公司</t>
  </si>
  <si>
    <t>湖南省3C产品智能制造知识产权密集型产业产品示范建设项目</t>
  </si>
  <si>
    <t>湖南华品轨道交通有限公司</t>
  </si>
  <si>
    <t>中高速磁浮、单轨交通移动供电系统相关技术挖掘及专利布局</t>
  </si>
  <si>
    <t>株洲硬质合金集团有限公司</t>
  </si>
  <si>
    <t>“高强高韧超细晶硬质合金制品及其关键原料结构与工艺设计、制造与示范应用”重大科技创新专利服务</t>
  </si>
  <si>
    <t>株洲国创轨道科技有限公司</t>
  </si>
  <si>
    <t>轨道电力牵引技术创新中心重大科技创新专利服务</t>
  </si>
  <si>
    <t>株洲高科发展有限公司</t>
  </si>
  <si>
    <t>株洲中国动力谷产业创新引领中心重大科技创新专利服务</t>
  </si>
  <si>
    <t>株洲庆云电力机车配件工厂有限公司</t>
  </si>
  <si>
    <t>湖南航翔燃气轮机有限公司</t>
  </si>
  <si>
    <t>企业知识产权体系建设</t>
  </si>
  <si>
    <t>株洲飞马橡胶实业有限公司</t>
  </si>
  <si>
    <t>株洲悍威磁电科技有限公司</t>
  </si>
  <si>
    <t>株洲三新包装技术有限公司</t>
  </si>
  <si>
    <t>众普森科技（株洲）有限公司</t>
  </si>
  <si>
    <t>众普森科技（株洲）有限公司知识产权保护创新示范单位创建</t>
  </si>
  <si>
    <t>株洲鼎端装备股份有限公司</t>
  </si>
  <si>
    <t>整套再生铅清洁生产设备的研发与制造</t>
  </si>
  <si>
    <t>株洲电力机车电机修造有限公司</t>
  </si>
  <si>
    <t>知识产权体系建设</t>
  </si>
  <si>
    <t>株洲新奥燃气有限公司</t>
  </si>
  <si>
    <t>株洲新奥燃气有限公司 湖南省知识产权保护创新示范企业</t>
  </si>
  <si>
    <t>株洲市知识产权局</t>
  </si>
  <si>
    <t>专利纠纷案件调解室建设</t>
  </si>
  <si>
    <t>株洲欧科亿数控精密刀具股份有限公司</t>
  </si>
  <si>
    <t>刀具涂层专利预警分析与布局</t>
  </si>
  <si>
    <t>株洲天桥起重机股份有限公司</t>
  </si>
  <si>
    <t>冶金物料搬运装备的海外知识产权预警导航分析</t>
  </si>
  <si>
    <t>株洲春华实业有限责任公司</t>
  </si>
  <si>
    <t>美国AAR标准TC128材料一次精密冷成型技术</t>
  </si>
  <si>
    <t>石峰区北星小学</t>
  </si>
  <si>
    <t>株洲市九洲传动机械设备有限公司</t>
  </si>
  <si>
    <t>轨道交通、工程机械齿轮箱专利布局</t>
  </si>
  <si>
    <t>醴陵市</t>
  </si>
  <si>
    <t>醴陵陶润实业发展有限公司</t>
  </si>
  <si>
    <t>陶瓷新材料专利开发及应用</t>
  </si>
  <si>
    <t>茶陵县</t>
  </si>
  <si>
    <t>贵派电器股份有限公司</t>
  </si>
  <si>
    <t>湖南省LED节能照明工程技术知识产权密集型产业示范建设项目</t>
  </si>
  <si>
    <t>攸县</t>
  </si>
  <si>
    <t>攸县一中</t>
  </si>
  <si>
    <t>省直单位小计</t>
  </si>
  <si>
    <t xml:space="preserve">省教育厅
</t>
  </si>
  <si>
    <t>湖南农业大学</t>
  </si>
  <si>
    <t>农业智能装备关键技术研究与应用重大科技创新专利服务</t>
  </si>
  <si>
    <t>湖南省高校知识产权制度建设</t>
  </si>
  <si>
    <t>农业高校知识产权试点示范</t>
  </si>
  <si>
    <t>对外交流中涉农知识产权语言服务研究</t>
  </si>
  <si>
    <t>湖南大学</t>
  </si>
  <si>
    <t>智慧能源系统关键技术、装备研发与应用示范重大科技创新专利服务</t>
  </si>
  <si>
    <t>海洋工程特种电能变换关键技术与重大装备研发重大科技创新专利服务</t>
  </si>
  <si>
    <t>中南大学</t>
  </si>
  <si>
    <t>强省背景下知识产权严格保护体系的构建与实施</t>
  </si>
  <si>
    <t>《湖南省知识产权（专利）“十三五”发展规划》实施情况中期评估</t>
  </si>
  <si>
    <t>湖南省知识产权远程教育平台建设与高校知识产权人才培养</t>
  </si>
  <si>
    <t>长沙师范学院</t>
  </si>
  <si>
    <t>长沙师范学院知识产权工作与成果转化试点</t>
  </si>
  <si>
    <t>南华大学</t>
  </si>
  <si>
    <t>高校专利质量与转化能力提升试点</t>
  </si>
  <si>
    <t>湖南文理学院</t>
  </si>
  <si>
    <t>地方高校知识产权创新能力提升战略研究</t>
  </si>
  <si>
    <t>桃源刺绣在丝弦角色服饰设计中的创新研究</t>
  </si>
  <si>
    <t>湖南城市学院</t>
  </si>
  <si>
    <t>基于大数据分析的专利侵权预警平台的探索与建设</t>
  </si>
  <si>
    <t>基于产学研合作的地方高校知识产权保障体系构建对策研究</t>
  </si>
  <si>
    <t>湘潭大学</t>
  </si>
  <si>
    <t>创新引领战略视域下湖南高校高价值专利培育对策研究</t>
  </si>
  <si>
    <t>《湖南省知识产权人才发展规划(2011—2020年)》实施评估</t>
  </si>
  <si>
    <t>湖南师范大学</t>
  </si>
  <si>
    <t>体育赛事品牌知识产权保护研究</t>
  </si>
  <si>
    <t>省部共建淡水鱼类发育生物学国家重点实验室建设重大科技创新专利服务</t>
  </si>
  <si>
    <t>创建湖南省知识产权人才培养基地</t>
  </si>
  <si>
    <t>湖南中医药大学</t>
  </si>
  <si>
    <t>基于数据挖掘的中医药高等院校知识产权人才培养模式试点建设</t>
  </si>
  <si>
    <t>中南林业科技大学</t>
  </si>
  <si>
    <t>林业知识产权人才培养实践</t>
  </si>
  <si>
    <t>省科技厅</t>
  </si>
  <si>
    <t>湖南省林业科学院</t>
  </si>
  <si>
    <t>湖南林业知识产权密集型产业培育</t>
  </si>
  <si>
    <t>省知识产权局</t>
  </si>
  <si>
    <t>湖南省发明协会</t>
  </si>
  <si>
    <t>湖南省中小学知识产权教育试点示范工作</t>
  </si>
  <si>
    <t>中共湖南省委党校</t>
  </si>
  <si>
    <t>新时代下湖南省领导干部知识产权人才培养</t>
  </si>
  <si>
    <t>湖南省社会科学界联合会</t>
  </si>
  <si>
    <t>湖南省地方知识产权综合管理改革研究</t>
  </si>
  <si>
    <t>省农业科学院</t>
  </si>
  <si>
    <t>湖南省农产品加工研究所</t>
  </si>
  <si>
    <t>主要农产品安全检测与控制关键技术研究与示范 重大科技创新专利服务</t>
  </si>
  <si>
    <t>湖南省蔬菜研究所</t>
  </si>
  <si>
    <t>湖南大宗蔬菜安全优质高效产业发展 关键技术研究与示范重大科技创新专利服务</t>
  </si>
  <si>
    <t>其他省直单位</t>
  </si>
  <si>
    <t>中国航发湖南动力机械研究所（9990826）</t>
  </si>
  <si>
    <t>“两机”专项民用涡轴和涡桨发动机研制及关键技术研究重大科技创新专利服务</t>
  </si>
  <si>
    <t>中国科学院亚热带农业生态研究所（9990732）</t>
  </si>
  <si>
    <t>畜禽健康养殖重大科技创新专利服务</t>
  </si>
  <si>
    <t>非预算单位</t>
  </si>
  <si>
    <t>三湘集团有限公司</t>
  </si>
  <si>
    <t>香港知识产权交流及人才培养</t>
  </si>
  <si>
    <t>中国电子科技集团公司第四十八研究所（9990685）</t>
  </si>
  <si>
    <t>知识产权密集型新能源产业培育</t>
  </si>
  <si>
    <t>2019年湖南省知识产权战略推进专项项目经费计划安排表</t>
  </si>
  <si>
    <t>中联重科股份有限公司</t>
  </si>
  <si>
    <t>新一代智能工程机械国内外知识产权保护体系建设</t>
  </si>
  <si>
    <t>知识产权保护</t>
  </si>
  <si>
    <t>湖南三德科技股份有限公司</t>
  </si>
  <si>
    <t>环境VOC监测和固/危废VOC在线监测技术及产品专利预警分析</t>
  </si>
  <si>
    <t>湖南五新隧道智能装备股份有限公司</t>
  </si>
  <si>
    <t>隧道施工成套智能装备知识产权保护项目</t>
  </si>
  <si>
    <t>湖南金能自动化设备有限公司</t>
  </si>
  <si>
    <t>工业炸药智能装备知识产权重点企业保护</t>
  </si>
  <si>
    <t>知识产权重点企业保护（人群全视网膜屈光度地形图数据库的建立及特征分析）</t>
  </si>
  <si>
    <t>长沙巨星轻质建材股份有限公司</t>
  </si>
  <si>
    <t>现浇砼空心无梁楼盖技术知识产权保护及布局</t>
  </si>
  <si>
    <t>湖南富丽真金家纺有限公司</t>
  </si>
  <si>
    <t>“拉斐尔”商标知识产权维权诉讼</t>
  </si>
  <si>
    <t>爱威科技知识产权重点保护与高质量推进</t>
  </si>
  <si>
    <t>长沙矿冶研究院有限责任公司</t>
  </si>
  <si>
    <t>长沙矿冶研究院金属表面清理设备领域知识产权企业保护</t>
  </si>
  <si>
    <t>湖南杉杉能源科技股份有限公司知识产权保护重点企业</t>
  </si>
  <si>
    <t>湖南联智桥隧技术有限公司</t>
  </si>
  <si>
    <t>北斗+安全基础设施结构监测预警技术研究及其知识产权保护项目</t>
  </si>
  <si>
    <t>芒果超媒股份有限公司</t>
  </si>
  <si>
    <t>快乐购电子商务平台知识产权保护制度完善</t>
  </si>
  <si>
    <t>湖南友阿云商网络有限公司</t>
  </si>
  <si>
    <t>友阿云商知识产权保护平台项目</t>
  </si>
  <si>
    <t>湖南机械之家信息科技有限公司</t>
  </si>
  <si>
    <t>工程机械电子商务平台知识产权保护体系构建</t>
  </si>
  <si>
    <t>心脑血管疾病用药知识产权密集型产业培育</t>
  </si>
  <si>
    <t>湖南华诺星空电子技术有限公司</t>
  </si>
  <si>
    <t>电磁探测与感知技术的专利导航建设</t>
  </si>
  <si>
    <t>湖南华强电气股份有限公司</t>
  </si>
  <si>
    <t>新能源汽车用高性能空调及压缩机关键技术</t>
  </si>
  <si>
    <t>湖南华腾制药有限公司</t>
  </si>
  <si>
    <t>药物长效化及智能制造知识产权密集型企业培育项目</t>
  </si>
  <si>
    <t>嘉实（湖南）医药科技有限公司</t>
  </si>
  <si>
    <t>新型高血压药物专利导航及专利布局</t>
  </si>
  <si>
    <t>湖南省天骑医学新技术股份有限公司</t>
  </si>
  <si>
    <t>用于微生物标本检测的微孔滤膜高价值专利技术组合保护</t>
  </si>
  <si>
    <t>基因诊断系统知识产权密集型产业培育</t>
  </si>
  <si>
    <t>湖南超能机器人技术有限公司</t>
  </si>
  <si>
    <t>长沙新材料产业研究院有限公司</t>
  </si>
  <si>
    <t>航天新材料知识产权密集型产业培育</t>
  </si>
  <si>
    <t>长沙景嘉微电子股份有限公司</t>
  </si>
  <si>
    <t>长沙景嘉微电子股份有限公司知识产权密集型产业培育</t>
  </si>
  <si>
    <t>金杯电工股份有限公司</t>
  </si>
  <si>
    <t>金杯电工股份有限公司知识产权密集型产业培育</t>
  </si>
  <si>
    <t>钻凿全产业链培育关键技术的研究与开发</t>
  </si>
  <si>
    <t>力合科技（湖南）股份有限公司</t>
  </si>
  <si>
    <t>环境自动监测仪器装备知识产权密集型产业培育</t>
  </si>
  <si>
    <t>湖南普奇地质勘探设备研究院（普通合伙）</t>
  </si>
  <si>
    <t>城镇压力管道漏损自动分析仪关键技术研究及产业化</t>
  </si>
  <si>
    <t>湖南品信生物工程有限公司</t>
  </si>
  <si>
    <t>宫颈癌大数据及远程智能诊断平台</t>
  </si>
  <si>
    <t>湖南拓视觉信息技术有限公司</t>
  </si>
  <si>
    <t>基于云服务的三维大场景重建系统</t>
  </si>
  <si>
    <t>长沙创远环保科技有限公司</t>
  </si>
  <si>
    <t>秸秆混合料人造板专利导航分析</t>
  </si>
  <si>
    <t>飞机除冰车升级换代知识产权创造运用</t>
  </si>
  <si>
    <t>湖南新航动力信息科技有限公司</t>
  </si>
  <si>
    <t>湖南省军事仿真行业知识产权密集型产业培育/知识产权规范化标准</t>
  </si>
  <si>
    <t>长沙中联消防机械有限公司</t>
  </si>
  <si>
    <t>消防车企业知识产权密集型产业培育</t>
  </si>
  <si>
    <t>湖南恒凯环保科技投资有限公司</t>
  </si>
  <si>
    <t>环境修复技术体系专利密集型产业培育项目</t>
  </si>
  <si>
    <t>湖南东映碳材料科技有限公司</t>
  </si>
  <si>
    <t>高性能沥青基碳纤维产业化及高价值专利组合培育项目</t>
  </si>
  <si>
    <t>通号轨道车辆有限公司</t>
  </si>
  <si>
    <t>有轨电车专利密集型产业培育项目</t>
  </si>
  <si>
    <t>长沙麦融高科股份有限公司</t>
  </si>
  <si>
    <t>数据中心冷却节能和新技术</t>
  </si>
  <si>
    <t>湖南乐准智芯生物科技有限公司</t>
  </si>
  <si>
    <t>基于微流控的化学发光免疫分析系统知识产权密集型产业培育</t>
  </si>
  <si>
    <t>湖南化工研究院有限公司</t>
  </si>
  <si>
    <t>邻羟基苯甲腈专利组合产业化技术开发</t>
  </si>
  <si>
    <t>中国农业科学院麻类研究所</t>
  </si>
  <si>
    <t>苎麻多用途利用产业相关高价值专利组合培育</t>
  </si>
  <si>
    <t>长沙知识产权保护中心（长沙市知识产权维权援助中心）</t>
  </si>
  <si>
    <t>互联网+知识产权保护的问题与对策</t>
  </si>
  <si>
    <t>知识产权高质量发展指标体系、政策体系、统计体系和考核体系研究</t>
  </si>
  <si>
    <t>新能源产业互联网+知识产权保护研究</t>
  </si>
  <si>
    <t>长沙知桥信息技术有限公司</t>
  </si>
  <si>
    <t>湖南省知识产权扶持政策的融合及比较研究</t>
  </si>
  <si>
    <t>地理标志在精准扶贫工作中的应用研究</t>
  </si>
  <si>
    <t>长沙市长郡芙蓉中学</t>
  </si>
  <si>
    <t>中小学知识产权教育试点示范</t>
  </si>
  <si>
    <t>长沙市雷锋学校</t>
  </si>
  <si>
    <t>长沙市周南秀峰学校</t>
  </si>
  <si>
    <t>天地恒一制药股份有限公司</t>
  </si>
  <si>
    <t>知识产权重点企业保护</t>
  </si>
  <si>
    <t>绿之韵知识产权扩展及保护项目</t>
  </si>
  <si>
    <t>长沙奥斯凯汽车零部件有限公司</t>
  </si>
  <si>
    <t>永清环保股份有限公司</t>
  </si>
  <si>
    <t>固废高效处理及资源化利用技术知识产权密集型产业培育</t>
  </si>
  <si>
    <t>浏阳市柏加镇柏加初级中学</t>
  </si>
  <si>
    <t>浏阳市第一中学</t>
  </si>
  <si>
    <t>三一汽车知识产权重点企业保护</t>
  </si>
  <si>
    <t>中国铁建重工集团股份有限公司</t>
  </si>
  <si>
    <t>超大直径竖井掘进机知识产权密集型产业培育</t>
  </si>
  <si>
    <t>高集成度、高性能SOC芯片关键技术知识产权密集型产业培育工程</t>
  </si>
  <si>
    <t>湖南柯盛新材料有限公司</t>
  </si>
  <si>
    <t>知识产权密集型产业培育项目</t>
  </si>
  <si>
    <t>湖南邦普循环科技有限公司</t>
  </si>
  <si>
    <t>废电池定向循环知识产权密集型产业培育</t>
  </si>
  <si>
    <t>长沙桑铼特农业机械设备有限公司</t>
  </si>
  <si>
    <t>山河智能装备股份有限公司</t>
  </si>
  <si>
    <t>岩土施工装备及应急救援设备知识产权密集型产业培育</t>
  </si>
  <si>
    <t>湖南顶立科技有限公司</t>
  </si>
  <si>
    <t>碳基材料特种热工装备知识产权密集型产业培育</t>
  </si>
  <si>
    <t>长沙市护航专利代理事务所（特殊普通合伙）</t>
  </si>
  <si>
    <t>军民融合试点</t>
  </si>
  <si>
    <t>长沙县职业中专学校</t>
  </si>
  <si>
    <t>楚天科技股份有限公司</t>
  </si>
  <si>
    <t>知识产权重点企业保护项目</t>
  </si>
  <si>
    <t>三一汽车起重机械有限公司</t>
  </si>
  <si>
    <t>起重机械关键技术高价值专利培育</t>
  </si>
  <si>
    <t>湖南邦弗特新材料技术有限公司</t>
  </si>
  <si>
    <t>水性、UV绿色环保涂料产业知识产权密集培育</t>
  </si>
  <si>
    <t>万鑫精工（湖南）有限公司</t>
  </si>
  <si>
    <t>机器人用伺服高精密减速机的精度优化及关键技术</t>
  </si>
  <si>
    <t>钨湿法冶金中钼钨混合铵盐溶液的钼钨分离工艺专利密集型产业培育</t>
  </si>
  <si>
    <t>飞翼股份有限公司</t>
  </si>
  <si>
    <t>矿山绿色充填开采技术与智能装备高价值专利组合培育</t>
  </si>
  <si>
    <t>湖南航天天麓新材料检测有限责任公司</t>
  </si>
  <si>
    <t>智能在线检测知识产权培育项目</t>
  </si>
  <si>
    <t>宁乡高新技术产业园区管理委员会</t>
  </si>
  <si>
    <t>湖南省高等院校知识产权运营服务中心知识产权交易运营综合服务平台</t>
  </si>
  <si>
    <t>钻探用硬质合金专利预警布局与保护</t>
  </si>
  <si>
    <t>株洲千金药业股份有限公司</t>
  </si>
  <si>
    <t>女性护理系列产品专利预警分析与布局</t>
  </si>
  <si>
    <t>中车株洲电力机车研究所有限公司</t>
  </si>
  <si>
    <t>高速列车牵引系统出口产品专利预警分析与布局</t>
  </si>
  <si>
    <t>中国航发南方工业有限公司</t>
  </si>
  <si>
    <t>民用直升机发动机知识产权预警分析研究</t>
  </si>
  <si>
    <t>西迪技术股份有限公司</t>
  </si>
  <si>
    <t>企业研发项目成果保护以及知识产权保护体系建设优化研究</t>
  </si>
  <si>
    <t>知识产权重点企业保护（废旧新能源动力电池再生利用技术及集成装备专利保护）</t>
  </si>
  <si>
    <t>株洲壹星科技股份有限公司</t>
  </si>
  <si>
    <t>企业知识产权保护体系建设研究</t>
  </si>
  <si>
    <t>株洲万博珑商业广场有限责任公司</t>
  </si>
  <si>
    <t xml:space="preserve"> 株洲万博珑电子商务平台知识产权保护</t>
  </si>
  <si>
    <t>株洲时代电子技术有限公司</t>
  </si>
  <si>
    <t>轨道工程机械测控系统的专利导航建设</t>
  </si>
  <si>
    <t>湖南中车时代电动汽车股份有限公司</t>
  </si>
  <si>
    <t>知识产权密集型产业项目（新能源电动汽车产业专利导航）</t>
  </si>
  <si>
    <t>湖南中普技术股份有限公司</t>
  </si>
  <si>
    <t>移动及电源信息防雷及安防技术领域密集型专利布局研究</t>
  </si>
  <si>
    <t>智能化电永磁铁应用技术的知识产权战略布局</t>
  </si>
  <si>
    <t>株洲中车特种装备科技有限公司</t>
  </si>
  <si>
    <t>高架单轨游览车系统专利布局</t>
  </si>
  <si>
    <t>株洲飞鹿高新材料技术股份有限公司</t>
  </si>
  <si>
    <t>轨道装备用环保水性涂料产业知识产权密集布局项目</t>
  </si>
  <si>
    <t>互联网燃气智慧管网运营产业知识产权密集布局项目</t>
  </si>
  <si>
    <t>株洲精工硬质合金有限公司</t>
  </si>
  <si>
    <t>知识产权密集型产业培育（纳米硬质合金新品专利保护）</t>
  </si>
  <si>
    <t>高精度瓦楞纸板印刷装备知识产权密集型产业培育</t>
  </si>
  <si>
    <t>湖南联诚轨道装备有限公司</t>
  </si>
  <si>
    <t>轨道交通装备关键零部件技术研究和创新平台建设</t>
  </si>
  <si>
    <t>铝电解多功能机组产品的专利培育</t>
  </si>
  <si>
    <t>中国化工株洲橡胶研究设计院有限公司</t>
  </si>
  <si>
    <t>临近空间气象气球知识产权密集型产业培育</t>
  </si>
  <si>
    <t>复兴号动车组用高压配电部件专利保护</t>
  </si>
  <si>
    <t>株洲高新技术产业开发区产业发展局</t>
  </si>
  <si>
    <t>株洲市高新技术产业开发区 知识产权综合服务平台建设</t>
  </si>
  <si>
    <t>湖南铁路科技职业技术学院</t>
  </si>
  <si>
    <t>我省高职院校知识产权现状与发展规划</t>
  </si>
  <si>
    <t>湖南化工职业技术学院</t>
  </si>
  <si>
    <t>高职院校专利质量提升及学生知识产权教育与实践</t>
  </si>
  <si>
    <t>湖南汽车工程职业学院</t>
  </si>
  <si>
    <t>高职知识产权中端复合型人才培养模式探索与实践</t>
  </si>
  <si>
    <t>株洲市九方小学</t>
  </si>
  <si>
    <t>湖南华联瓷业股份有限公司</t>
  </si>
  <si>
    <t>企业知识产权重点保护工作</t>
  </si>
  <si>
    <t>湖南醴陵经济开发区管理委员会</t>
  </si>
  <si>
    <t>醴陵经济开发区知识产权综合服务平台建设</t>
  </si>
  <si>
    <t>醴陵市来龙门街道实验小学</t>
  </si>
  <si>
    <t>炎陵县炎陵黄桃产业协会</t>
  </si>
  <si>
    <t>知识产权密集型产业培育地理标志保护</t>
  </si>
  <si>
    <t>炎陵县鹿原镇学校</t>
  </si>
  <si>
    <t>迅达科技集团股份有限公司</t>
  </si>
  <si>
    <t>迅达集团知识产权重点保护</t>
  </si>
  <si>
    <t>湘潭电机股份有限公司</t>
  </si>
  <si>
    <t>电机行业专利布局与保护</t>
  </si>
  <si>
    <t>桑顿新能源科技有限公司</t>
  </si>
  <si>
    <t>新能源、新材料产业知识产权保护工程</t>
  </si>
  <si>
    <t>湖南崇德科技知识产权保护企业建设</t>
  </si>
  <si>
    <t>湖南精正设备制造有限公司</t>
  </si>
  <si>
    <t>湖南玉丰真空科学技术有限公司</t>
  </si>
  <si>
    <t>湖南省闪兔网络科技有限公司</t>
  </si>
  <si>
    <t>闪兔农产品新零售电商采销平台</t>
  </si>
  <si>
    <t>地下电缆故障检测知识产权密集型产业培育项目</t>
  </si>
  <si>
    <t>湘电风能有限公司</t>
  </si>
  <si>
    <t>大功率直驱永磁风力发电机组技术的专利挖掘与布局</t>
  </si>
  <si>
    <t>平安电气股份有限公司</t>
  </si>
  <si>
    <t>矿用通风装备领域知识产权密集型产业培育</t>
  </si>
  <si>
    <t>湖南景翌湘台环保高新技术开发有限公司</t>
  </si>
  <si>
    <t>废水处理与资源循环再利用产业知识产权密集型培育</t>
  </si>
  <si>
    <t>湘电莱特电气有限公司</t>
  </si>
  <si>
    <t>汽车用永磁同步驱动电机关键技术知识产权保护创新项目</t>
  </si>
  <si>
    <t>湘潭国家高新技术创业服务中心</t>
  </si>
  <si>
    <t>湘潭高新区知识产权综合服务平台建设</t>
  </si>
  <si>
    <t>湘潭市第一中学</t>
  </si>
  <si>
    <t>湘潭市岳塘区育才学校</t>
  </si>
  <si>
    <t>湖南埃普特医疗器械有限公司</t>
  </si>
  <si>
    <t>湘潭市恒欣实业有限公司</t>
  </si>
  <si>
    <t>矿用辅助运输装备知识产权重点企业保护</t>
  </si>
  <si>
    <t>废旧铅酸蓄电池循环利用知识产权密集型产业培育</t>
  </si>
  <si>
    <t>湖南天雁机械有限责任公司</t>
  </si>
  <si>
    <t>涡轮增压器知识产权保护项目</t>
  </si>
  <si>
    <t>衡阳镭目科技有限责任公司</t>
  </si>
  <si>
    <t>冶金行业知识产权的保护与运用</t>
  </si>
  <si>
    <t>衡阳高新技术产业开发区管理委员会</t>
  </si>
  <si>
    <t>衡阳高新区知识产权综合服务平台建设</t>
  </si>
  <si>
    <t>衡阳市第八中学</t>
  </si>
  <si>
    <t>湖南大三湘茶油股份有限公司</t>
  </si>
  <si>
    <t>鲜油茶果直接榨油方法系列专利产业化培育</t>
  </si>
  <si>
    <t>衡山县</t>
  </si>
  <si>
    <t>湖南金裕环保科技有限公司</t>
  </si>
  <si>
    <t>金属表面处理功能性膜研发</t>
  </si>
  <si>
    <t>衡山县岳云中学</t>
  </si>
  <si>
    <t>耒阳市实验中学铁路园分校</t>
  </si>
  <si>
    <t>三一专用汽车有限责任公司</t>
  </si>
  <si>
    <t>三一专用汽车知识产权重点企业保护</t>
  </si>
  <si>
    <t>亚洲富士电梯股份有限公司</t>
  </si>
  <si>
    <t>高性能电梯检测服务平台专利布局保护</t>
  </si>
  <si>
    <t>邵阳维克液压股份有限公司</t>
  </si>
  <si>
    <t>铁路电液转辙机液压泵关键技术专利预警及产业布局</t>
  </si>
  <si>
    <t>邵阳市资江学校</t>
  </si>
  <si>
    <t>武冈市特色产业开发办公室</t>
  </si>
  <si>
    <t>武冈卤菜地理标志知识产权保护应用示范</t>
  </si>
  <si>
    <t>邵东智能制造技术研究院有限公司</t>
  </si>
  <si>
    <t>轻工行业智能装备知识产权密集型产业培育</t>
  </si>
  <si>
    <t>隆回县</t>
  </si>
  <si>
    <t>隆回龙腾电子商贸科技有限公司</t>
  </si>
  <si>
    <t>电子商务平台知识产权保护项目</t>
  </si>
  <si>
    <t>新邵县</t>
  </si>
  <si>
    <t>湖南广信科技股份有限公司</t>
  </si>
  <si>
    <t>超／特高压绝缘纸板及绝缘成型件关键技术知识产权密集型产业培育</t>
  </si>
  <si>
    <t>岳阳昌德环境科技有限公司</t>
  </si>
  <si>
    <t>环氧环己烷系统性专利战略布局</t>
  </si>
  <si>
    <t>汨罗市市场监督管理局</t>
  </si>
  <si>
    <t>长乐甜酒知识产权密集型产业培育</t>
  </si>
  <si>
    <t>汨罗市粽子行业协会</t>
  </si>
  <si>
    <t>汨罗粽子知识产权密集型产业培育方案</t>
  </si>
  <si>
    <t>湖南省汨罗市第一中学</t>
  </si>
  <si>
    <t>临湘市</t>
  </si>
  <si>
    <t>临湘市浮标协会</t>
  </si>
  <si>
    <t>临湘浮标</t>
  </si>
  <si>
    <t>临湘市第一中学</t>
  </si>
  <si>
    <t>湖南新金刚工程机械有限公司</t>
  </si>
  <si>
    <t>高强度耐磨性凿岩钻头专利布局保护</t>
  </si>
  <si>
    <t>平江县威派云母绝缘材料有限公司</t>
  </si>
  <si>
    <t>云母材料领域高价值专利组合培育</t>
  </si>
  <si>
    <t>平江县食品行业协会</t>
  </si>
  <si>
    <t>“平江酱干”地标运用项目</t>
  </si>
  <si>
    <t>华容县</t>
  </si>
  <si>
    <t>湖南牧特自动化有限公司</t>
  </si>
  <si>
    <t>湖南省金为新材料科技有限公司</t>
  </si>
  <si>
    <t>钢制防火门窗知识产权重点保护企业项目</t>
  </si>
  <si>
    <t>湘阴县樟树镇辣椒产业协会</t>
  </si>
  <si>
    <t>樟树港辣椒品牌化运营</t>
  </si>
  <si>
    <t>企业主导产品专利等知识产权的申报、运用和重点保护</t>
  </si>
  <si>
    <t>湖南武陵酒有限公司</t>
  </si>
  <si>
    <t>武陵酒酿造工艺创新与新产品开发研究</t>
  </si>
  <si>
    <t>模块化结构新材料应用领域研究</t>
  </si>
  <si>
    <t>湖南洞庭药业股份有限公司</t>
  </si>
  <si>
    <t>精神科药与止血药专利集成运用项目</t>
  </si>
  <si>
    <t>常德湘沅实业有限公司</t>
  </si>
  <si>
    <t>智能城乡环卫一体化垃圾压缩站设备知识产权密集型培育</t>
  </si>
  <si>
    <t>常德高新技术产业开发区管理委员会</t>
  </si>
  <si>
    <t>常德高新区知识产权综合服务平台建设</t>
  </si>
  <si>
    <t>常德经济技术开发区管理委员会</t>
  </si>
  <si>
    <t>常德经开区知识产权综合服务平台建设</t>
  </si>
  <si>
    <t>常德市武陵区常蒿路小学</t>
  </si>
  <si>
    <t>湖南省常德芷兰实验学校</t>
  </si>
  <si>
    <t>装配式建筑框架结构技术</t>
  </si>
  <si>
    <t>安乡县市场监督管理局</t>
  </si>
  <si>
    <t>珊珀湖草鱼、珊珀湖黑鲫、珊珀湖花鲢 地理标志品牌培育与运用</t>
  </si>
  <si>
    <t>澧县</t>
  </si>
  <si>
    <t>湖南运达机电科技股份有限公司</t>
  </si>
  <si>
    <t>运达机电知识产权密集型产业培育</t>
  </si>
  <si>
    <t>津市市</t>
  </si>
  <si>
    <t>湖南新合新生物医药有限公司</t>
  </si>
  <si>
    <t>湖南新合新生物医药有限公司知识产权培育工程</t>
  </si>
  <si>
    <t>企业知识产权保护重点工作</t>
  </si>
  <si>
    <t>湖南安福环保科技股份有限公司</t>
  </si>
  <si>
    <t>安福环保知识产权密集型产业培育</t>
  </si>
  <si>
    <t>石门县</t>
  </si>
  <si>
    <t>石门县柑橘协会</t>
  </si>
  <si>
    <t>石门柑橘标准化生产示范基地建设</t>
  </si>
  <si>
    <t>石门县市场监督管理局</t>
  </si>
  <si>
    <t>石门土鸡养殖精准扶贫项目</t>
  </si>
  <si>
    <t>张家界航空工业职业技术学院</t>
  </si>
  <si>
    <t>张家界航院知识产权人才培养基地</t>
  </si>
  <si>
    <t>桑植县</t>
  </si>
  <si>
    <t>张家界金鲵生物工程股份有限公司</t>
  </si>
  <si>
    <t>大鲵核心知识产权的培育、运用和保护</t>
  </si>
  <si>
    <t>湖南宇晶机器股份有限公司</t>
  </si>
  <si>
    <t>四棍主轴多线切割机的研发及产业化</t>
  </si>
  <si>
    <t>湖南品尚信息科技有限公司</t>
  </si>
  <si>
    <t>儿童用品新零售电子商务平台知识产权保护体系构建</t>
  </si>
  <si>
    <t>奥士康科技股份有限公司</t>
  </si>
  <si>
    <t>奥士康知识产权密集型产业培育</t>
  </si>
  <si>
    <t>湖南湘投金天新材料有限公司</t>
  </si>
  <si>
    <t>湖南艾华集团股份有限公司</t>
  </si>
  <si>
    <t>高可靠铝电解电容专利池构建及保护</t>
  </si>
  <si>
    <t>湖南安雅达建材科技有限公司</t>
  </si>
  <si>
    <t>无机复合矿物板生产及应用知识产权体系构建</t>
  </si>
  <si>
    <t>益阳天华两栖车艇有限公司</t>
  </si>
  <si>
    <t>华氏系列轻型水陆两栖车艇</t>
  </si>
  <si>
    <t>益阳市大通湖区市场监督管理局</t>
  </si>
  <si>
    <t>大通湖大闸蟹产业培育</t>
  </si>
  <si>
    <t>益阳市高新技术企业协会</t>
  </si>
  <si>
    <t>益阳市高新区知识产权综合服务平台建设</t>
  </si>
  <si>
    <t>益阳市箴言中学</t>
  </si>
  <si>
    <t>亚光科技集团股份有限公司</t>
  </si>
  <si>
    <t>湖南鑫海股份有限公司</t>
  </si>
  <si>
    <t>南极磷虾新材料网具技术开发与应用</t>
  </si>
  <si>
    <t>沅江市芦笋产业开发协会</t>
  </si>
  <si>
    <t>芦笋深加工专利技术产业化</t>
  </si>
  <si>
    <t>安化县第一中学</t>
  </si>
  <si>
    <t>桃江县</t>
  </si>
  <si>
    <t>湖南福德电气有限公司</t>
  </si>
  <si>
    <t>轨道交通智能制动技术领域的知识产权创新运用保护</t>
  </si>
  <si>
    <t>南县小龙虾协会</t>
  </si>
  <si>
    <t>“南县小龙虾”地理标志产品产业发展</t>
  </si>
  <si>
    <t>南县第一中学</t>
  </si>
  <si>
    <t>氮化镓基LED外延芯片核心技术研发及知识产权保护</t>
  </si>
  <si>
    <t>湖南协成管业科技有限公司</t>
  </si>
  <si>
    <t>湖南东谷云商集团有限公司</t>
  </si>
  <si>
    <t>新零售电子商务平台知识产权保护体系构建</t>
  </si>
  <si>
    <t>智能变频电动汽车空调关键技术的研发</t>
  </si>
  <si>
    <t>湖南零陵恒远发电设备有限公司</t>
  </si>
  <si>
    <t>高效油冷轴承水轮发电机</t>
  </si>
  <si>
    <t>永州大德科技有限公司</t>
  </si>
  <si>
    <t>大德科技知识产权密集产业培育建设项目</t>
  </si>
  <si>
    <t>郴州高新技术产业开发区管理委员会</t>
  </si>
  <si>
    <t>郴州高新区知识产权综合服务平台建设</t>
  </si>
  <si>
    <t>宜章县</t>
  </si>
  <si>
    <t>宜章县第一中学</t>
  </si>
  <si>
    <t>宜章县第六中学</t>
  </si>
  <si>
    <t>湖南时代阳光药业股份有限公司</t>
  </si>
  <si>
    <t>创新型中药企业知识产权体系构建</t>
  </si>
  <si>
    <t>永州市第四中学</t>
  </si>
  <si>
    <t>江永县</t>
  </si>
  <si>
    <t>江永县香柚行业协会</t>
  </si>
  <si>
    <t>国家地理标志产品“江永香柚”产业化运用项目</t>
  </si>
  <si>
    <t>湖南宇晖重工机械有限公司</t>
  </si>
  <si>
    <t>单传动液压辊压制砂机研发及产业化</t>
  </si>
  <si>
    <t>湖南新金浩茶油股份有限公司</t>
  </si>
  <si>
    <t>油茶籽油脱蜡技术的研究及产业化应用</t>
  </si>
  <si>
    <t>新型仿不锈钢铝合金表面处理工艺创造运用与产业培育</t>
  </si>
  <si>
    <t>湖南祁阳经济开发区管理委员会</t>
  </si>
  <si>
    <t>湖南祁阳经济开发区知识产权综合服务平台建设</t>
  </si>
  <si>
    <t>祁阳县职业中等专业学校</t>
  </si>
  <si>
    <t>知识产权人才培养培训基地</t>
  </si>
  <si>
    <t>湖南骏泰新材料科技有限责任公司</t>
  </si>
  <si>
    <t>怀化正好制药有限公司</t>
  </si>
  <si>
    <t>金刚藤丸知识产权密集型产业培育</t>
  </si>
  <si>
    <t>怀化高新技术产业开发区管理委员会</t>
  </si>
  <si>
    <t>怀化高新区知识产权综合服务平台建设</t>
  </si>
  <si>
    <t>洪江市安江镇第一完全小学</t>
  </si>
  <si>
    <t>麻阳县</t>
  </si>
  <si>
    <t>怀化建南机器厂有限公司</t>
  </si>
  <si>
    <t>基于物联网的智能电表研发与设计</t>
  </si>
  <si>
    <t>麻阳苗族自治县第一中学</t>
  </si>
  <si>
    <t>新晃县</t>
  </si>
  <si>
    <t>新晃侗族自治县市场监督管理局</t>
  </si>
  <si>
    <t>知识产权密集型产业培育（地理标志品牌运用）</t>
  </si>
  <si>
    <t>湖南创一电子科技股份有限公司</t>
  </si>
  <si>
    <t>高性能软磁磁性材料与新型电子元器件开发及成果知识产权化和产业化</t>
  </si>
  <si>
    <t>娄底经济技术开发区管理委员会</t>
  </si>
  <si>
    <t>娄底经济技术开发区知识产权综合服务中心建设</t>
  </si>
  <si>
    <t>娄底市第三完全小学</t>
  </si>
  <si>
    <t>娄底市第二中学</t>
  </si>
  <si>
    <t>涟源康麓生物科技有限公司</t>
  </si>
  <si>
    <t>玳玳酸橙绿色加工与综合利用关键技术研究</t>
  </si>
  <si>
    <t>湖南农伯乐农业机械科技有限公司</t>
  </si>
  <si>
    <t>全自动农副产品加工成套设备技术创新及知识产权保护战略布局</t>
  </si>
  <si>
    <t>娄底市海人科技开发有限公司</t>
  </si>
  <si>
    <t>海人竹芯床垫专利商标系列保护创建项目</t>
  </si>
  <si>
    <t>湖南省金峰机械科技有限公司</t>
  </si>
  <si>
    <t xml:space="preserve"> 智能自主可控植保机制造关键技术研究及示范应用</t>
  </si>
  <si>
    <t>双峰县市场监督管理局</t>
  </si>
  <si>
    <t>永丰辣酱产业培育</t>
  </si>
  <si>
    <t>湖南省美程陶瓷科技有限公司</t>
  </si>
  <si>
    <t>创建知识产权密集型产业培育企业</t>
  </si>
  <si>
    <t>新化县茶叶产业协会</t>
  </si>
  <si>
    <t>新化县食品药品工商质量监督管理局</t>
  </si>
  <si>
    <t>新化县知识产权人才培养</t>
  </si>
  <si>
    <t>湖南三益科技有限公司</t>
  </si>
  <si>
    <t>物联网水表研发及产业化</t>
  </si>
  <si>
    <t>湖南边城生物科技有限公司</t>
  </si>
  <si>
    <t>湖南锐阳电子科技有限公司</t>
  </si>
  <si>
    <t>生物质热源烘干设备系列化研发与产业化</t>
  </si>
  <si>
    <t>凤凰县</t>
  </si>
  <si>
    <t>凤凰县崇文中学</t>
  </si>
  <si>
    <t>保靖县</t>
  </si>
  <si>
    <t>保靖县茶叶产业开发办公室</t>
  </si>
  <si>
    <t>保靖黄金茶知识产权保护和应用</t>
  </si>
  <si>
    <t xml:space="preserve">地理标志促进湖南区域经济发展现状与对策研究 </t>
  </si>
  <si>
    <t xml:space="preserve">湖南省知识产权远程教育平台建设与高校知识产权人才培养    </t>
  </si>
  <si>
    <t>湖南大学高校知识产权中心建设试点专项</t>
  </si>
  <si>
    <t>“互联网+”知识产权保护研究</t>
  </si>
  <si>
    <t>“湘莲”地理标志产业振兴知识产权运营研究</t>
  </si>
  <si>
    <t>“互联网+”情境下多方主体知识产权行政协同保护机制构建研究</t>
  </si>
  <si>
    <t>高校知识产权信息服务人才培养研究</t>
  </si>
  <si>
    <t>湖南师范大学知识产权中心建设</t>
  </si>
  <si>
    <t>“互联网+”背景下湖南省高校体育领域专利保护研究</t>
  </si>
  <si>
    <t>基于云计算的区域知识产权大数据平台建设研究</t>
  </si>
  <si>
    <t>农业高校知识产权人才培养与战略研究</t>
  </si>
  <si>
    <t>长沙理工大学</t>
  </si>
  <si>
    <t>长沙理工大学知识产权中心建设</t>
  </si>
  <si>
    <t>湖南工业大学</t>
  </si>
  <si>
    <t>湖南工业大学知识产权中心建设</t>
  </si>
  <si>
    <t>“知识产权”为核心的理工科专利通识课程建设与创新创业人才培养</t>
  </si>
  <si>
    <t>湘西北知识产权运营服务中心建设</t>
  </si>
  <si>
    <t>湖南工学院</t>
  </si>
  <si>
    <t>湖南工学院知识产权人才培养建设</t>
  </si>
  <si>
    <t>湖南商学院</t>
  </si>
  <si>
    <t>互联网+背景下电商领域知识产权侵权治理机制研究</t>
  </si>
  <si>
    <t>大数据背景下基于叠代模型的知识产权保护最优研究</t>
  </si>
  <si>
    <t>衡阳师范学院</t>
  </si>
  <si>
    <t>高校知识产权人才培养与知识产权转化能力提升</t>
  </si>
  <si>
    <t>邵阳学院</t>
  </si>
  <si>
    <t>基于产教融合的知识产权人才培养模式研究与实践</t>
  </si>
  <si>
    <t>湖南省国防科技工业局技术开发中心</t>
  </si>
  <si>
    <t>湖南知识产权军民融合试点项目  (政策宣贯培训、管理体系完善、代理机构建设)</t>
  </si>
  <si>
    <t>湖南省科学技术信息研究所</t>
  </si>
  <si>
    <t>基于政策工具视角的湖南省知识产权政策研究</t>
  </si>
  <si>
    <t>中小学知识产权教育课程体系研究</t>
  </si>
  <si>
    <t>国家知识产权局专利局长沙代办处</t>
  </si>
  <si>
    <t>湖南省知识产权军民融合试点建设-国防专利受理、维权机制及信息利用平台建设</t>
  </si>
  <si>
    <t>杂交海水稻技术重大创新知识产权密集型产业培育</t>
  </si>
  <si>
    <t>湖南露地蔬菜化肥农药减施增效技术知识产权密集型产业培育</t>
  </si>
  <si>
    <t>湖南省专利、商标和地理标志融合研究</t>
  </si>
  <si>
    <t>常德市鼎城区许家桥乡丁家港小学</t>
    <phoneticPr fontId="18" type="noConversion"/>
  </si>
  <si>
    <t>湖南省宁乡市第十三高级中学</t>
    <phoneticPr fontId="18" type="noConversion"/>
  </si>
  <si>
    <t>长沙市周南梅溪湖中学</t>
    <phoneticPr fontId="18" type="noConversion"/>
  </si>
  <si>
    <t>市本级</t>
    <phoneticPr fontId="18" type="noConversion"/>
  </si>
  <si>
    <t>备注</t>
    <phoneticPr fontId="18" type="noConversion"/>
  </si>
  <si>
    <t>附件：</t>
    <phoneticPr fontId="18" type="noConversion"/>
  </si>
  <si>
    <t>政府预算支出经济科目</t>
    <phoneticPr fontId="18" type="noConversion"/>
  </si>
  <si>
    <t>部门预算支出经济科目</t>
    <phoneticPr fontId="18" type="noConversion"/>
  </si>
  <si>
    <t>浏阳市</t>
    <phoneticPr fontId="18" type="noConversion"/>
  </si>
  <si>
    <t>长沙县</t>
    <phoneticPr fontId="18" type="noConversion"/>
  </si>
  <si>
    <t>宁乡市</t>
    <phoneticPr fontId="18" type="noConversion"/>
  </si>
  <si>
    <t>醴陵市</t>
    <phoneticPr fontId="18" type="noConversion"/>
  </si>
  <si>
    <t>炎陵县</t>
    <phoneticPr fontId="18" type="noConversion"/>
  </si>
  <si>
    <t>湘乡市</t>
    <phoneticPr fontId="18" type="noConversion"/>
  </si>
  <si>
    <t>韶山市</t>
    <phoneticPr fontId="18" type="noConversion"/>
  </si>
  <si>
    <t>市本级</t>
    <phoneticPr fontId="18" type="noConversion"/>
  </si>
  <si>
    <t>衡南县</t>
    <phoneticPr fontId="18" type="noConversion"/>
  </si>
  <si>
    <t>耒阳市</t>
    <phoneticPr fontId="18" type="noConversion"/>
  </si>
  <si>
    <t>市本级</t>
    <phoneticPr fontId="18" type="noConversion"/>
  </si>
  <si>
    <t>市本级及所辖区小计</t>
    <phoneticPr fontId="18" type="noConversion"/>
  </si>
  <si>
    <t>市本级及所辖区小计</t>
    <phoneticPr fontId="18" type="noConversion"/>
  </si>
  <si>
    <t>市本级及所辖区小计</t>
    <phoneticPr fontId="18" type="noConversion"/>
  </si>
  <si>
    <t>市本级</t>
    <phoneticPr fontId="18" type="noConversion"/>
  </si>
  <si>
    <t>湘西土家族苗族自治州</t>
    <phoneticPr fontId="18" type="noConversion"/>
  </si>
  <si>
    <t>湘西土家族苗族自治州小计</t>
    <phoneticPr fontId="18" type="noConversion"/>
  </si>
  <si>
    <t>市州县小计</t>
    <phoneticPr fontId="18" type="noConversion"/>
  </si>
  <si>
    <t xml:space="preserve">省教育厅
</t>
    <phoneticPr fontId="18" type="noConversion"/>
  </si>
  <si>
    <t>省教育厅小计</t>
    <phoneticPr fontId="18" type="noConversion"/>
  </si>
  <si>
    <t>省科技厅</t>
    <phoneticPr fontId="18" type="noConversion"/>
  </si>
  <si>
    <t>省科技厅小计</t>
    <phoneticPr fontId="18" type="noConversion"/>
  </si>
  <si>
    <t>省市场监督管理局</t>
    <phoneticPr fontId="18" type="noConversion"/>
  </si>
  <si>
    <t>省市场监督管理局小计</t>
    <phoneticPr fontId="18" type="noConversion"/>
  </si>
  <si>
    <t>省农业科学院</t>
    <phoneticPr fontId="18" type="noConversion"/>
  </si>
  <si>
    <t>发明专利授权资助（含国防专利）</t>
  </si>
  <si>
    <t>湖南专利奖</t>
    <phoneticPr fontId="21" type="noConversion"/>
  </si>
  <si>
    <t>向国外专利申请资助</t>
    <phoneticPr fontId="21" type="noConversion"/>
  </si>
  <si>
    <t>马德里商标国际申请资助</t>
    <phoneticPr fontId="21" type="noConversion"/>
  </si>
  <si>
    <t>专利权质押融资评估费补贴</t>
    <phoneticPr fontId="21" type="noConversion"/>
  </si>
  <si>
    <t>国家知识产权示范企业经费支持</t>
  </si>
  <si>
    <t>湖南省知识产权建设强县经费支持</t>
  </si>
  <si>
    <t>知识产权真抓实干地区经费支持</t>
  </si>
  <si>
    <t>湖南专利奖</t>
    <phoneticPr fontId="21" type="noConversion"/>
  </si>
  <si>
    <t>向国外专利申请资助</t>
    <phoneticPr fontId="21" type="noConversion"/>
  </si>
  <si>
    <t>专利权质押融资评估费补贴</t>
    <phoneticPr fontId="21" type="noConversion"/>
  </si>
  <si>
    <t>国家知识产权示范城市经费支持</t>
  </si>
  <si>
    <t>湖南专利奖</t>
    <phoneticPr fontId="21" type="noConversion"/>
  </si>
  <si>
    <t>向国外专利申请资助</t>
    <phoneticPr fontId="21" type="noConversion"/>
  </si>
  <si>
    <t>专利权质押融资评估费补贴</t>
    <phoneticPr fontId="21" type="noConversion"/>
  </si>
  <si>
    <t>湖南专利奖</t>
    <phoneticPr fontId="21" type="noConversion"/>
  </si>
  <si>
    <t>向国外专利申请资助</t>
    <phoneticPr fontId="21" type="noConversion"/>
  </si>
  <si>
    <t>马德里商标国际申请资助</t>
    <phoneticPr fontId="21" type="noConversion"/>
  </si>
  <si>
    <t>专利权质押融资评估费补贴</t>
    <phoneticPr fontId="21" type="noConversion"/>
  </si>
  <si>
    <t>地理标志产品获批资助</t>
    <phoneticPr fontId="21" type="noConversion"/>
  </si>
  <si>
    <t>州本级</t>
    <phoneticPr fontId="18" type="noConversion"/>
  </si>
  <si>
    <t>州本级及所辖区小计</t>
    <phoneticPr fontId="18" type="noConversion"/>
  </si>
  <si>
    <t>其他商品和服务支出30299</t>
  </si>
  <si>
    <t>其他商品和服务支出30299</t>
    <phoneticPr fontId="18" type="noConversion"/>
  </si>
  <si>
    <t>商品和服务支出50502</t>
    <phoneticPr fontId="18" type="noConversion"/>
  </si>
  <si>
    <t>其他商品和服务支出50299</t>
  </si>
  <si>
    <t>其他商品和服务支出50299</t>
    <phoneticPr fontId="18" type="noConversion"/>
  </si>
  <si>
    <t>机关商品和服务支出502</t>
  </si>
  <si>
    <t>机关商品和服务支出502</t>
    <phoneticPr fontId="18" type="noConversion"/>
  </si>
  <si>
    <t>省农业科学院小计</t>
  </si>
  <si>
    <t>对事业单位经常性补助505</t>
  </si>
  <si>
    <t>对企业补助507</t>
  </si>
  <si>
    <t>湖南省农业科学院本级</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</si>
</sst>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Red]\(0.0\)"/>
  </numFmts>
  <fonts count="23">
    <font>
      <sz val="11"/>
      <color theme="1"/>
      <name val="宋体"/>
      <charset val="134"/>
      <scheme val="minor"/>
    </font>
    <font>
      <b/>
      <sz val="11"/>
      <color theme="1"/>
      <name val="宋体"/>
      <family val="3"/>
      <charset val="134"/>
      <scheme val="minor"/>
    </font>
    <font>
      <sz val="10"/>
      <name val="Times New Roman"/>
      <family val="1"/>
    </font>
    <font>
      <sz val="12"/>
      <name val="宋体"/>
      <family val="3"/>
      <charset val="134"/>
    </font>
    <font>
      <b/>
      <sz val="20"/>
      <name val="宋体"/>
      <family val="3"/>
      <charset val="134"/>
    </font>
    <font>
      <b/>
      <sz val="12"/>
      <name val="宋体"/>
      <family val="3"/>
      <charset val="134"/>
    </font>
    <font>
      <b/>
      <sz val="12"/>
      <name val="仿宋_GB2312"/>
      <family val="3"/>
      <charset val="134"/>
    </font>
    <font>
      <sz val="11"/>
      <name val="宋体"/>
      <family val="3"/>
      <charset val="134"/>
      <scheme val="minor"/>
    </font>
    <font>
      <b/>
      <sz val="12"/>
      <name val="宋体"/>
      <family val="3"/>
      <charset val="134"/>
      <scheme val="minor"/>
    </font>
    <font>
      <sz val="11"/>
      <color theme="1"/>
      <name val="宋体"/>
      <family val="3"/>
      <charset val="134"/>
      <scheme val="minor"/>
    </font>
    <font>
      <b/>
      <sz val="11"/>
      <name val="宋体"/>
      <family val="3"/>
      <charset val="134"/>
      <scheme val="minor"/>
    </font>
    <font>
      <b/>
      <sz val="12"/>
      <color indexed="8"/>
      <name val="宋体"/>
      <family val="3"/>
      <charset val="134"/>
      <scheme val="minor"/>
    </font>
    <font>
      <sz val="18"/>
      <name val="楷体"/>
      <family val="3"/>
      <charset val="134"/>
    </font>
    <font>
      <sz val="12"/>
      <name val="宋体"/>
      <family val="3"/>
      <charset val="134"/>
      <scheme val="minor"/>
    </font>
    <font>
      <sz val="11"/>
      <color rgb="FF000000"/>
      <name val="宋体"/>
      <family val="3"/>
      <charset val="134"/>
      <scheme val="minor"/>
    </font>
    <font>
      <sz val="10"/>
      <name val="Arial"/>
      <family val="2"/>
    </font>
    <font>
      <sz val="11"/>
      <color indexed="8"/>
      <name val="宋体"/>
      <family val="3"/>
      <charset val="134"/>
    </font>
    <font>
      <sz val="11"/>
      <color theme="1"/>
      <name val="宋体"/>
      <family val="3"/>
      <charset val="134"/>
      <scheme val="minor"/>
    </font>
    <font>
      <sz val="9"/>
      <name val="宋体"/>
      <family val="3"/>
      <charset val="134"/>
      <scheme val="minor"/>
    </font>
    <font>
      <b/>
      <sz val="11"/>
      <color indexed="8"/>
      <name val="宋体"/>
      <family val="3"/>
      <charset val="134"/>
      <scheme val="minor"/>
    </font>
    <font>
      <b/>
      <sz val="18"/>
      <name val="宋体"/>
      <family val="3"/>
      <charset val="134"/>
      <scheme val="minor"/>
    </font>
    <font>
      <sz val="9"/>
      <name val="宋体"/>
      <family val="2"/>
      <charset val="134"/>
      <scheme val="minor"/>
    </font>
    <font>
      <sz val="12"/>
      <color theme="1"/>
      <name val="宋体"/>
      <family val="3"/>
      <charset val="134"/>
      <scheme val="minor"/>
    </font>
  </fonts>
  <fills count="16">
    <fill>
      <patternFill patternType="none"/>
    </fill>
    <fill>
      <patternFill patternType="gray125"/>
    </fill>
    <fill>
      <patternFill patternType="solid">
        <fgColor theme="0"/>
        <bgColor indexed="64"/>
      </patternFill>
    </fill>
    <fill>
      <patternFill patternType="solid">
        <fgColor theme="4" tint="0.79995117038483843"/>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5" tint="0.79995117038483843"/>
        <bgColor indexed="64"/>
      </patternFill>
    </fill>
    <fill>
      <patternFill patternType="solid">
        <fgColor theme="7" tint="0.59999389629810485"/>
        <bgColor indexed="64"/>
      </patternFill>
    </fill>
    <fill>
      <patternFill patternType="solid">
        <fgColor theme="6" tint="0.79995117038483843"/>
        <bgColor indexed="64"/>
      </patternFill>
    </fill>
    <fill>
      <patternFill patternType="solid">
        <fgColor theme="8" tint="0.59999389629810485"/>
        <bgColor indexed="64"/>
      </patternFill>
    </fill>
    <fill>
      <patternFill patternType="solid">
        <fgColor theme="7" tint="0.79995117038483843"/>
        <bgColor indexed="64"/>
      </patternFill>
    </fill>
    <fill>
      <patternFill patternType="solid">
        <fgColor theme="9" tint="0.59999389629810485"/>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6" tint="0.59999389629810485"/>
        <bgColor indexed="64"/>
      </patternFill>
    </fill>
    <fill>
      <patternFill patternType="solid">
        <fgColor rgb="FFFFFFCC"/>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s>
  <cellStyleXfs count="29">
    <xf numFmtId="0" fontId="0" fillId="0" borderId="0"/>
    <xf numFmtId="0" fontId="17" fillId="3" borderId="0" applyNumberFormat="0" applyBorder="0" applyAlignment="0" applyProtection="0">
      <alignment vertical="center"/>
    </xf>
    <xf numFmtId="0" fontId="14" fillId="0" borderId="0">
      <alignment vertical="center"/>
    </xf>
    <xf numFmtId="0" fontId="15" fillId="0" borderId="0"/>
    <xf numFmtId="0" fontId="17" fillId="7" borderId="0" applyNumberFormat="0" applyBorder="0" applyAlignment="0" applyProtection="0">
      <alignment vertical="center"/>
    </xf>
    <xf numFmtId="0" fontId="17" fillId="5" borderId="0" applyNumberFormat="0" applyBorder="0" applyAlignment="0" applyProtection="0">
      <alignment vertical="center"/>
    </xf>
    <xf numFmtId="0" fontId="17" fillId="4" borderId="0" applyNumberFormat="0" applyBorder="0" applyAlignment="0" applyProtection="0">
      <alignment vertical="center"/>
    </xf>
    <xf numFmtId="0" fontId="9" fillId="0" borderId="0"/>
    <xf numFmtId="0" fontId="17" fillId="9" borderId="0" applyNumberFormat="0" applyBorder="0" applyAlignment="0" applyProtection="0">
      <alignment vertical="center"/>
    </xf>
    <xf numFmtId="0" fontId="16" fillId="0" borderId="0">
      <alignment vertical="center"/>
    </xf>
    <xf numFmtId="0" fontId="17" fillId="0" borderId="0"/>
    <xf numFmtId="0" fontId="17" fillId="11" borderId="0" applyNumberFormat="0" applyBorder="0" applyAlignment="0" applyProtection="0">
      <alignment vertical="center"/>
    </xf>
    <xf numFmtId="0" fontId="17" fillId="6" borderId="0" applyNumberFormat="0" applyBorder="0" applyAlignment="0" applyProtection="0">
      <alignment vertical="center"/>
    </xf>
    <xf numFmtId="0" fontId="17" fillId="8" borderId="0" applyNumberFormat="0" applyBorder="0" applyAlignment="0" applyProtection="0">
      <alignment vertical="center"/>
    </xf>
    <xf numFmtId="0" fontId="17" fillId="0" borderId="0"/>
    <xf numFmtId="0" fontId="17" fillId="10"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0" borderId="0">
      <alignment vertical="center"/>
    </xf>
    <xf numFmtId="0" fontId="15" fillId="0" borderId="0"/>
    <xf numFmtId="0" fontId="9" fillId="0" borderId="0"/>
    <xf numFmtId="0" fontId="15" fillId="0" borderId="0"/>
    <xf numFmtId="0" fontId="14" fillId="0" borderId="0">
      <alignment vertical="center"/>
    </xf>
    <xf numFmtId="0" fontId="15" fillId="0" borderId="0"/>
    <xf numFmtId="0" fontId="14" fillId="0" borderId="0">
      <alignment vertical="center"/>
    </xf>
    <xf numFmtId="0" fontId="9" fillId="0" borderId="0"/>
    <xf numFmtId="0" fontId="17" fillId="15" borderId="12" applyNumberFormat="0" applyFont="0" applyAlignment="0" applyProtection="0">
      <alignment vertical="center"/>
    </xf>
    <xf numFmtId="0" fontId="17" fillId="15" borderId="12" applyNumberFormat="0" applyFont="0" applyAlignment="0" applyProtection="0">
      <alignment vertical="center"/>
    </xf>
  </cellStyleXfs>
  <cellXfs count="253">
    <xf numFmtId="0" fontId="0" fillId="0" borderId="0" xfId="0"/>
    <xf numFmtId="0" fontId="0" fillId="0" borderId="0" xfId="0" applyAlignment="1">
      <alignment horizontal="center" vertical="center"/>
    </xf>
    <xf numFmtId="0" fontId="0" fillId="0" borderId="0" xfId="0" applyAlignment="1">
      <alignment horizontal="left" vertical="center"/>
    </xf>
    <xf numFmtId="176"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0" fillId="0" borderId="0" xfId="0" applyFill="1"/>
    <xf numFmtId="0" fontId="2" fillId="0" borderId="0" xfId="0" applyFont="1" applyFill="1" applyAlignment="1">
      <alignment horizontal="left" vertical="center" wrapText="1"/>
    </xf>
    <xf numFmtId="0" fontId="3" fillId="0" borderId="0" xfId="0" applyFont="1" applyAlignment="1">
      <alignment horizontal="left" vertical="center" wrapText="1"/>
    </xf>
    <xf numFmtId="0" fontId="3" fillId="0" borderId="0" xfId="0" applyFont="1" applyBorder="1" applyAlignment="1">
      <alignment horizontal="center" vertical="center" wrapText="1"/>
    </xf>
    <xf numFmtId="0" fontId="6" fillId="0" borderId="2" xfId="0" applyFont="1" applyBorder="1" applyAlignment="1">
      <alignment horizontal="center" vertical="center" wrapText="1"/>
    </xf>
    <xf numFmtId="176" fontId="6"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Fill="1" applyBorder="1" applyAlignment="1">
      <alignment horizontal="center" vertical="center"/>
    </xf>
    <xf numFmtId="0" fontId="9" fillId="0" borderId="2" xfId="0" applyFont="1" applyBorder="1" applyAlignment="1">
      <alignment horizontal="center" vertical="center"/>
    </xf>
    <xf numFmtId="0" fontId="9" fillId="0" borderId="2"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2" xfId="14" applyFont="1" applyFill="1" applyBorder="1" applyAlignment="1">
      <alignment horizontal="left" vertical="center" wrapText="1"/>
    </xf>
    <xf numFmtId="0" fontId="7" fillId="0" borderId="2" xfId="14" applyFont="1" applyFill="1" applyBorder="1" applyAlignment="1">
      <alignment horizontal="center" vertical="center" wrapText="1"/>
    </xf>
    <xf numFmtId="0" fontId="9" fillId="0" borderId="2" xfId="10" applyFont="1" applyBorder="1" applyAlignment="1">
      <alignment horizontal="left" vertical="center"/>
    </xf>
    <xf numFmtId="0" fontId="9" fillId="0" borderId="2" xfId="10" applyFont="1" applyBorder="1" applyAlignment="1">
      <alignment horizontal="center" vertical="center"/>
    </xf>
    <xf numFmtId="0" fontId="9" fillId="2" borderId="2" xfId="26" applyFont="1" applyFill="1" applyBorder="1" applyAlignment="1">
      <alignment horizontal="left" vertical="center"/>
    </xf>
    <xf numFmtId="0" fontId="9" fillId="2" borderId="2" xfId="26" applyFont="1" applyFill="1" applyBorder="1" applyAlignment="1">
      <alignment horizontal="center" vertical="center"/>
    </xf>
    <xf numFmtId="0" fontId="10" fillId="0" borderId="2" xfId="19" applyFont="1" applyFill="1" applyBorder="1" applyAlignment="1">
      <alignment horizontal="center" vertical="center" wrapText="1"/>
    </xf>
    <xf numFmtId="0" fontId="7" fillId="0" borderId="2" xfId="19" applyFont="1" applyFill="1" applyBorder="1" applyAlignment="1">
      <alignment horizontal="left"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xf>
    <xf numFmtId="0" fontId="7" fillId="0" borderId="2" xfId="19" applyFont="1" applyFill="1" applyBorder="1" applyAlignment="1">
      <alignment horizontal="center" vertical="center" wrapText="1"/>
    </xf>
    <xf numFmtId="0" fontId="9" fillId="0" borderId="2" xfId="0" applyFont="1" applyBorder="1" applyAlignment="1">
      <alignment horizontal="left" vertical="center"/>
    </xf>
    <xf numFmtId="0" fontId="9" fillId="0" borderId="2" xfId="7" applyBorder="1" applyAlignment="1">
      <alignment horizontal="center" vertical="center"/>
    </xf>
    <xf numFmtId="0" fontId="9" fillId="0" borderId="2" xfId="7" applyFont="1" applyBorder="1" applyAlignment="1">
      <alignment horizontal="left" vertical="center"/>
    </xf>
    <xf numFmtId="0" fontId="1" fillId="0" borderId="2" xfId="10" applyFont="1" applyBorder="1" applyAlignment="1">
      <alignment horizontal="center" vertical="center"/>
    </xf>
    <xf numFmtId="0" fontId="9" fillId="0" borderId="2" xfId="10" applyFont="1" applyBorder="1" applyAlignment="1">
      <alignment horizontal="left" vertical="center" wrapText="1"/>
    </xf>
    <xf numFmtId="0" fontId="10" fillId="0" borderId="2" xfId="14" applyFont="1" applyFill="1" applyBorder="1" applyAlignment="1">
      <alignment horizontal="center" vertical="center" wrapText="1"/>
    </xf>
    <xf numFmtId="0" fontId="10" fillId="0" borderId="2" xfId="14" applyFont="1" applyBorder="1" applyAlignment="1">
      <alignment horizontal="center" vertical="center" wrapText="1"/>
    </xf>
    <xf numFmtId="0" fontId="7" fillId="0" borderId="2" xfId="14" applyFont="1" applyBorder="1" applyAlignment="1">
      <alignment horizontal="left" vertical="center" wrapText="1"/>
    </xf>
    <xf numFmtId="0" fontId="0" fillId="0" borderId="2" xfId="0" applyFill="1" applyBorder="1" applyAlignment="1">
      <alignment horizontal="left" vertical="center" wrapText="1"/>
    </xf>
    <xf numFmtId="0" fontId="8" fillId="0" borderId="2" xfId="0" applyFont="1" applyFill="1" applyBorder="1" applyAlignment="1">
      <alignment horizontal="center" vertical="center" wrapText="1"/>
    </xf>
    <xf numFmtId="0" fontId="7" fillId="0" borderId="2" xfId="14" applyFont="1" applyBorder="1" applyAlignment="1">
      <alignment horizontal="center" vertical="center" wrapText="1"/>
    </xf>
    <xf numFmtId="0" fontId="1" fillId="0" borderId="2" xfId="10" applyFont="1" applyFill="1" applyBorder="1" applyAlignment="1">
      <alignment horizontal="center" vertical="center"/>
    </xf>
    <xf numFmtId="0" fontId="9" fillId="0" borderId="2" xfId="10" applyFont="1" applyFill="1" applyBorder="1" applyAlignment="1">
      <alignment horizontal="left" vertical="center" wrapText="1"/>
    </xf>
    <xf numFmtId="0" fontId="1" fillId="0" borderId="2" xfId="0" applyFont="1" applyBorder="1" applyAlignment="1">
      <alignment horizontal="left" vertical="center"/>
    </xf>
    <xf numFmtId="0" fontId="1" fillId="0" borderId="2" xfId="0" applyFont="1" applyFill="1" applyBorder="1" applyAlignment="1">
      <alignment horizontal="center" vertical="center"/>
    </xf>
    <xf numFmtId="0" fontId="9" fillId="0" borderId="2" xfId="7" applyFill="1" applyBorder="1" applyAlignment="1">
      <alignment horizontal="center" vertical="center"/>
    </xf>
    <xf numFmtId="0" fontId="1" fillId="0" borderId="2" xfId="7" applyFont="1" applyFill="1" applyBorder="1" applyAlignment="1">
      <alignment horizontal="center" vertical="center"/>
    </xf>
    <xf numFmtId="0" fontId="9" fillId="0" borderId="0" xfId="0" applyFont="1" applyFill="1"/>
    <xf numFmtId="0" fontId="0" fillId="0" borderId="0" xfId="0" applyAlignment="1">
      <alignment wrapText="1"/>
    </xf>
    <xf numFmtId="0" fontId="12" fillId="0" borderId="0" xfId="0" applyFont="1" applyAlignment="1">
      <alignment vertical="center" wrapText="1"/>
    </xf>
    <xf numFmtId="0" fontId="0" fillId="0" borderId="3" xfId="0" applyBorder="1" applyAlignment="1">
      <alignment horizontal="center" vertical="center" wrapText="1"/>
    </xf>
    <xf numFmtId="0" fontId="8" fillId="0" borderId="3" xfId="0" applyFont="1" applyFill="1" applyBorder="1" applyAlignment="1">
      <alignment horizontal="center" vertical="center" wrapText="1"/>
    </xf>
    <xf numFmtId="0" fontId="9" fillId="0" borderId="2" xfId="10" applyFont="1" applyFill="1" applyBorder="1" applyAlignment="1">
      <alignment horizontal="left" vertical="center"/>
    </xf>
    <xf numFmtId="0" fontId="9" fillId="0" borderId="2" xfId="10" applyFont="1" applyFill="1" applyBorder="1" applyAlignment="1">
      <alignment horizontal="center" vertical="center"/>
    </xf>
    <xf numFmtId="0" fontId="9" fillId="0" borderId="8" xfId="10" applyFont="1" applyFill="1" applyBorder="1" applyAlignment="1">
      <alignment horizontal="left" vertical="center"/>
    </xf>
    <xf numFmtId="0" fontId="9" fillId="0" borderId="8" xfId="10" applyFont="1" applyFill="1" applyBorder="1" applyAlignment="1">
      <alignment horizontal="center" vertical="center"/>
    </xf>
    <xf numFmtId="0" fontId="9" fillId="0" borderId="8" xfId="10" applyFont="1" applyFill="1" applyBorder="1" applyAlignment="1">
      <alignment horizontal="left" vertical="center" wrapText="1"/>
    </xf>
    <xf numFmtId="0" fontId="7" fillId="0" borderId="8" xfId="14" applyFont="1" applyBorder="1" applyAlignment="1">
      <alignment horizontal="left" vertical="center" wrapText="1"/>
    </xf>
    <xf numFmtId="0" fontId="7" fillId="0" borderId="8" xfId="14" applyFont="1" applyBorder="1" applyAlignment="1">
      <alignment horizontal="center" vertical="center" wrapText="1"/>
    </xf>
    <xf numFmtId="0" fontId="7" fillId="0" borderId="3" xfId="19" applyFont="1" applyFill="1"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center" vertical="center"/>
    </xf>
    <xf numFmtId="0" fontId="9" fillId="0" borderId="3" xfId="10" applyFont="1" applyFill="1" applyBorder="1" applyAlignment="1">
      <alignment horizontal="left" vertical="center" wrapText="1"/>
    </xf>
    <xf numFmtId="0" fontId="9" fillId="0" borderId="3" xfId="10" applyFont="1" applyFill="1" applyBorder="1" applyAlignment="1">
      <alignment horizontal="left" vertical="center"/>
    </xf>
    <xf numFmtId="0" fontId="8" fillId="0" borderId="4" xfId="0" applyFont="1" applyFill="1" applyBorder="1" applyAlignment="1">
      <alignment horizontal="center" vertical="center" wrapText="1"/>
    </xf>
    <xf numFmtId="0" fontId="7" fillId="0" borderId="4" xfId="19" applyFont="1" applyFill="1" applyBorder="1" applyAlignment="1">
      <alignment horizontal="left" vertical="center" wrapText="1"/>
    </xf>
    <xf numFmtId="0" fontId="7" fillId="0" borderId="3" xfId="14" applyFont="1" applyBorder="1" applyAlignment="1">
      <alignment horizontal="left" vertical="center" wrapText="1"/>
    </xf>
    <xf numFmtId="0" fontId="9" fillId="0" borderId="5" xfId="10" applyFont="1" applyBorder="1" applyAlignment="1">
      <alignment horizontal="left" vertical="center"/>
    </xf>
    <xf numFmtId="0" fontId="9" fillId="0" borderId="3" xfId="10" applyFont="1" applyBorder="1" applyAlignment="1">
      <alignment horizontal="left" vertical="center" wrapText="1"/>
    </xf>
    <xf numFmtId="0" fontId="1" fillId="0" borderId="5" xfId="0" applyFont="1" applyBorder="1" applyAlignment="1">
      <alignment horizontal="center" vertical="center"/>
    </xf>
    <xf numFmtId="0" fontId="8" fillId="0" borderId="5" xfId="0" applyFont="1" applyFill="1" applyBorder="1" applyAlignment="1">
      <alignment horizontal="center" vertical="center" wrapText="1"/>
    </xf>
    <xf numFmtId="0" fontId="0" fillId="0" borderId="5" xfId="0" applyBorder="1" applyAlignment="1">
      <alignment horizontal="left" vertical="center"/>
    </xf>
    <xf numFmtId="0" fontId="9" fillId="0" borderId="2" xfId="10" applyFont="1" applyBorder="1" applyAlignment="1">
      <alignment vertical="center" wrapText="1"/>
    </xf>
    <xf numFmtId="0" fontId="9" fillId="0" borderId="2" xfId="10" applyFont="1" applyBorder="1" applyAlignment="1">
      <alignment horizontal="center" vertical="center" wrapText="1"/>
    </xf>
    <xf numFmtId="0" fontId="9" fillId="0" borderId="2" xfId="10" applyFont="1" applyFill="1" applyBorder="1" applyAlignment="1">
      <alignment vertical="center" wrapText="1"/>
    </xf>
    <xf numFmtId="0" fontId="9" fillId="0" borderId="2" xfId="10" applyFont="1" applyFill="1" applyBorder="1" applyAlignment="1">
      <alignment horizontal="center" vertical="center" wrapText="1"/>
    </xf>
    <xf numFmtId="0" fontId="0" fillId="0" borderId="4" xfId="0" applyBorder="1" applyAlignment="1">
      <alignment horizontal="center" vertical="center" wrapText="1"/>
    </xf>
    <xf numFmtId="0" fontId="7" fillId="0" borderId="4" xfId="14" applyFont="1" applyBorder="1" applyAlignment="1">
      <alignment horizontal="left" vertical="center" wrapText="1"/>
    </xf>
    <xf numFmtId="0" fontId="7" fillId="0" borderId="5" xfId="14" applyFont="1" applyBorder="1" applyAlignment="1">
      <alignment horizontal="left" vertical="center" wrapText="1"/>
    </xf>
    <xf numFmtId="0" fontId="9" fillId="0" borderId="4" xfId="10" applyFont="1" applyBorder="1" applyAlignment="1">
      <alignment horizontal="left" vertical="center" wrapText="1"/>
    </xf>
    <xf numFmtId="0" fontId="7" fillId="0" borderId="4" xfId="19" applyFont="1" applyFill="1" applyBorder="1" applyAlignment="1">
      <alignment horizontal="center" vertical="center" wrapText="1"/>
    </xf>
    <xf numFmtId="0" fontId="0" fillId="0" borderId="0" xfId="0" applyAlignment="1">
      <alignment horizontal="center" wrapText="1"/>
    </xf>
    <xf numFmtId="0" fontId="13" fillId="0" borderId="2" xfId="0" applyFont="1" applyFill="1" applyBorder="1" applyAlignment="1">
      <alignment horizontal="left" vertical="center" wrapText="1"/>
    </xf>
    <xf numFmtId="0" fontId="0" fillId="0" borderId="2" xfId="0" applyBorder="1" applyAlignment="1">
      <alignment wrapText="1"/>
    </xf>
    <xf numFmtId="0" fontId="7" fillId="0" borderId="5" xfId="19" applyFont="1" applyFill="1" applyBorder="1" applyAlignment="1">
      <alignment horizontal="left" vertical="center" wrapText="1"/>
    </xf>
    <xf numFmtId="0" fontId="9" fillId="0" borderId="5" xfId="19" applyFont="1" applyFill="1" applyBorder="1" applyAlignment="1">
      <alignment horizontal="left" vertical="center" wrapText="1"/>
    </xf>
    <xf numFmtId="0" fontId="9" fillId="0" borderId="2" xfId="19" applyFont="1" applyFill="1" applyBorder="1" applyAlignment="1">
      <alignment horizontal="center" vertical="center" wrapText="1"/>
    </xf>
    <xf numFmtId="0" fontId="9" fillId="0" borderId="2" xfId="19" applyFont="1" applyFill="1" applyBorder="1" applyAlignment="1">
      <alignment horizontal="left" vertical="center" wrapText="1"/>
    </xf>
    <xf numFmtId="0" fontId="9" fillId="2" borderId="2" xfId="26" applyFont="1" applyFill="1" applyBorder="1" applyAlignment="1">
      <alignment horizontal="left" vertical="center" wrapText="1"/>
    </xf>
    <xf numFmtId="0" fontId="9" fillId="2" borderId="2" xfId="26" applyFont="1" applyFill="1" applyBorder="1" applyAlignment="1">
      <alignment horizontal="center" vertical="center" wrapText="1"/>
    </xf>
    <xf numFmtId="0" fontId="9" fillId="0" borderId="8" xfId="0" applyFont="1" applyBorder="1" applyAlignment="1">
      <alignment horizontal="left" vertical="center"/>
    </xf>
    <xf numFmtId="0" fontId="9" fillId="0" borderId="0" xfId="7" applyAlignment="1">
      <alignment horizontal="center" vertical="center"/>
    </xf>
    <xf numFmtId="0" fontId="9" fillId="0" borderId="2" xfId="7" applyFont="1" applyBorder="1" applyAlignment="1">
      <alignment vertical="center"/>
    </xf>
    <xf numFmtId="0" fontId="9" fillId="0" borderId="2" xfId="7" applyFont="1" applyBorder="1" applyAlignment="1">
      <alignment horizontal="left" vertical="center" wrapText="1"/>
    </xf>
    <xf numFmtId="0" fontId="9" fillId="0" borderId="2" xfId="7" applyBorder="1" applyAlignment="1">
      <alignment horizontal="center" vertical="center" wrapText="1"/>
    </xf>
    <xf numFmtId="0" fontId="9" fillId="0" borderId="2" xfId="7" applyFont="1" applyBorder="1" applyAlignment="1">
      <alignment vertical="center" wrapText="1"/>
    </xf>
    <xf numFmtId="0" fontId="9" fillId="0" borderId="5" xfId="0" applyFont="1" applyBorder="1" applyAlignment="1">
      <alignment horizontal="left" vertical="center"/>
    </xf>
    <xf numFmtId="0" fontId="0" fillId="0" borderId="2" xfId="0" applyBorder="1" applyAlignment="1">
      <alignment vertical="center" wrapText="1"/>
    </xf>
    <xf numFmtId="0" fontId="9" fillId="0" borderId="2" xfId="26" applyFont="1" applyFill="1" applyBorder="1" applyAlignment="1">
      <alignment horizontal="left" vertical="center"/>
    </xf>
    <xf numFmtId="0" fontId="9" fillId="0" borderId="2" xfId="26" applyFont="1" applyFill="1" applyBorder="1" applyAlignment="1">
      <alignment horizontal="center" vertical="center"/>
    </xf>
    <xf numFmtId="0" fontId="9" fillId="0" borderId="5" xfId="10" applyFont="1" applyFill="1" applyBorder="1" applyAlignment="1">
      <alignment horizontal="left" vertical="center"/>
    </xf>
    <xf numFmtId="0" fontId="9" fillId="0" borderId="5" xfId="7" applyFont="1" applyBorder="1" applyAlignment="1">
      <alignment horizontal="left" vertical="center"/>
    </xf>
    <xf numFmtId="0" fontId="13" fillId="0" borderId="5" xfId="0" applyFont="1" applyFill="1" applyBorder="1" applyAlignment="1">
      <alignment horizontal="left" vertical="center" wrapText="1"/>
    </xf>
    <xf numFmtId="0" fontId="9" fillId="0" borderId="2" xfId="19" applyFont="1" applyFill="1" applyBorder="1" applyAlignment="1">
      <alignment vertical="center" wrapText="1"/>
    </xf>
    <xf numFmtId="0" fontId="7" fillId="2" borderId="2" xfId="14" applyFont="1" applyFill="1" applyBorder="1" applyAlignment="1">
      <alignment vertical="center" wrapText="1"/>
    </xf>
    <xf numFmtId="0" fontId="7" fillId="2" borderId="2" xfId="14" applyFont="1" applyFill="1" applyBorder="1" applyAlignment="1">
      <alignment horizontal="center" vertical="center" wrapText="1"/>
    </xf>
    <xf numFmtId="0" fontId="7" fillId="2" borderId="2" xfId="14" applyFont="1" applyFill="1" applyBorder="1" applyAlignment="1">
      <alignment horizontal="left" vertical="center" wrapText="1"/>
    </xf>
    <xf numFmtId="0" fontId="7" fillId="0" borderId="2" xfId="14" applyFont="1" applyBorder="1" applyAlignment="1">
      <alignment vertical="center" wrapText="1"/>
    </xf>
    <xf numFmtId="0" fontId="9" fillId="0" borderId="2" xfId="10" applyFont="1" applyBorder="1" applyAlignment="1">
      <alignment vertical="center"/>
    </xf>
    <xf numFmtId="0" fontId="7" fillId="0" borderId="2" xfId="14" applyFont="1" applyFill="1" applyBorder="1" applyAlignment="1">
      <alignment vertical="center" wrapText="1"/>
    </xf>
    <xf numFmtId="0" fontId="9" fillId="2" borderId="2" xfId="26" applyFont="1" applyFill="1" applyBorder="1" applyAlignment="1">
      <alignment vertical="center"/>
    </xf>
    <xf numFmtId="0" fontId="9" fillId="0" borderId="2" xfId="0" applyFont="1" applyBorder="1" applyAlignment="1">
      <alignment vertical="center"/>
    </xf>
    <xf numFmtId="0" fontId="9" fillId="0" borderId="2" xfId="7" applyFill="1" applyBorder="1" applyAlignment="1">
      <alignment vertical="center"/>
    </xf>
    <xf numFmtId="0" fontId="9" fillId="0" borderId="2" xfId="7" applyFill="1" applyBorder="1" applyAlignment="1">
      <alignment horizontal="left" vertical="center"/>
    </xf>
    <xf numFmtId="0" fontId="9" fillId="0" borderId="2" xfId="0" applyFont="1" applyFill="1" applyBorder="1" applyAlignment="1">
      <alignment vertical="center"/>
    </xf>
    <xf numFmtId="0" fontId="9" fillId="0" borderId="2" xfId="23" applyFont="1" applyBorder="1" applyAlignment="1">
      <alignment horizontal="center" vertical="center"/>
    </xf>
    <xf numFmtId="0" fontId="9" fillId="0" borderId="2" xfId="7" applyFont="1" applyFill="1" applyBorder="1" applyAlignment="1">
      <alignment vertical="center"/>
    </xf>
    <xf numFmtId="0" fontId="9" fillId="0" borderId="2" xfId="7" applyFont="1" applyFill="1" applyBorder="1" applyAlignment="1">
      <alignment horizontal="center" vertical="center"/>
    </xf>
    <xf numFmtId="0" fontId="9" fillId="0" borderId="2" xfId="7" applyFont="1" applyFill="1" applyBorder="1" applyAlignment="1">
      <alignment horizontal="left" vertical="center"/>
    </xf>
    <xf numFmtId="0" fontId="9" fillId="0" borderId="2" xfId="10" applyFont="1" applyFill="1" applyBorder="1" applyAlignment="1">
      <alignment vertical="center"/>
    </xf>
    <xf numFmtId="0" fontId="7" fillId="0" borderId="2" xfId="19" applyFont="1" applyFill="1" applyBorder="1" applyAlignment="1">
      <alignment vertical="center" wrapText="1"/>
    </xf>
    <xf numFmtId="0" fontId="9" fillId="0" borderId="2" xfId="7" applyBorder="1" applyAlignment="1">
      <alignment horizontal="left" vertical="center" wrapText="1"/>
    </xf>
    <xf numFmtId="0" fontId="9" fillId="0" borderId="2" xfId="7" applyBorder="1" applyAlignment="1">
      <alignment horizontal="left" vertical="center"/>
    </xf>
    <xf numFmtId="0" fontId="0" fillId="0" borderId="2" xfId="14" applyFont="1" applyFill="1" applyBorder="1" applyAlignment="1">
      <alignment horizontal="left" vertical="center" wrapText="1"/>
    </xf>
    <xf numFmtId="0" fontId="9" fillId="0" borderId="2" xfId="14" applyFont="1" applyFill="1" applyBorder="1" applyAlignment="1">
      <alignment horizontal="center" vertical="center" wrapText="1"/>
    </xf>
    <xf numFmtId="0" fontId="7" fillId="0" borderId="5" xfId="14" applyFont="1" applyFill="1" applyBorder="1" applyAlignment="1">
      <alignment horizontal="left" vertical="center" wrapText="1"/>
    </xf>
    <xf numFmtId="0" fontId="9" fillId="0" borderId="2" xfId="14" applyFont="1" applyFill="1" applyBorder="1" applyAlignment="1">
      <alignment vertical="center" wrapText="1"/>
    </xf>
    <xf numFmtId="0" fontId="9" fillId="0" borderId="5" xfId="7" applyFont="1" applyFill="1" applyBorder="1" applyAlignment="1">
      <alignment vertical="center"/>
    </xf>
    <xf numFmtId="0" fontId="7" fillId="0" borderId="5" xfId="19" applyFont="1" applyFill="1" applyBorder="1" applyAlignment="1">
      <alignment vertical="center" wrapText="1"/>
    </xf>
    <xf numFmtId="0" fontId="0" fillId="0" borderId="0" xfId="0" applyFill="1" applyAlignment="1">
      <alignment horizontal="center" vertical="center"/>
    </xf>
    <xf numFmtId="0" fontId="1"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2" xfId="0" applyFont="1" applyBorder="1" applyAlignment="1">
      <alignment horizontal="left" vertical="center" wrapText="1"/>
    </xf>
    <xf numFmtId="0" fontId="9" fillId="0" borderId="2" xfId="0" applyFont="1" applyBorder="1" applyAlignment="1">
      <alignment horizontal="left" vertical="center"/>
    </xf>
    <xf numFmtId="0" fontId="7" fillId="0" borderId="2" xfId="19" applyFont="1"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horizontal="left" vertical="center"/>
    </xf>
    <xf numFmtId="0" fontId="7" fillId="0" borderId="2" xfId="19" applyFont="1" applyFill="1" applyBorder="1" applyAlignment="1">
      <alignment horizontal="center" vertical="center" wrapText="1"/>
    </xf>
    <xf numFmtId="0" fontId="7" fillId="0" borderId="2" xfId="3" applyFont="1" applyBorder="1" applyAlignment="1">
      <alignment horizontal="left" vertical="center" wrapText="1"/>
    </xf>
    <xf numFmtId="0" fontId="7" fillId="0" borderId="2" xfId="20" applyFont="1" applyBorder="1" applyAlignment="1">
      <alignment horizontal="left" vertical="center" wrapText="1"/>
    </xf>
    <xf numFmtId="0" fontId="9" fillId="0" borderId="2" xfId="7" applyFont="1" applyBorder="1" applyAlignment="1">
      <alignment horizontal="center" vertical="center"/>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9" fillId="2" borderId="2" xfId="0" applyFont="1" applyFill="1" applyBorder="1" applyAlignment="1">
      <alignment horizontal="center" vertical="center"/>
    </xf>
    <xf numFmtId="0" fontId="10" fillId="0" borderId="2" xfId="0" applyFont="1" applyBorder="1" applyAlignment="1">
      <alignment horizontal="center" vertical="center" wrapText="1"/>
    </xf>
    <xf numFmtId="176" fontId="10" fillId="0" borderId="2" xfId="0" applyNumberFormat="1" applyFont="1" applyBorder="1" applyAlignment="1">
      <alignment horizontal="center"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Border="1" applyAlignment="1">
      <alignment horizontal="center" vertical="center" wrapText="1"/>
    </xf>
    <xf numFmtId="176" fontId="7" fillId="0" borderId="0" xfId="0" applyNumberFormat="1" applyFont="1" applyBorder="1" applyAlignment="1">
      <alignment horizontal="center" vertical="center" wrapText="1"/>
    </xf>
    <xf numFmtId="0" fontId="7" fillId="0" borderId="0" xfId="0" applyFont="1" applyFill="1" applyBorder="1" applyAlignment="1">
      <alignment horizontal="center" vertical="center" wrapText="1"/>
    </xf>
    <xf numFmtId="0" fontId="9" fillId="0" borderId="2" xfId="0" applyFont="1" applyFill="1" applyBorder="1" applyAlignment="1">
      <alignment horizontal="center"/>
    </xf>
    <xf numFmtId="0" fontId="9" fillId="0" borderId="2" xfId="0" applyFont="1" applyBorder="1" applyAlignment="1">
      <alignment horizontal="center"/>
    </xf>
    <xf numFmtId="0" fontId="0" fillId="0" borderId="0" xfId="0" applyAlignment="1">
      <alignment horizontal="center"/>
    </xf>
    <xf numFmtId="0" fontId="10" fillId="0" borderId="2" xfId="0" applyFont="1" applyBorder="1" applyAlignment="1">
      <alignment horizontal="left" vertical="center" wrapText="1"/>
    </xf>
    <xf numFmtId="0" fontId="9" fillId="0" borderId="2" xfId="0" applyFont="1" applyBorder="1" applyAlignment="1">
      <alignment horizontal="left"/>
    </xf>
    <xf numFmtId="0" fontId="1" fillId="0" borderId="0" xfId="0" applyFont="1" applyAlignment="1">
      <alignment horizontal="center"/>
    </xf>
    <xf numFmtId="0" fontId="9" fillId="0" borderId="2" xfId="0" applyFont="1" applyBorder="1" applyAlignment="1">
      <alignment horizontal="left" vertical="center" wrapText="1"/>
    </xf>
    <xf numFmtId="0" fontId="9" fillId="0" borderId="2" xfId="0" applyFont="1" applyBorder="1" applyAlignment="1">
      <alignment horizontal="left" vertical="center"/>
    </xf>
    <xf numFmtId="0" fontId="1" fillId="0" borderId="2" xfId="0" applyFont="1" applyBorder="1" applyAlignment="1">
      <alignment horizontal="center" vertical="center" wrapText="1"/>
    </xf>
    <xf numFmtId="0" fontId="22" fillId="0" borderId="2" xfId="0" applyFont="1" applyBorder="1" applyAlignment="1">
      <alignment horizontal="center" vertical="center"/>
    </xf>
    <xf numFmtId="0" fontId="22" fillId="0" borderId="2" xfId="0" applyFont="1" applyBorder="1" applyAlignment="1">
      <alignment horizontal="left" vertical="center"/>
    </xf>
    <xf numFmtId="0" fontId="0" fillId="0" borderId="2" xfId="0" applyBorder="1" applyAlignment="1">
      <alignment horizontal="center" vertical="center" wrapText="1"/>
    </xf>
    <xf numFmtId="0" fontId="9" fillId="0" borderId="2" xfId="0" applyFont="1" applyBorder="1" applyAlignment="1">
      <alignment horizontal="center" vertical="center" wrapText="1"/>
    </xf>
    <xf numFmtId="0" fontId="7" fillId="0" borderId="2" xfId="19" applyFont="1" applyBorder="1" applyAlignment="1">
      <alignment horizontal="left" vertical="center" wrapText="1"/>
    </xf>
    <xf numFmtId="0" fontId="0" fillId="0" borderId="2" xfId="0" applyFill="1" applyBorder="1" applyAlignment="1">
      <alignment horizontal="center" vertical="center" wrapText="1"/>
    </xf>
    <xf numFmtId="0" fontId="7" fillId="0" borderId="6" xfId="14" applyFont="1" applyBorder="1" applyAlignment="1">
      <alignment horizontal="left" vertical="center" wrapText="1"/>
    </xf>
    <xf numFmtId="0" fontId="7" fillId="0" borderId="8" xfId="14" applyFont="1" applyBorder="1" applyAlignment="1">
      <alignment horizontal="left" vertical="center" wrapText="1"/>
    </xf>
    <xf numFmtId="0" fontId="7" fillId="0" borderId="7" xfId="14" applyFont="1" applyBorder="1" applyAlignment="1">
      <alignment horizontal="left"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9" fillId="0" borderId="2" xfId="0" applyFont="1" applyBorder="1" applyAlignment="1">
      <alignment horizontal="center" vertical="center"/>
    </xf>
    <xf numFmtId="0" fontId="7" fillId="0" borderId="2" xfId="19" applyFont="1" applyBorder="1" applyAlignment="1">
      <alignment horizontal="center" vertical="center" wrapText="1"/>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9" fillId="2" borderId="6" xfId="26" applyFont="1" applyFill="1" applyBorder="1" applyAlignment="1">
      <alignment horizontal="left" vertical="center"/>
    </xf>
    <xf numFmtId="0" fontId="9" fillId="2" borderId="8" xfId="26" applyFont="1" applyFill="1" applyBorder="1" applyAlignment="1">
      <alignment horizontal="left" vertical="center"/>
    </xf>
    <xf numFmtId="0" fontId="9" fillId="0" borderId="3" xfId="7" applyFill="1" applyBorder="1" applyAlignment="1">
      <alignment horizontal="center" vertical="center"/>
    </xf>
    <xf numFmtId="0" fontId="9" fillId="0" borderId="4" xfId="7" applyFill="1" applyBorder="1" applyAlignment="1">
      <alignment horizontal="center" vertical="center"/>
    </xf>
    <xf numFmtId="0" fontId="9" fillId="0" borderId="5" xfId="7"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 fillId="0" borderId="2" xfId="0" applyFont="1" applyBorder="1" applyAlignment="1">
      <alignment horizontal="center" vertical="center"/>
    </xf>
    <xf numFmtId="0" fontId="0" fillId="0" borderId="7" xfId="0" applyBorder="1" applyAlignment="1">
      <alignment horizontal="center" vertical="center"/>
    </xf>
    <xf numFmtId="0" fontId="7" fillId="0" borderId="6" xfId="19" applyFont="1" applyBorder="1" applyAlignment="1">
      <alignment horizontal="center" vertical="center" wrapText="1"/>
    </xf>
    <xf numFmtId="0" fontId="7" fillId="0" borderId="7" xfId="19" applyFont="1" applyBorder="1" applyAlignment="1">
      <alignment horizontal="center" vertical="center" wrapText="1"/>
    </xf>
    <xf numFmtId="0" fontId="7" fillId="0" borderId="8" xfId="19" applyFont="1" applyBorder="1" applyAlignment="1">
      <alignment horizontal="center" vertical="center" wrapText="1"/>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7" fillId="0" borderId="7" xfId="19" applyFont="1" applyBorder="1" applyAlignment="1">
      <alignment horizontal="left"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0" fillId="0" borderId="2" xfId="0" applyBorder="1" applyAlignment="1">
      <alignment horizontal="left" vertical="center"/>
    </xf>
    <xf numFmtId="0" fontId="9" fillId="0" borderId="7" xfId="0" applyFont="1" applyBorder="1" applyAlignment="1">
      <alignment horizontal="left" vertical="center" wrapText="1"/>
    </xf>
    <xf numFmtId="0" fontId="7" fillId="0" borderId="7" xfId="19" applyFont="1" applyFill="1" applyBorder="1" applyAlignment="1">
      <alignment horizontal="center" vertical="center" wrapText="1"/>
    </xf>
    <xf numFmtId="0" fontId="7" fillId="0" borderId="8" xfId="19" applyFont="1" applyFill="1" applyBorder="1" applyAlignment="1">
      <alignment horizontal="center" vertical="center" wrapText="1"/>
    </xf>
    <xf numFmtId="0" fontId="7" fillId="0" borderId="9" xfId="19" applyFont="1" applyBorder="1" applyAlignment="1">
      <alignment horizontal="center" vertical="center" wrapText="1"/>
    </xf>
    <xf numFmtId="0" fontId="7" fillId="0" borderId="10" xfId="19" applyFont="1" applyBorder="1" applyAlignment="1">
      <alignment horizontal="center" vertical="center" wrapText="1"/>
    </xf>
    <xf numFmtId="0" fontId="7" fillId="0" borderId="11" xfId="19"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0" fontId="9" fillId="0" borderId="2" xfId="0" applyFont="1" applyBorder="1" applyAlignment="1">
      <alignment horizontal="left" vertical="center"/>
    </xf>
    <xf numFmtId="0" fontId="0" fillId="0" borderId="7" xfId="0" applyBorder="1" applyAlignment="1">
      <alignment horizontal="left" vertical="center" wrapText="1"/>
    </xf>
    <xf numFmtId="0" fontId="0" fillId="0" borderId="2" xfId="0" applyBorder="1" applyAlignment="1">
      <alignment horizontal="lef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4" fillId="0" borderId="0" xfId="0" applyFont="1" applyBorder="1" applyAlignment="1">
      <alignment horizontal="center" vertical="top" wrapText="1"/>
    </xf>
    <xf numFmtId="0" fontId="4" fillId="0" borderId="0" xfId="0" applyFont="1" applyBorder="1" applyAlignment="1">
      <alignment vertical="top" wrapText="1"/>
    </xf>
    <xf numFmtId="0" fontId="5" fillId="0" borderId="1" xfId="0" applyFont="1" applyBorder="1" applyAlignment="1">
      <alignment horizontal="right" vertical="center" wrapText="1"/>
    </xf>
    <xf numFmtId="0" fontId="5" fillId="0" borderId="1" xfId="0" applyFont="1" applyBorder="1" applyAlignment="1">
      <alignmen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xf>
    <xf numFmtId="0" fontId="10" fillId="0" borderId="3" xfId="19" applyFont="1" applyBorder="1" applyAlignment="1">
      <alignment horizontal="center" vertical="center" wrapText="1"/>
    </xf>
    <xf numFmtId="0" fontId="10" fillId="0" borderId="4" xfId="19" applyFont="1" applyBorder="1" applyAlignment="1">
      <alignment horizontal="center" vertical="center" wrapText="1"/>
    </xf>
    <xf numFmtId="0" fontId="10" fillId="0" borderId="5" xfId="19" applyFont="1" applyBorder="1" applyAlignment="1">
      <alignment horizontal="center" vertical="center" wrapText="1"/>
    </xf>
    <xf numFmtId="0" fontId="10" fillId="0" borderId="2" xfId="19" applyFont="1" applyBorder="1" applyAlignment="1">
      <alignment horizontal="center" vertical="center" wrapText="1"/>
    </xf>
    <xf numFmtId="0" fontId="20" fillId="0" borderId="0" xfId="0" applyFont="1" applyBorder="1" applyAlignment="1">
      <alignment horizontal="center" vertical="center" wrapText="1"/>
    </xf>
    <xf numFmtId="0" fontId="7" fillId="0" borderId="0" xfId="0" applyFont="1" applyBorder="1" applyAlignment="1">
      <alignment horizontal="right" vertical="center" wrapText="1"/>
    </xf>
    <xf numFmtId="0" fontId="10" fillId="0"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9" fillId="0" borderId="2" xfId="0" applyFont="1" applyFill="1" applyBorder="1" applyAlignment="1">
      <alignment horizontal="center" vertical="center" wrapText="1"/>
    </xf>
    <xf numFmtId="0" fontId="1" fillId="0" borderId="2" xfId="7" applyFont="1" applyFill="1" applyBorder="1" applyAlignment="1">
      <alignment horizontal="center" vertical="center"/>
    </xf>
    <xf numFmtId="0" fontId="9" fillId="0" borderId="6" xfId="0" applyFont="1" applyBorder="1" applyAlignment="1">
      <alignment horizontal="left" vertical="center" wrapText="1"/>
    </xf>
    <xf numFmtId="0" fontId="9" fillId="0" borderId="8" xfId="0" applyFont="1" applyBorder="1" applyAlignment="1">
      <alignment horizontal="left" vertical="center" wrapText="1"/>
    </xf>
    <xf numFmtId="0" fontId="7" fillId="0" borderId="2" xfId="19" applyFont="1" applyBorder="1" applyAlignment="1">
      <alignment horizontal="left" vertical="center" wrapText="1"/>
    </xf>
    <xf numFmtId="0" fontId="7" fillId="0" borderId="6" xfId="19" applyFont="1" applyBorder="1" applyAlignment="1">
      <alignment horizontal="left" vertical="center" wrapText="1"/>
    </xf>
    <xf numFmtId="0" fontId="7" fillId="0" borderId="8" xfId="19" applyFont="1" applyBorder="1" applyAlignment="1">
      <alignment horizontal="left" vertical="center" wrapText="1"/>
    </xf>
    <xf numFmtId="0" fontId="7" fillId="0" borderId="6" xfId="19" applyFont="1" applyFill="1" applyBorder="1" applyAlignment="1">
      <alignment horizontal="left" vertical="center" wrapText="1"/>
    </xf>
    <xf numFmtId="0" fontId="7" fillId="0" borderId="7" xfId="19" applyFont="1" applyFill="1" applyBorder="1" applyAlignment="1">
      <alignment horizontal="left" vertical="center" wrapText="1"/>
    </xf>
    <xf numFmtId="0" fontId="7" fillId="0" borderId="8" xfId="19" applyFont="1" applyFill="1" applyBorder="1" applyAlignment="1">
      <alignment horizontal="left" vertical="center" wrapText="1"/>
    </xf>
  </cellXfs>
  <cellStyles count="29">
    <cellStyle name="20% - 强调文字颜色 1 2" xfId="1"/>
    <cellStyle name="20% - 强调文字颜色 2 2" xfId="12"/>
    <cellStyle name="20% - 强调文字颜色 3 2" xfId="13"/>
    <cellStyle name="20% - 强调文字颜色 4 2" xfId="15"/>
    <cellStyle name="20% - 强调文字颜色 5 2" xfId="16"/>
    <cellStyle name="20% - 强调文字颜色 6 2" xfId="17"/>
    <cellStyle name="40% - 强调文字颜色 1 2" xfId="5"/>
    <cellStyle name="40% - 强调文字颜色 2 2" xfId="6"/>
    <cellStyle name="40% - 强调文字颜色 3 2" xfId="18"/>
    <cellStyle name="40% - 强调文字颜色 4 2" xfId="4"/>
    <cellStyle name="40% - 强调文字颜色 5 2" xfId="8"/>
    <cellStyle name="40% - 强调文字颜色 6 2" xfId="11"/>
    <cellStyle name="常规" xfId="0" builtinId="0"/>
    <cellStyle name="常规 2" xfId="19"/>
    <cellStyle name="常规 2 2" xfId="9"/>
    <cellStyle name="常规 2 2 2" xfId="7"/>
    <cellStyle name="常规 2 3" xfId="10"/>
    <cellStyle name="常规 2 4" xfId="20"/>
    <cellStyle name="常规 2 5" xfId="21"/>
    <cellStyle name="常规 3" xfId="14"/>
    <cellStyle name="常规 3 2" xfId="22"/>
    <cellStyle name="常规 3 3" xfId="23"/>
    <cellStyle name="常规 4" xfId="24"/>
    <cellStyle name="常规 4 2" xfId="25"/>
    <cellStyle name="常规 5" xfId="26"/>
    <cellStyle name="常规 5 2" xfId="3"/>
    <cellStyle name="常规 6" xfId="2"/>
    <cellStyle name="注释 2" xfId="27"/>
    <cellStyle name="注释 3" xf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4"/>
  <sheetViews>
    <sheetView workbookViewId="0">
      <selection activeCell="A304" sqref="A304:H305"/>
    </sheetView>
  </sheetViews>
  <sheetFormatPr defaultColWidth="9" defaultRowHeight="13.5"/>
  <cols>
    <col min="1" max="1" width="7.875" customWidth="1"/>
    <col min="2" max="2" width="10.5" customWidth="1"/>
    <col min="3" max="3" width="44.375" customWidth="1"/>
    <col min="4" max="4" width="10.75" style="1" customWidth="1"/>
    <col min="5" max="5" width="45.875" style="47" customWidth="1"/>
    <col min="6" max="6" width="14" style="1" customWidth="1"/>
    <col min="7" max="7" width="11.625" style="1" customWidth="1"/>
    <col min="8" max="8" width="11.5" style="1" customWidth="1"/>
  </cols>
  <sheetData>
    <row r="1" spans="1:8" ht="22.5">
      <c r="A1" s="48" t="s">
        <v>0</v>
      </c>
      <c r="B1" s="6"/>
      <c r="C1" s="6"/>
      <c r="D1" s="3"/>
      <c r="E1" s="7"/>
      <c r="F1" s="4"/>
      <c r="G1" s="4"/>
      <c r="H1" s="8"/>
    </row>
    <row r="2" spans="1:8" ht="25.5">
      <c r="A2" s="222" t="s">
        <v>1</v>
      </c>
      <c r="B2" s="222"/>
      <c r="C2" s="222"/>
      <c r="D2" s="223"/>
      <c r="E2" s="222"/>
      <c r="F2" s="222"/>
      <c r="G2" s="222"/>
      <c r="H2" s="222"/>
    </row>
    <row r="3" spans="1:8" ht="22.5" customHeight="1">
      <c r="A3" s="224" t="s">
        <v>2</v>
      </c>
      <c r="B3" s="224"/>
      <c r="C3" s="224"/>
      <c r="D3" s="225"/>
      <c r="E3" s="224"/>
      <c r="F3" s="224"/>
      <c r="G3" s="224"/>
      <c r="H3" s="224"/>
    </row>
    <row r="4" spans="1:8" ht="30" customHeight="1">
      <c r="A4" s="226" t="s">
        <v>3</v>
      </c>
      <c r="B4" s="226"/>
      <c r="C4" s="226"/>
      <c r="D4" s="10" t="s">
        <v>4</v>
      </c>
      <c r="E4" s="9" t="s">
        <v>5</v>
      </c>
      <c r="F4" s="9" t="s">
        <v>6</v>
      </c>
      <c r="G4" s="9" t="s">
        <v>7</v>
      </c>
      <c r="H4" s="9" t="s">
        <v>8</v>
      </c>
    </row>
    <row r="5" spans="1:8" ht="30" customHeight="1">
      <c r="A5" s="226" t="s">
        <v>9</v>
      </c>
      <c r="B5" s="226"/>
      <c r="C5" s="227"/>
      <c r="D5" s="11" t="e">
        <f>D7+D27+D37+D45+D57+D68+D77+D103+D112+D128+D139+D151+D155+D247+D275</f>
        <v>#REF!</v>
      </c>
      <c r="E5" s="49"/>
      <c r="F5" s="12"/>
      <c r="G5" s="12"/>
      <c r="H5" s="12"/>
    </row>
    <row r="6" spans="1:8" ht="30" customHeight="1">
      <c r="A6" s="228" t="s">
        <v>10</v>
      </c>
      <c r="B6" s="228"/>
      <c r="C6" s="229"/>
      <c r="D6" s="11">
        <f>D7+D27+D37+D45+D57+D68+D77+D103+D112+D128+D139+D151+D155+D247</f>
        <v>2573</v>
      </c>
      <c r="E6" s="49"/>
      <c r="F6" s="12"/>
      <c r="G6" s="12"/>
      <c r="H6" s="12"/>
    </row>
    <row r="7" spans="1:8" ht="30" customHeight="1">
      <c r="A7" s="187" t="s">
        <v>11</v>
      </c>
      <c r="B7" s="220" t="s">
        <v>12</v>
      </c>
      <c r="C7" s="221"/>
      <c r="D7" s="11">
        <f>D8+D15+D17+D19+D23+D25</f>
        <v>145</v>
      </c>
      <c r="E7" s="49"/>
      <c r="F7" s="12"/>
      <c r="G7" s="12"/>
      <c r="H7" s="12"/>
    </row>
    <row r="8" spans="1:8" ht="30" customHeight="1">
      <c r="A8" s="198"/>
      <c r="B8" s="194" t="s">
        <v>13</v>
      </c>
      <c r="C8" s="50" t="s">
        <v>14</v>
      </c>
      <c r="D8" s="11">
        <f>SUM(D9:D14)</f>
        <v>70</v>
      </c>
      <c r="E8" s="49"/>
      <c r="F8" s="12"/>
      <c r="G8" s="12"/>
      <c r="H8" s="12"/>
    </row>
    <row r="9" spans="1:8" ht="30" customHeight="1">
      <c r="A9" s="198"/>
      <c r="B9" s="195"/>
      <c r="C9" s="51" t="s">
        <v>15</v>
      </c>
      <c r="D9" s="52">
        <v>10</v>
      </c>
      <c r="E9" s="41" t="s">
        <v>16</v>
      </c>
      <c r="F9" s="12">
        <v>507</v>
      </c>
      <c r="G9" s="12"/>
      <c r="H9" s="12" t="s">
        <v>17</v>
      </c>
    </row>
    <row r="10" spans="1:8" ht="30" customHeight="1">
      <c r="A10" s="198"/>
      <c r="B10" s="195"/>
      <c r="C10" s="51" t="s">
        <v>18</v>
      </c>
      <c r="D10" s="52">
        <v>10</v>
      </c>
      <c r="E10" s="41" t="s">
        <v>19</v>
      </c>
      <c r="F10" s="12">
        <v>507</v>
      </c>
      <c r="G10" s="12"/>
      <c r="H10" s="12" t="s">
        <v>17</v>
      </c>
    </row>
    <row r="11" spans="1:8" ht="41.25" customHeight="1">
      <c r="A11" s="198"/>
      <c r="B11" s="195"/>
      <c r="C11" s="41" t="s">
        <v>20</v>
      </c>
      <c r="D11" s="52">
        <v>10</v>
      </c>
      <c r="E11" s="41" t="s">
        <v>21</v>
      </c>
      <c r="F11" s="12">
        <v>507</v>
      </c>
      <c r="G11" s="12"/>
      <c r="H11" s="12" t="s">
        <v>17</v>
      </c>
    </row>
    <row r="12" spans="1:8" ht="30" customHeight="1">
      <c r="A12" s="198"/>
      <c r="B12" s="195"/>
      <c r="C12" s="51" t="s">
        <v>22</v>
      </c>
      <c r="D12" s="52">
        <v>20</v>
      </c>
      <c r="E12" s="41" t="s">
        <v>23</v>
      </c>
      <c r="F12" s="12">
        <v>507</v>
      </c>
      <c r="G12" s="12"/>
      <c r="H12" s="12" t="s">
        <v>17</v>
      </c>
    </row>
    <row r="13" spans="1:8" ht="30" customHeight="1">
      <c r="A13" s="198"/>
      <c r="B13" s="195"/>
      <c r="C13" s="53" t="s">
        <v>24</v>
      </c>
      <c r="D13" s="54">
        <v>10</v>
      </c>
      <c r="E13" s="55" t="s">
        <v>25</v>
      </c>
      <c r="F13" s="12">
        <v>507</v>
      </c>
      <c r="G13" s="12"/>
      <c r="H13" s="12" t="s">
        <v>26</v>
      </c>
    </row>
    <row r="14" spans="1:8" ht="30" customHeight="1">
      <c r="A14" s="198"/>
      <c r="B14" s="196"/>
      <c r="C14" s="56" t="s">
        <v>27</v>
      </c>
      <c r="D14" s="57">
        <v>10</v>
      </c>
      <c r="E14" s="56" t="s">
        <v>28</v>
      </c>
      <c r="F14" s="12">
        <v>507</v>
      </c>
      <c r="G14" s="12"/>
      <c r="H14" s="12" t="s">
        <v>29</v>
      </c>
    </row>
    <row r="15" spans="1:8" ht="30" customHeight="1">
      <c r="A15" s="198"/>
      <c r="B15" s="172" t="s">
        <v>30</v>
      </c>
      <c r="C15" s="50" t="s">
        <v>14</v>
      </c>
      <c r="D15" s="11">
        <f>D16</f>
        <v>10</v>
      </c>
      <c r="E15" s="49"/>
      <c r="F15" s="12"/>
      <c r="G15" s="12"/>
      <c r="H15" s="12"/>
    </row>
    <row r="16" spans="1:8" ht="30" customHeight="1">
      <c r="A16" s="198"/>
      <c r="B16" s="172"/>
      <c r="C16" s="58" t="s">
        <v>31</v>
      </c>
      <c r="D16" s="12">
        <v>10</v>
      </c>
      <c r="E16" s="59" t="s">
        <v>32</v>
      </c>
      <c r="F16" s="12">
        <v>507</v>
      </c>
      <c r="G16" s="12"/>
      <c r="H16" s="12" t="s">
        <v>29</v>
      </c>
    </row>
    <row r="17" spans="1:8" ht="30" customHeight="1">
      <c r="A17" s="198"/>
      <c r="B17" s="172" t="s">
        <v>33</v>
      </c>
      <c r="C17" s="50" t="s">
        <v>14</v>
      </c>
      <c r="D17" s="11">
        <f>D18</f>
        <v>10</v>
      </c>
      <c r="E17" s="59"/>
      <c r="F17" s="12"/>
      <c r="G17" s="12"/>
      <c r="H17" s="12"/>
    </row>
    <row r="18" spans="1:8" ht="30" customHeight="1">
      <c r="A18" s="198"/>
      <c r="B18" s="172"/>
      <c r="C18" s="58" t="s">
        <v>34</v>
      </c>
      <c r="D18" s="12">
        <v>10</v>
      </c>
      <c r="E18" s="59" t="s">
        <v>35</v>
      </c>
      <c r="F18" s="12">
        <v>507</v>
      </c>
      <c r="G18" s="12"/>
      <c r="H18" s="12" t="s">
        <v>29</v>
      </c>
    </row>
    <row r="19" spans="1:8" ht="30" customHeight="1">
      <c r="A19" s="198"/>
      <c r="B19" s="172" t="s">
        <v>36</v>
      </c>
      <c r="C19" s="50" t="s">
        <v>14</v>
      </c>
      <c r="D19" s="11">
        <f>SUM(D20:D22)</f>
        <v>30</v>
      </c>
      <c r="E19" s="49"/>
      <c r="F19" s="12"/>
      <c r="G19" s="12"/>
      <c r="H19" s="12"/>
    </row>
    <row r="20" spans="1:8" ht="30" customHeight="1">
      <c r="A20" s="198"/>
      <c r="B20" s="172"/>
      <c r="C20" s="51" t="s">
        <v>37</v>
      </c>
      <c r="D20" s="52">
        <v>10</v>
      </c>
      <c r="E20" s="41" t="s">
        <v>38</v>
      </c>
      <c r="F20" s="12">
        <v>507</v>
      </c>
      <c r="G20" s="12"/>
      <c r="H20" s="12" t="s">
        <v>17</v>
      </c>
    </row>
    <row r="21" spans="1:8" ht="30" customHeight="1">
      <c r="A21" s="198"/>
      <c r="B21" s="172"/>
      <c r="C21" s="51" t="s">
        <v>39</v>
      </c>
      <c r="D21" s="52">
        <v>10</v>
      </c>
      <c r="E21" s="41" t="s">
        <v>40</v>
      </c>
      <c r="F21" s="12">
        <v>507</v>
      </c>
      <c r="G21" s="12"/>
      <c r="H21" s="12" t="s">
        <v>17</v>
      </c>
    </row>
    <row r="22" spans="1:8" ht="30" customHeight="1">
      <c r="A22" s="198"/>
      <c r="B22" s="172"/>
      <c r="C22" s="58" t="s">
        <v>41</v>
      </c>
      <c r="D22" s="12">
        <v>10</v>
      </c>
      <c r="E22" s="59" t="s">
        <v>42</v>
      </c>
      <c r="F22" s="12">
        <v>507</v>
      </c>
      <c r="G22" s="12"/>
      <c r="H22" s="12" t="s">
        <v>29</v>
      </c>
    </row>
    <row r="23" spans="1:8" ht="30" customHeight="1">
      <c r="A23" s="198"/>
      <c r="B23" s="187" t="s">
        <v>43</v>
      </c>
      <c r="C23" s="50" t="s">
        <v>14</v>
      </c>
      <c r="D23" s="11">
        <f>D24</f>
        <v>20</v>
      </c>
      <c r="E23" s="49"/>
      <c r="F23" s="12"/>
      <c r="G23" s="12"/>
      <c r="H23" s="12"/>
    </row>
    <row r="24" spans="1:8" ht="30" customHeight="1">
      <c r="A24" s="198"/>
      <c r="B24" s="188"/>
      <c r="C24" s="51" t="s">
        <v>44</v>
      </c>
      <c r="D24" s="52">
        <v>20</v>
      </c>
      <c r="E24" s="41" t="s">
        <v>45</v>
      </c>
      <c r="F24" s="12">
        <v>507</v>
      </c>
      <c r="G24" s="12"/>
      <c r="H24" s="12" t="s">
        <v>17</v>
      </c>
    </row>
    <row r="25" spans="1:8" ht="30" customHeight="1">
      <c r="A25" s="198"/>
      <c r="B25" s="187" t="s">
        <v>46</v>
      </c>
      <c r="C25" s="50" t="s">
        <v>14</v>
      </c>
      <c r="D25" s="40">
        <f>D26</f>
        <v>5</v>
      </c>
      <c r="E25" s="61"/>
      <c r="F25" s="12"/>
      <c r="G25" s="12"/>
      <c r="H25" s="12"/>
    </row>
    <row r="26" spans="1:8" ht="30" customHeight="1">
      <c r="A26" s="188"/>
      <c r="B26" s="188"/>
      <c r="C26" s="62" t="s">
        <v>47</v>
      </c>
      <c r="D26" s="52">
        <v>5</v>
      </c>
      <c r="E26" s="61" t="s">
        <v>48</v>
      </c>
      <c r="F26" s="12">
        <v>505</v>
      </c>
      <c r="G26" s="12"/>
      <c r="H26" s="12" t="s">
        <v>49</v>
      </c>
    </row>
    <row r="27" spans="1:8" ht="30" customHeight="1">
      <c r="A27" s="187" t="s">
        <v>50</v>
      </c>
      <c r="B27" s="197" t="s">
        <v>51</v>
      </c>
      <c r="C27" s="202"/>
      <c r="D27" s="11">
        <f>D28+D35</f>
        <v>75</v>
      </c>
      <c r="E27" s="49"/>
      <c r="F27" s="12"/>
      <c r="G27" s="12"/>
      <c r="H27" s="12"/>
    </row>
    <row r="28" spans="1:8" ht="30" customHeight="1">
      <c r="A28" s="198"/>
      <c r="B28" s="173" t="s">
        <v>52</v>
      </c>
      <c r="C28" s="63" t="s">
        <v>14</v>
      </c>
      <c r="D28" s="11">
        <f>SUM(D29:D34)</f>
        <v>65</v>
      </c>
      <c r="E28" s="49"/>
      <c r="F28" s="12"/>
      <c r="G28" s="12"/>
      <c r="H28" s="12"/>
    </row>
    <row r="29" spans="1:8" ht="30" customHeight="1">
      <c r="A29" s="198"/>
      <c r="B29" s="173"/>
      <c r="C29" s="64" t="s">
        <v>53</v>
      </c>
      <c r="D29" s="12">
        <v>10</v>
      </c>
      <c r="E29" s="59" t="s">
        <v>54</v>
      </c>
      <c r="F29" s="12">
        <v>507</v>
      </c>
      <c r="G29" s="12"/>
      <c r="H29" s="12" t="s">
        <v>29</v>
      </c>
    </row>
    <row r="30" spans="1:8" ht="30" customHeight="1">
      <c r="A30" s="198"/>
      <c r="B30" s="173"/>
      <c r="C30" s="20" t="s">
        <v>55</v>
      </c>
      <c r="D30" s="21">
        <v>10</v>
      </c>
      <c r="E30" s="33" t="s">
        <v>56</v>
      </c>
      <c r="F30" s="12">
        <v>507</v>
      </c>
      <c r="G30" s="12"/>
      <c r="H30" s="12" t="s">
        <v>17</v>
      </c>
    </row>
    <row r="31" spans="1:8" ht="30" customHeight="1">
      <c r="A31" s="198"/>
      <c r="B31" s="173"/>
      <c r="C31" s="20" t="s">
        <v>57</v>
      </c>
      <c r="D31" s="21">
        <v>10</v>
      </c>
      <c r="E31" s="33" t="s">
        <v>58</v>
      </c>
      <c r="F31" s="12">
        <v>507</v>
      </c>
      <c r="G31" s="12"/>
      <c r="H31" s="12" t="s">
        <v>17</v>
      </c>
    </row>
    <row r="32" spans="1:8" ht="30" customHeight="1">
      <c r="A32" s="198"/>
      <c r="B32" s="173"/>
      <c r="C32" s="20" t="s">
        <v>59</v>
      </c>
      <c r="D32" s="21">
        <v>10</v>
      </c>
      <c r="E32" s="33" t="s">
        <v>60</v>
      </c>
      <c r="F32" s="12">
        <v>507</v>
      </c>
      <c r="G32" s="12"/>
      <c r="H32" s="12" t="s">
        <v>17</v>
      </c>
    </row>
    <row r="33" spans="1:8" ht="30" customHeight="1">
      <c r="A33" s="198"/>
      <c r="B33" s="173"/>
      <c r="C33" s="20" t="s">
        <v>61</v>
      </c>
      <c r="D33" s="21">
        <v>5</v>
      </c>
      <c r="E33" s="33" t="s">
        <v>48</v>
      </c>
      <c r="F33" s="12">
        <v>505</v>
      </c>
      <c r="G33" s="12"/>
      <c r="H33" s="12" t="s">
        <v>49</v>
      </c>
    </row>
    <row r="34" spans="1:8" ht="30" customHeight="1">
      <c r="A34" s="198"/>
      <c r="B34" s="173"/>
      <c r="C34" s="36" t="s">
        <v>62</v>
      </c>
      <c r="D34" s="39">
        <v>20</v>
      </c>
      <c r="E34" s="36" t="s">
        <v>63</v>
      </c>
      <c r="F34" s="12">
        <v>507</v>
      </c>
      <c r="G34" s="12"/>
      <c r="H34" s="12" t="s">
        <v>29</v>
      </c>
    </row>
    <row r="35" spans="1:8" ht="30" customHeight="1">
      <c r="A35" s="198"/>
      <c r="B35" s="194" t="s">
        <v>64</v>
      </c>
      <c r="C35" s="63" t="s">
        <v>14</v>
      </c>
      <c r="D35" s="35">
        <f>D36</f>
        <v>10</v>
      </c>
      <c r="E35" s="65"/>
      <c r="F35" s="12"/>
      <c r="G35" s="12"/>
      <c r="H35" s="12"/>
    </row>
    <row r="36" spans="1:8" ht="30" customHeight="1">
      <c r="A36" s="188"/>
      <c r="B36" s="196"/>
      <c r="C36" s="20" t="s">
        <v>65</v>
      </c>
      <c r="D36" s="21">
        <v>10</v>
      </c>
      <c r="E36" s="33" t="s">
        <v>56</v>
      </c>
      <c r="F36" s="12">
        <v>507</v>
      </c>
      <c r="G36" s="12"/>
      <c r="H36" s="12" t="s">
        <v>17</v>
      </c>
    </row>
    <row r="37" spans="1:8" ht="30" customHeight="1">
      <c r="A37" s="187" t="s">
        <v>66</v>
      </c>
      <c r="B37" s="197" t="s">
        <v>67</v>
      </c>
      <c r="C37" s="202"/>
      <c r="D37" s="35">
        <f>D38+D43</f>
        <v>40</v>
      </c>
      <c r="E37" s="65"/>
      <c r="F37" s="12"/>
      <c r="G37" s="12"/>
      <c r="H37" s="12"/>
    </row>
    <row r="38" spans="1:8" ht="30" customHeight="1">
      <c r="A38" s="198"/>
      <c r="B38" s="194" t="s">
        <v>68</v>
      </c>
      <c r="C38" s="63" t="s">
        <v>14</v>
      </c>
      <c r="D38" s="35">
        <f>SUM(D39:D42)</f>
        <v>35</v>
      </c>
      <c r="E38" s="65"/>
      <c r="F38" s="12"/>
      <c r="G38" s="12"/>
      <c r="H38" s="12"/>
    </row>
    <row r="39" spans="1:8" ht="30" customHeight="1">
      <c r="A39" s="198"/>
      <c r="B39" s="195"/>
      <c r="C39" s="36" t="s">
        <v>69</v>
      </c>
      <c r="D39" s="39">
        <v>10</v>
      </c>
      <c r="E39" s="36" t="s">
        <v>70</v>
      </c>
      <c r="F39" s="12">
        <v>507</v>
      </c>
      <c r="G39" s="12"/>
      <c r="H39" s="12" t="s">
        <v>29</v>
      </c>
    </row>
    <row r="40" spans="1:8" ht="30" customHeight="1">
      <c r="A40" s="198"/>
      <c r="B40" s="195"/>
      <c r="C40" s="36" t="s">
        <v>71</v>
      </c>
      <c r="D40" s="39">
        <v>10</v>
      </c>
      <c r="E40" s="36" t="s">
        <v>72</v>
      </c>
      <c r="F40" s="12">
        <v>507</v>
      </c>
      <c r="G40" s="12"/>
      <c r="H40" s="12" t="s">
        <v>29</v>
      </c>
    </row>
    <row r="41" spans="1:8" ht="30" customHeight="1">
      <c r="A41" s="198"/>
      <c r="B41" s="195"/>
      <c r="C41" s="20" t="s">
        <v>73</v>
      </c>
      <c r="D41" s="21">
        <v>10</v>
      </c>
      <c r="E41" s="33" t="s">
        <v>74</v>
      </c>
      <c r="F41" s="12">
        <v>507</v>
      </c>
      <c r="G41" s="12"/>
      <c r="H41" s="12" t="s">
        <v>17</v>
      </c>
    </row>
    <row r="42" spans="1:8" ht="30" customHeight="1">
      <c r="A42" s="198"/>
      <c r="B42" s="196"/>
      <c r="C42" s="66" t="s">
        <v>75</v>
      </c>
      <c r="D42" s="21">
        <v>5</v>
      </c>
      <c r="E42" s="67" t="s">
        <v>48</v>
      </c>
      <c r="F42" s="12">
        <v>505</v>
      </c>
      <c r="G42" s="12"/>
      <c r="H42" s="12" t="s">
        <v>49</v>
      </c>
    </row>
    <row r="43" spans="1:8" ht="30" customHeight="1">
      <c r="A43" s="198"/>
      <c r="B43" s="173" t="s">
        <v>76</v>
      </c>
      <c r="C43" s="63" t="s">
        <v>14</v>
      </c>
      <c r="D43" s="32">
        <f>D44</f>
        <v>5</v>
      </c>
      <c r="E43" s="67"/>
      <c r="F43" s="12"/>
      <c r="G43" s="12"/>
      <c r="H43" s="12"/>
    </row>
    <row r="44" spans="1:8" ht="30" customHeight="1">
      <c r="A44" s="188"/>
      <c r="B44" s="173"/>
      <c r="C44" s="20" t="s">
        <v>77</v>
      </c>
      <c r="D44" s="21">
        <v>5</v>
      </c>
      <c r="E44" s="67" t="s">
        <v>48</v>
      </c>
      <c r="F44" s="12">
        <v>505</v>
      </c>
      <c r="G44" s="12"/>
      <c r="H44" s="12" t="s">
        <v>49</v>
      </c>
    </row>
    <row r="45" spans="1:8" ht="30" customHeight="1">
      <c r="A45" s="187" t="s">
        <v>78</v>
      </c>
      <c r="B45" s="202" t="s">
        <v>79</v>
      </c>
      <c r="C45" s="203"/>
      <c r="D45" s="11">
        <f>D46+D51+D53+D55</f>
        <v>90</v>
      </c>
      <c r="E45" s="49"/>
      <c r="F45" s="12"/>
      <c r="G45" s="12"/>
      <c r="H45" s="12"/>
    </row>
    <row r="46" spans="1:8" ht="30" customHeight="1">
      <c r="A46" s="198"/>
      <c r="B46" s="173" t="s">
        <v>80</v>
      </c>
      <c r="C46" s="69" t="s">
        <v>14</v>
      </c>
      <c r="D46" s="11">
        <f>SUM(D47:D50)</f>
        <v>60</v>
      </c>
      <c r="E46" s="49"/>
      <c r="F46" s="12"/>
      <c r="G46" s="12"/>
      <c r="H46" s="12"/>
    </row>
    <row r="47" spans="1:8" ht="30" customHeight="1">
      <c r="A47" s="198"/>
      <c r="B47" s="173"/>
      <c r="C47" s="70" t="s">
        <v>81</v>
      </c>
      <c r="D47" s="12">
        <v>10</v>
      </c>
      <c r="E47" s="59" t="s">
        <v>82</v>
      </c>
      <c r="F47" s="12">
        <v>507</v>
      </c>
      <c r="G47" s="12"/>
      <c r="H47" s="12" t="s">
        <v>29</v>
      </c>
    </row>
    <row r="48" spans="1:8" ht="30" customHeight="1">
      <c r="A48" s="198"/>
      <c r="B48" s="173"/>
      <c r="C48" s="71" t="s">
        <v>83</v>
      </c>
      <c r="D48" s="72">
        <v>10</v>
      </c>
      <c r="E48" s="33" t="s">
        <v>84</v>
      </c>
      <c r="F48" s="12">
        <v>505</v>
      </c>
      <c r="G48" s="12"/>
      <c r="H48" s="12" t="s">
        <v>85</v>
      </c>
    </row>
    <row r="49" spans="1:8" s="5" customFormat="1" ht="30" customHeight="1">
      <c r="A49" s="198"/>
      <c r="B49" s="173"/>
      <c r="C49" s="73" t="s">
        <v>86</v>
      </c>
      <c r="D49" s="74">
        <v>20</v>
      </c>
      <c r="E49" s="41" t="s">
        <v>87</v>
      </c>
      <c r="F49" s="14">
        <v>502</v>
      </c>
      <c r="G49" s="14"/>
      <c r="H49" s="14" t="s">
        <v>17</v>
      </c>
    </row>
    <row r="50" spans="1:8" ht="30" customHeight="1">
      <c r="A50" s="198"/>
      <c r="B50" s="173"/>
      <c r="C50" s="36" t="s">
        <v>88</v>
      </c>
      <c r="D50" s="39">
        <v>20</v>
      </c>
      <c r="E50" s="36" t="s">
        <v>89</v>
      </c>
      <c r="F50" s="12">
        <v>507</v>
      </c>
      <c r="G50" s="12"/>
      <c r="H50" s="12" t="s">
        <v>29</v>
      </c>
    </row>
    <row r="51" spans="1:8" ht="30" customHeight="1">
      <c r="A51" s="198"/>
      <c r="B51" s="173" t="s">
        <v>90</v>
      </c>
      <c r="C51" s="69" t="s">
        <v>14</v>
      </c>
      <c r="D51" s="11">
        <f>D52</f>
        <v>20</v>
      </c>
      <c r="E51" s="75"/>
      <c r="F51" s="12"/>
      <c r="G51" s="12"/>
      <c r="H51" s="12"/>
    </row>
    <row r="52" spans="1:8" ht="30" customHeight="1">
      <c r="A52" s="198"/>
      <c r="B52" s="173"/>
      <c r="C52" s="36" t="s">
        <v>91</v>
      </c>
      <c r="D52" s="39">
        <v>20</v>
      </c>
      <c r="E52" s="36" t="s">
        <v>92</v>
      </c>
      <c r="F52" s="12">
        <v>507</v>
      </c>
      <c r="G52" s="12"/>
      <c r="H52" s="12" t="s">
        <v>29</v>
      </c>
    </row>
    <row r="53" spans="1:8" ht="30" customHeight="1">
      <c r="A53" s="198"/>
      <c r="B53" s="173" t="s">
        <v>93</v>
      </c>
      <c r="C53" s="69" t="s">
        <v>14</v>
      </c>
      <c r="D53" s="35">
        <f>D54</f>
        <v>5</v>
      </c>
      <c r="E53" s="76"/>
      <c r="F53" s="12"/>
      <c r="G53" s="12"/>
      <c r="H53" s="12"/>
    </row>
    <row r="54" spans="1:8" ht="30" customHeight="1">
      <c r="A54" s="198"/>
      <c r="B54" s="173"/>
      <c r="C54" s="77" t="s">
        <v>94</v>
      </c>
      <c r="D54" s="39">
        <v>5</v>
      </c>
      <c r="E54" s="76" t="s">
        <v>48</v>
      </c>
      <c r="F54" s="12">
        <v>505</v>
      </c>
      <c r="G54" s="12"/>
      <c r="H54" s="12" t="s">
        <v>49</v>
      </c>
    </row>
    <row r="55" spans="1:8" ht="30" customHeight="1">
      <c r="A55" s="198"/>
      <c r="B55" s="173" t="s">
        <v>95</v>
      </c>
      <c r="C55" s="69" t="s">
        <v>14</v>
      </c>
      <c r="D55" s="35">
        <f>D56</f>
        <v>5</v>
      </c>
      <c r="E55" s="76"/>
      <c r="F55" s="12"/>
      <c r="G55" s="12"/>
      <c r="H55" s="12"/>
    </row>
    <row r="56" spans="1:8" ht="30" customHeight="1">
      <c r="A56" s="188"/>
      <c r="B56" s="173"/>
      <c r="C56" s="77" t="s">
        <v>96</v>
      </c>
      <c r="D56" s="39">
        <v>5</v>
      </c>
      <c r="E56" s="76" t="s">
        <v>48</v>
      </c>
      <c r="F56" s="12">
        <v>505</v>
      </c>
      <c r="G56" s="12"/>
      <c r="H56" s="12" t="s">
        <v>49</v>
      </c>
    </row>
    <row r="57" spans="1:8" ht="30" customHeight="1">
      <c r="A57" s="199" t="s">
        <v>97</v>
      </c>
      <c r="B57" s="202" t="s">
        <v>98</v>
      </c>
      <c r="C57" s="203"/>
      <c r="D57" s="11">
        <f>D58+D62+D64+D66</f>
        <v>65</v>
      </c>
      <c r="E57" s="75"/>
      <c r="F57" s="12"/>
      <c r="G57" s="12"/>
      <c r="H57" s="12"/>
    </row>
    <row r="58" spans="1:8" ht="30" customHeight="1">
      <c r="A58" s="200"/>
      <c r="B58" s="194" t="s">
        <v>99</v>
      </c>
      <c r="C58" s="38" t="s">
        <v>14</v>
      </c>
      <c r="D58" s="11">
        <f>SUM(D59:D61)</f>
        <v>25</v>
      </c>
      <c r="E58" s="75"/>
      <c r="F58" s="12"/>
      <c r="G58" s="12"/>
      <c r="H58" s="12"/>
    </row>
    <row r="59" spans="1:8" ht="30" customHeight="1">
      <c r="A59" s="200"/>
      <c r="B59" s="195"/>
      <c r="C59" s="20" t="s">
        <v>100</v>
      </c>
      <c r="D59" s="21">
        <v>10</v>
      </c>
      <c r="E59" s="33" t="s">
        <v>101</v>
      </c>
      <c r="F59" s="12">
        <v>507</v>
      </c>
      <c r="G59" s="12"/>
      <c r="H59" s="12" t="s">
        <v>17</v>
      </c>
    </row>
    <row r="60" spans="1:8" ht="30" customHeight="1">
      <c r="A60" s="200"/>
      <c r="B60" s="195"/>
      <c r="C60" s="20" t="s">
        <v>102</v>
      </c>
      <c r="D60" s="21">
        <v>5</v>
      </c>
      <c r="E60" s="78" t="s">
        <v>48</v>
      </c>
      <c r="F60" s="12">
        <v>505</v>
      </c>
      <c r="G60" s="12"/>
      <c r="H60" s="12" t="s">
        <v>49</v>
      </c>
    </row>
    <row r="61" spans="1:8" ht="30" customHeight="1">
      <c r="A61" s="200"/>
      <c r="B61" s="196"/>
      <c r="C61" s="25" t="s">
        <v>103</v>
      </c>
      <c r="D61" s="28">
        <v>10</v>
      </c>
      <c r="E61" s="79" t="s">
        <v>104</v>
      </c>
      <c r="F61" s="12">
        <v>507</v>
      </c>
      <c r="G61" s="12"/>
      <c r="H61" s="12" t="s">
        <v>29</v>
      </c>
    </row>
    <row r="62" spans="1:8" ht="30" customHeight="1">
      <c r="A62" s="200"/>
      <c r="B62" s="187" t="s">
        <v>105</v>
      </c>
      <c r="C62" s="38" t="s">
        <v>14</v>
      </c>
      <c r="D62" s="11">
        <f>D63</f>
        <v>10</v>
      </c>
      <c r="E62" s="80"/>
      <c r="F62" s="12"/>
      <c r="G62" s="12"/>
      <c r="H62" s="12"/>
    </row>
    <row r="63" spans="1:8" ht="30" customHeight="1">
      <c r="A63" s="200"/>
      <c r="B63" s="188"/>
      <c r="C63" s="25" t="s">
        <v>106</v>
      </c>
      <c r="D63" s="28">
        <v>10</v>
      </c>
      <c r="E63" s="64" t="s">
        <v>107</v>
      </c>
      <c r="F63" s="12">
        <v>507</v>
      </c>
      <c r="G63" s="12"/>
      <c r="H63" s="12" t="s">
        <v>29</v>
      </c>
    </row>
    <row r="64" spans="1:8" ht="30" customHeight="1">
      <c r="A64" s="200"/>
      <c r="B64" s="187" t="s">
        <v>108</v>
      </c>
      <c r="C64" s="38" t="s">
        <v>14</v>
      </c>
      <c r="D64" s="11">
        <f>D65</f>
        <v>10</v>
      </c>
      <c r="E64" s="80"/>
      <c r="F64" s="12"/>
      <c r="G64" s="12"/>
      <c r="H64" s="12"/>
    </row>
    <row r="65" spans="1:8" ht="30" customHeight="1">
      <c r="A65" s="200"/>
      <c r="B65" s="188"/>
      <c r="C65" s="25" t="s">
        <v>109</v>
      </c>
      <c r="D65" s="28">
        <v>10</v>
      </c>
      <c r="E65" s="79" t="s">
        <v>110</v>
      </c>
      <c r="F65" s="12">
        <v>507</v>
      </c>
      <c r="G65" s="12"/>
      <c r="H65" s="12" t="s">
        <v>29</v>
      </c>
    </row>
    <row r="66" spans="1:8" ht="30" customHeight="1">
      <c r="A66" s="200"/>
      <c r="B66" s="187" t="s">
        <v>111</v>
      </c>
      <c r="C66" s="38" t="s">
        <v>14</v>
      </c>
      <c r="D66" s="24">
        <f>D67</f>
        <v>20</v>
      </c>
      <c r="E66" s="79"/>
      <c r="F66" s="12"/>
      <c r="G66" s="12"/>
      <c r="H66" s="12"/>
    </row>
    <row r="67" spans="1:8" ht="30" customHeight="1">
      <c r="A67" s="201"/>
      <c r="B67" s="188"/>
      <c r="C67" s="20" t="s">
        <v>112</v>
      </c>
      <c r="D67" s="21">
        <v>20</v>
      </c>
      <c r="E67" s="33" t="s">
        <v>113</v>
      </c>
      <c r="F67" s="12">
        <v>507</v>
      </c>
      <c r="G67" s="12"/>
      <c r="H67" s="12" t="s">
        <v>17</v>
      </c>
    </row>
    <row r="68" spans="1:8" ht="30" customHeight="1">
      <c r="A68" s="175" t="s">
        <v>114</v>
      </c>
      <c r="B68" s="197" t="s">
        <v>115</v>
      </c>
      <c r="C68" s="197"/>
      <c r="D68" s="24">
        <f>D69+D72+D74</f>
        <v>55</v>
      </c>
      <c r="E68" s="28"/>
      <c r="F68" s="12"/>
      <c r="G68" s="12"/>
      <c r="H68" s="12"/>
    </row>
    <row r="69" spans="1:8" ht="30" customHeight="1">
      <c r="A69" s="175"/>
      <c r="B69" s="189" t="s">
        <v>116</v>
      </c>
      <c r="C69" s="38" t="s">
        <v>14</v>
      </c>
      <c r="D69" s="24">
        <f>SUM(D70:D71)</f>
        <v>15</v>
      </c>
      <c r="E69" s="28"/>
      <c r="F69" s="12"/>
      <c r="G69" s="12"/>
      <c r="H69" s="12"/>
    </row>
    <row r="70" spans="1:8" ht="30" customHeight="1">
      <c r="A70" s="175"/>
      <c r="B70" s="190"/>
      <c r="C70" s="81" t="s">
        <v>117</v>
      </c>
      <c r="D70" s="28">
        <v>5</v>
      </c>
      <c r="E70" s="25" t="s">
        <v>48</v>
      </c>
      <c r="F70" s="12">
        <v>505</v>
      </c>
      <c r="G70" s="12"/>
      <c r="H70" s="12" t="s">
        <v>49</v>
      </c>
    </row>
    <row r="71" spans="1:8" ht="30" customHeight="1">
      <c r="A71" s="175"/>
      <c r="B71" s="191"/>
      <c r="C71" s="20" t="s">
        <v>118</v>
      </c>
      <c r="D71" s="21">
        <v>10</v>
      </c>
      <c r="E71" s="33" t="s">
        <v>119</v>
      </c>
      <c r="F71" s="12">
        <v>507</v>
      </c>
      <c r="G71" s="12"/>
      <c r="H71" s="12" t="s">
        <v>17</v>
      </c>
    </row>
    <row r="72" spans="1:8" ht="30" customHeight="1">
      <c r="A72" s="175"/>
      <c r="B72" s="192" t="s">
        <v>120</v>
      </c>
      <c r="C72" s="38" t="s">
        <v>14</v>
      </c>
      <c r="D72" s="24">
        <f>D73</f>
        <v>10</v>
      </c>
      <c r="E72" s="28"/>
      <c r="F72" s="12"/>
      <c r="G72" s="12"/>
      <c r="H72" s="12"/>
    </row>
    <row r="73" spans="1:8" ht="30" customHeight="1">
      <c r="A73" s="175"/>
      <c r="B73" s="193"/>
      <c r="C73" s="20" t="s">
        <v>121</v>
      </c>
      <c r="D73" s="21">
        <v>10</v>
      </c>
      <c r="E73" s="33" t="s">
        <v>122</v>
      </c>
      <c r="F73" s="12">
        <v>507</v>
      </c>
      <c r="G73" s="12"/>
      <c r="H73" s="12" t="s">
        <v>17</v>
      </c>
    </row>
    <row r="74" spans="1:8" ht="30" customHeight="1">
      <c r="A74" s="175"/>
      <c r="B74" s="194" t="s">
        <v>123</v>
      </c>
      <c r="C74" s="38" t="s">
        <v>14</v>
      </c>
      <c r="D74" s="11">
        <f>SUM(D75:D76)</f>
        <v>30</v>
      </c>
      <c r="E74" s="82"/>
      <c r="F74" s="12"/>
      <c r="G74" s="12"/>
      <c r="H74" s="12"/>
    </row>
    <row r="75" spans="1:8" ht="30" customHeight="1">
      <c r="A75" s="175"/>
      <c r="B75" s="195"/>
      <c r="C75" s="22" t="s">
        <v>124</v>
      </c>
      <c r="D75" s="23">
        <v>20</v>
      </c>
      <c r="E75" s="22" t="s">
        <v>125</v>
      </c>
      <c r="F75" s="12">
        <v>507</v>
      </c>
      <c r="G75" s="12"/>
      <c r="H75" s="12" t="s">
        <v>26</v>
      </c>
    </row>
    <row r="76" spans="1:8" ht="30" customHeight="1">
      <c r="A76" s="175"/>
      <c r="B76" s="196"/>
      <c r="C76" s="25" t="s">
        <v>126</v>
      </c>
      <c r="D76" s="28">
        <v>10</v>
      </c>
      <c r="E76" s="25" t="s">
        <v>127</v>
      </c>
      <c r="F76" s="12">
        <v>507</v>
      </c>
      <c r="G76" s="12"/>
      <c r="H76" s="12" t="s">
        <v>29</v>
      </c>
    </row>
    <row r="77" spans="1:8" ht="30" customHeight="1">
      <c r="A77" s="199" t="s">
        <v>128</v>
      </c>
      <c r="B77" s="197" t="s">
        <v>129</v>
      </c>
      <c r="C77" s="197"/>
      <c r="D77" s="11">
        <f>D78+D95+D99+D101</f>
        <v>240</v>
      </c>
      <c r="E77" s="13"/>
      <c r="F77" s="12"/>
      <c r="G77" s="12"/>
      <c r="H77" s="12"/>
    </row>
    <row r="78" spans="1:8" ht="30" customHeight="1">
      <c r="A78" s="200"/>
      <c r="B78" s="215" t="s">
        <v>130</v>
      </c>
      <c r="C78" s="69" t="s">
        <v>14</v>
      </c>
      <c r="D78" s="11">
        <f>SUM(D79:D94)</f>
        <v>195</v>
      </c>
      <c r="E78" s="13"/>
      <c r="F78" s="12"/>
      <c r="G78" s="12"/>
      <c r="H78" s="12"/>
    </row>
    <row r="79" spans="1:8" ht="30" customHeight="1">
      <c r="A79" s="200"/>
      <c r="B79" s="215"/>
      <c r="C79" s="83" t="s">
        <v>131</v>
      </c>
      <c r="D79" s="28">
        <v>20</v>
      </c>
      <c r="E79" s="25" t="s">
        <v>132</v>
      </c>
      <c r="F79" s="12">
        <v>507</v>
      </c>
      <c r="G79" s="12"/>
      <c r="H79" s="12" t="s">
        <v>29</v>
      </c>
    </row>
    <row r="80" spans="1:8" ht="30" customHeight="1">
      <c r="A80" s="200"/>
      <c r="B80" s="215"/>
      <c r="C80" s="83" t="s">
        <v>133</v>
      </c>
      <c r="D80" s="28">
        <v>10</v>
      </c>
      <c r="E80" s="25" t="s">
        <v>134</v>
      </c>
      <c r="F80" s="12">
        <v>507</v>
      </c>
      <c r="G80" s="12"/>
      <c r="H80" s="12" t="s">
        <v>29</v>
      </c>
    </row>
    <row r="81" spans="1:8" ht="30" customHeight="1">
      <c r="A81" s="200"/>
      <c r="B81" s="215"/>
      <c r="C81" s="83" t="s">
        <v>135</v>
      </c>
      <c r="D81" s="28">
        <v>20</v>
      </c>
      <c r="E81" s="25" t="s">
        <v>136</v>
      </c>
      <c r="F81" s="12">
        <v>507</v>
      </c>
      <c r="G81" s="12"/>
      <c r="H81" s="12" t="s">
        <v>29</v>
      </c>
    </row>
    <row r="82" spans="1:8" ht="30" customHeight="1">
      <c r="A82" s="200"/>
      <c r="B82" s="215"/>
      <c r="C82" s="84" t="s">
        <v>137</v>
      </c>
      <c r="D82" s="85">
        <v>10</v>
      </c>
      <c r="E82" s="86" t="s">
        <v>138</v>
      </c>
      <c r="F82" s="15">
        <v>507</v>
      </c>
      <c r="G82" s="15"/>
      <c r="H82" s="15" t="s">
        <v>29</v>
      </c>
    </row>
    <row r="83" spans="1:8" ht="30" customHeight="1">
      <c r="A83" s="200"/>
      <c r="B83" s="215"/>
      <c r="C83" s="20" t="s">
        <v>139</v>
      </c>
      <c r="D83" s="21">
        <v>10</v>
      </c>
      <c r="E83" s="33" t="s">
        <v>140</v>
      </c>
      <c r="F83" s="15">
        <v>507</v>
      </c>
      <c r="G83" s="15"/>
      <c r="H83" s="15" t="s">
        <v>17</v>
      </c>
    </row>
    <row r="84" spans="1:8" ht="30" customHeight="1">
      <c r="A84" s="200"/>
      <c r="B84" s="215"/>
      <c r="C84" s="20" t="s">
        <v>141</v>
      </c>
      <c r="D84" s="21">
        <v>10</v>
      </c>
      <c r="E84" s="33" t="s">
        <v>142</v>
      </c>
      <c r="F84" s="15">
        <v>507</v>
      </c>
      <c r="G84" s="15"/>
      <c r="H84" s="15" t="s">
        <v>17</v>
      </c>
    </row>
    <row r="85" spans="1:8" ht="30" customHeight="1">
      <c r="A85" s="200"/>
      <c r="B85" s="215"/>
      <c r="C85" s="20" t="s">
        <v>143</v>
      </c>
      <c r="D85" s="21">
        <v>10</v>
      </c>
      <c r="E85" s="33" t="s">
        <v>23</v>
      </c>
      <c r="F85" s="15">
        <v>507</v>
      </c>
      <c r="G85" s="15"/>
      <c r="H85" s="15" t="s">
        <v>17</v>
      </c>
    </row>
    <row r="86" spans="1:8" ht="30" customHeight="1">
      <c r="A86" s="200"/>
      <c r="B86" s="215"/>
      <c r="C86" s="20" t="s">
        <v>144</v>
      </c>
      <c r="D86" s="21">
        <v>10</v>
      </c>
      <c r="E86" s="33" t="s">
        <v>142</v>
      </c>
      <c r="F86" s="15">
        <v>507</v>
      </c>
      <c r="G86" s="15"/>
      <c r="H86" s="15" t="s">
        <v>17</v>
      </c>
    </row>
    <row r="87" spans="1:8" ht="30" customHeight="1">
      <c r="A87" s="200"/>
      <c r="B87" s="215"/>
      <c r="C87" s="20" t="s">
        <v>145</v>
      </c>
      <c r="D87" s="21">
        <v>10</v>
      </c>
      <c r="E87" s="33" t="s">
        <v>142</v>
      </c>
      <c r="F87" s="15">
        <v>507</v>
      </c>
      <c r="G87" s="15"/>
      <c r="H87" s="15" t="s">
        <v>17</v>
      </c>
    </row>
    <row r="88" spans="1:8" ht="30" customHeight="1">
      <c r="A88" s="200"/>
      <c r="B88" s="215"/>
      <c r="C88" s="20" t="s">
        <v>146</v>
      </c>
      <c r="D88" s="21">
        <v>10</v>
      </c>
      <c r="E88" s="33" t="s">
        <v>140</v>
      </c>
      <c r="F88" s="15">
        <v>507</v>
      </c>
      <c r="G88" s="15"/>
      <c r="H88" s="15" t="s">
        <v>17</v>
      </c>
    </row>
    <row r="89" spans="1:8" ht="30" customHeight="1">
      <c r="A89" s="200"/>
      <c r="B89" s="215"/>
      <c r="C89" s="20" t="s">
        <v>147</v>
      </c>
      <c r="D89" s="21">
        <v>10</v>
      </c>
      <c r="E89" s="33" t="s">
        <v>140</v>
      </c>
      <c r="F89" s="15">
        <v>507</v>
      </c>
      <c r="G89" s="15"/>
      <c r="H89" s="15" t="s">
        <v>17</v>
      </c>
    </row>
    <row r="90" spans="1:8" ht="30" customHeight="1">
      <c r="A90" s="200"/>
      <c r="B90" s="215"/>
      <c r="C90" s="20" t="s">
        <v>148</v>
      </c>
      <c r="D90" s="21">
        <v>10</v>
      </c>
      <c r="E90" s="33" t="s">
        <v>149</v>
      </c>
      <c r="F90" s="15">
        <v>507</v>
      </c>
      <c r="G90" s="15"/>
      <c r="H90" s="15" t="s">
        <v>17</v>
      </c>
    </row>
    <row r="91" spans="1:8" ht="30" customHeight="1">
      <c r="A91" s="200"/>
      <c r="B91" s="215"/>
      <c r="C91" s="87" t="s">
        <v>148</v>
      </c>
      <c r="D91" s="88">
        <v>10</v>
      </c>
      <c r="E91" s="87" t="s">
        <v>150</v>
      </c>
      <c r="F91" s="15">
        <v>507</v>
      </c>
      <c r="G91" s="15"/>
      <c r="H91" s="15" t="s">
        <v>26</v>
      </c>
    </row>
    <row r="92" spans="1:8" ht="30" customHeight="1">
      <c r="A92" s="200"/>
      <c r="B92" s="215"/>
      <c r="C92" s="89" t="s">
        <v>151</v>
      </c>
      <c r="D92" s="60">
        <v>20</v>
      </c>
      <c r="E92" s="89" t="s">
        <v>152</v>
      </c>
      <c r="F92" s="15">
        <v>507</v>
      </c>
      <c r="G92" s="15"/>
      <c r="H92" s="15" t="s">
        <v>26</v>
      </c>
    </row>
    <row r="93" spans="1:8" ht="30" customHeight="1">
      <c r="A93" s="200"/>
      <c r="B93" s="215"/>
      <c r="C93" s="31" t="s">
        <v>153</v>
      </c>
      <c r="D93" s="90">
        <v>5</v>
      </c>
      <c r="E93" s="91" t="s">
        <v>48</v>
      </c>
      <c r="F93" s="15">
        <v>505</v>
      </c>
      <c r="G93" s="15"/>
      <c r="H93" s="15" t="s">
        <v>49</v>
      </c>
    </row>
    <row r="94" spans="1:8" ht="30" customHeight="1">
      <c r="A94" s="200"/>
      <c r="B94" s="215"/>
      <c r="C94" s="18" t="s">
        <v>154</v>
      </c>
      <c r="D94" s="19">
        <v>20</v>
      </c>
      <c r="E94" s="18" t="s">
        <v>155</v>
      </c>
      <c r="F94" s="15">
        <v>507</v>
      </c>
      <c r="G94" s="15"/>
      <c r="H94" s="15" t="s">
        <v>29</v>
      </c>
    </row>
    <row r="95" spans="1:8" ht="30" customHeight="1">
      <c r="A95" s="200"/>
      <c r="B95" s="174" t="s">
        <v>156</v>
      </c>
      <c r="C95" s="38" t="s">
        <v>14</v>
      </c>
      <c r="D95" s="34">
        <f>SUM(D96:D98)</f>
        <v>30</v>
      </c>
      <c r="E95" s="18"/>
      <c r="F95" s="15"/>
      <c r="G95" s="15"/>
      <c r="H95" s="15"/>
    </row>
    <row r="96" spans="1:8" ht="30" customHeight="1">
      <c r="A96" s="200"/>
      <c r="B96" s="174"/>
      <c r="C96" s="20" t="s">
        <v>157</v>
      </c>
      <c r="D96" s="21">
        <v>10</v>
      </c>
      <c r="E96" s="33" t="s">
        <v>158</v>
      </c>
      <c r="F96" s="15">
        <v>507</v>
      </c>
      <c r="G96" s="15"/>
      <c r="H96" s="15" t="s">
        <v>17</v>
      </c>
    </row>
    <row r="97" spans="1:8" ht="30" customHeight="1">
      <c r="A97" s="200"/>
      <c r="B97" s="174"/>
      <c r="C97" s="20" t="s">
        <v>159</v>
      </c>
      <c r="D97" s="21">
        <v>10</v>
      </c>
      <c r="E97" s="33" t="s">
        <v>160</v>
      </c>
      <c r="F97" s="15">
        <v>507</v>
      </c>
      <c r="G97" s="15"/>
      <c r="H97" s="15" t="s">
        <v>17</v>
      </c>
    </row>
    <row r="98" spans="1:8" ht="30" customHeight="1">
      <c r="A98" s="200"/>
      <c r="B98" s="174"/>
      <c r="C98" s="20" t="s">
        <v>161</v>
      </c>
      <c r="D98" s="21">
        <v>10</v>
      </c>
      <c r="E98" s="33" t="s">
        <v>162</v>
      </c>
      <c r="F98" s="15">
        <v>507</v>
      </c>
      <c r="G98" s="15"/>
      <c r="H98" s="15" t="s">
        <v>17</v>
      </c>
    </row>
    <row r="99" spans="1:8" ht="30" customHeight="1">
      <c r="A99" s="200"/>
      <c r="B99" s="215" t="s">
        <v>163</v>
      </c>
      <c r="C99" s="38" t="s">
        <v>14</v>
      </c>
      <c r="D99" s="34">
        <f>D100</f>
        <v>10</v>
      </c>
      <c r="E99" s="18"/>
      <c r="F99" s="15"/>
      <c r="G99" s="15"/>
      <c r="H99" s="15"/>
    </row>
    <row r="100" spans="1:8" ht="30" customHeight="1">
      <c r="A100" s="200"/>
      <c r="B100" s="215"/>
      <c r="C100" s="20" t="s">
        <v>164</v>
      </c>
      <c r="D100" s="21">
        <v>10</v>
      </c>
      <c r="E100" s="33" t="s">
        <v>165</v>
      </c>
      <c r="F100" s="15">
        <v>507</v>
      </c>
      <c r="G100" s="15"/>
      <c r="H100" s="15" t="s">
        <v>17</v>
      </c>
    </row>
    <row r="101" spans="1:8" ht="30" customHeight="1">
      <c r="A101" s="200"/>
      <c r="B101" s="215" t="s">
        <v>166</v>
      </c>
      <c r="C101" s="38" t="s">
        <v>14</v>
      </c>
      <c r="D101" s="32">
        <f>D102</f>
        <v>5</v>
      </c>
      <c r="E101" s="33"/>
      <c r="F101" s="15"/>
      <c r="G101" s="15"/>
      <c r="H101" s="15"/>
    </row>
    <row r="102" spans="1:8" ht="30" customHeight="1">
      <c r="A102" s="201"/>
      <c r="B102" s="216"/>
      <c r="C102" s="92" t="s">
        <v>167</v>
      </c>
      <c r="D102" s="93">
        <v>5</v>
      </c>
      <c r="E102" s="94" t="s">
        <v>48</v>
      </c>
      <c r="F102" s="15">
        <v>505</v>
      </c>
      <c r="G102" s="15"/>
      <c r="H102" s="15" t="s">
        <v>49</v>
      </c>
    </row>
    <row r="103" spans="1:8" ht="30" customHeight="1">
      <c r="A103" s="199" t="s">
        <v>168</v>
      </c>
      <c r="B103" s="202" t="s">
        <v>169</v>
      </c>
      <c r="C103" s="203"/>
      <c r="D103" s="11">
        <f>D104+D106+D109</f>
        <v>65</v>
      </c>
      <c r="E103" s="13"/>
      <c r="F103" s="12"/>
      <c r="G103" s="12"/>
      <c r="H103" s="12"/>
    </row>
    <row r="104" spans="1:8" ht="30" customHeight="1">
      <c r="A104" s="200"/>
      <c r="B104" s="174" t="s">
        <v>170</v>
      </c>
      <c r="C104" s="38" t="s">
        <v>14</v>
      </c>
      <c r="D104" s="11">
        <f>D105</f>
        <v>5</v>
      </c>
      <c r="E104" s="13"/>
      <c r="F104" s="12"/>
      <c r="G104" s="12"/>
      <c r="H104" s="12"/>
    </row>
    <row r="105" spans="1:8" ht="30" customHeight="1">
      <c r="A105" s="200"/>
      <c r="B105" s="217"/>
      <c r="C105" s="95" t="s">
        <v>171</v>
      </c>
      <c r="D105" s="12">
        <v>5</v>
      </c>
      <c r="E105" s="96" t="s">
        <v>48</v>
      </c>
      <c r="F105" s="15">
        <v>505</v>
      </c>
      <c r="G105" s="15"/>
      <c r="H105" s="15" t="s">
        <v>49</v>
      </c>
    </row>
    <row r="106" spans="1:8" ht="30" customHeight="1">
      <c r="A106" s="200"/>
      <c r="B106" s="199" t="s">
        <v>172</v>
      </c>
      <c r="C106" s="38" t="s">
        <v>14</v>
      </c>
      <c r="D106" s="11">
        <f>D107+D108</f>
        <v>40</v>
      </c>
      <c r="E106" s="13"/>
      <c r="F106" s="12"/>
      <c r="G106" s="12"/>
      <c r="H106" s="12"/>
    </row>
    <row r="107" spans="1:8" ht="30" customHeight="1">
      <c r="A107" s="200"/>
      <c r="B107" s="200"/>
      <c r="C107" s="25" t="s">
        <v>173</v>
      </c>
      <c r="D107" s="28">
        <v>20</v>
      </c>
      <c r="E107" s="28" t="s">
        <v>174</v>
      </c>
      <c r="F107" s="12">
        <v>507</v>
      </c>
      <c r="G107" s="12"/>
      <c r="H107" s="12" t="s">
        <v>29</v>
      </c>
    </row>
    <row r="108" spans="1:8" ht="30" customHeight="1">
      <c r="A108" s="200"/>
      <c r="B108" s="201"/>
      <c r="C108" s="25" t="s">
        <v>175</v>
      </c>
      <c r="D108" s="28">
        <v>20</v>
      </c>
      <c r="E108" s="28" t="s">
        <v>176</v>
      </c>
      <c r="F108" s="12">
        <v>507</v>
      </c>
      <c r="G108" s="12"/>
      <c r="H108" s="12" t="s">
        <v>29</v>
      </c>
    </row>
    <row r="109" spans="1:8" ht="30" customHeight="1">
      <c r="A109" s="200"/>
      <c r="B109" s="175" t="s">
        <v>177</v>
      </c>
      <c r="C109" s="38" t="s">
        <v>14</v>
      </c>
      <c r="D109" s="24">
        <f>D110+D111</f>
        <v>20</v>
      </c>
      <c r="E109" s="28"/>
      <c r="F109" s="12"/>
      <c r="G109" s="12"/>
      <c r="H109" s="12"/>
    </row>
    <row r="110" spans="1:8" ht="30" customHeight="1">
      <c r="A110" s="200"/>
      <c r="B110" s="175"/>
      <c r="C110" s="20" t="s">
        <v>178</v>
      </c>
      <c r="D110" s="21">
        <v>10</v>
      </c>
      <c r="E110" s="33" t="s">
        <v>179</v>
      </c>
      <c r="F110" s="15">
        <v>507</v>
      </c>
      <c r="G110" s="15"/>
      <c r="H110" s="15" t="s">
        <v>17</v>
      </c>
    </row>
    <row r="111" spans="1:8" ht="30" customHeight="1">
      <c r="A111" s="201"/>
      <c r="B111" s="175"/>
      <c r="C111" s="20" t="s">
        <v>180</v>
      </c>
      <c r="D111" s="21">
        <v>10</v>
      </c>
      <c r="E111" s="33" t="s">
        <v>181</v>
      </c>
      <c r="F111" s="15">
        <v>507</v>
      </c>
      <c r="G111" s="15"/>
      <c r="H111" s="15" t="s">
        <v>17</v>
      </c>
    </row>
    <row r="112" spans="1:8" ht="30" customHeight="1">
      <c r="A112" s="199" t="s">
        <v>182</v>
      </c>
      <c r="B112" s="202" t="s">
        <v>183</v>
      </c>
      <c r="C112" s="203"/>
      <c r="D112" s="11">
        <f>D113+D121+D124+D126</f>
        <v>120</v>
      </c>
      <c r="E112" s="82"/>
      <c r="F112" s="12"/>
      <c r="G112" s="12"/>
      <c r="H112" s="12"/>
    </row>
    <row r="113" spans="1:8" ht="30" customHeight="1">
      <c r="A113" s="200"/>
      <c r="B113" s="194" t="s">
        <v>184</v>
      </c>
      <c r="C113" s="38" t="s">
        <v>14</v>
      </c>
      <c r="D113" s="11">
        <f>SUM(D114:D120)</f>
        <v>75</v>
      </c>
      <c r="E113" s="82"/>
      <c r="F113" s="12"/>
      <c r="G113" s="12"/>
      <c r="H113" s="12"/>
    </row>
    <row r="114" spans="1:8" ht="30" customHeight="1">
      <c r="A114" s="200"/>
      <c r="B114" s="195"/>
      <c r="C114" s="25" t="s">
        <v>185</v>
      </c>
      <c r="D114" s="28">
        <v>10</v>
      </c>
      <c r="E114" s="25" t="s">
        <v>186</v>
      </c>
      <c r="F114" s="12">
        <v>507</v>
      </c>
      <c r="G114" s="12"/>
      <c r="H114" s="12" t="s">
        <v>29</v>
      </c>
    </row>
    <row r="115" spans="1:8" ht="30" customHeight="1">
      <c r="A115" s="200"/>
      <c r="B115" s="195"/>
      <c r="C115" s="36" t="s">
        <v>187</v>
      </c>
      <c r="D115" s="39">
        <v>20</v>
      </c>
      <c r="E115" s="36" t="s">
        <v>188</v>
      </c>
      <c r="F115" s="12">
        <v>507</v>
      </c>
      <c r="G115" s="12"/>
      <c r="H115" s="12" t="s">
        <v>29</v>
      </c>
    </row>
    <row r="116" spans="1:8" ht="30" customHeight="1">
      <c r="A116" s="200"/>
      <c r="B116" s="195"/>
      <c r="C116" s="20" t="s">
        <v>189</v>
      </c>
      <c r="D116" s="21">
        <v>10</v>
      </c>
      <c r="E116" s="33" t="s">
        <v>190</v>
      </c>
      <c r="F116" s="15">
        <v>507</v>
      </c>
      <c r="G116" s="15"/>
      <c r="H116" s="15" t="s">
        <v>17</v>
      </c>
    </row>
    <row r="117" spans="1:8" ht="30" customHeight="1">
      <c r="A117" s="200"/>
      <c r="B117" s="195"/>
      <c r="C117" s="20" t="s">
        <v>191</v>
      </c>
      <c r="D117" s="21">
        <v>10</v>
      </c>
      <c r="E117" s="33" t="s">
        <v>140</v>
      </c>
      <c r="F117" s="15">
        <v>507</v>
      </c>
      <c r="G117" s="15"/>
      <c r="H117" s="15" t="s">
        <v>17</v>
      </c>
    </row>
    <row r="118" spans="1:8" ht="30" customHeight="1">
      <c r="A118" s="200"/>
      <c r="B118" s="195"/>
      <c r="C118" s="20" t="s">
        <v>192</v>
      </c>
      <c r="D118" s="21">
        <v>10</v>
      </c>
      <c r="E118" s="33" t="s">
        <v>23</v>
      </c>
      <c r="F118" s="15">
        <v>507</v>
      </c>
      <c r="G118" s="15"/>
      <c r="H118" s="15" t="s">
        <v>17</v>
      </c>
    </row>
    <row r="119" spans="1:8" ht="30" customHeight="1">
      <c r="A119" s="200"/>
      <c r="B119" s="218"/>
      <c r="C119" s="20" t="s">
        <v>193</v>
      </c>
      <c r="D119" s="21">
        <v>5</v>
      </c>
      <c r="E119" s="33" t="s">
        <v>194</v>
      </c>
      <c r="F119" s="15">
        <v>505</v>
      </c>
      <c r="G119" s="15"/>
      <c r="H119" s="15" t="s">
        <v>49</v>
      </c>
    </row>
    <row r="120" spans="1:8" ht="30" customHeight="1">
      <c r="A120" s="200"/>
      <c r="B120" s="196"/>
      <c r="C120" s="25" t="s">
        <v>195</v>
      </c>
      <c r="D120" s="28">
        <v>10</v>
      </c>
      <c r="E120" s="25" t="s">
        <v>196</v>
      </c>
      <c r="F120" s="12">
        <v>507</v>
      </c>
      <c r="G120" s="12"/>
      <c r="H120" s="12" t="s">
        <v>29</v>
      </c>
    </row>
    <row r="121" spans="1:8" ht="30" customHeight="1">
      <c r="A121" s="200"/>
      <c r="B121" s="173" t="s">
        <v>197</v>
      </c>
      <c r="C121" s="38" t="s">
        <v>14</v>
      </c>
      <c r="D121" s="24">
        <f>SUM(D122:D123)</f>
        <v>30</v>
      </c>
      <c r="E121" s="25"/>
      <c r="F121" s="12"/>
      <c r="G121" s="12"/>
      <c r="H121" s="12"/>
    </row>
    <row r="122" spans="1:8" s="46" customFormat="1" ht="30" customHeight="1">
      <c r="A122" s="200"/>
      <c r="B122" s="173"/>
      <c r="C122" s="97" t="s">
        <v>198</v>
      </c>
      <c r="D122" s="98">
        <v>10</v>
      </c>
      <c r="E122" s="97" t="s">
        <v>199</v>
      </c>
      <c r="F122" s="16">
        <v>502</v>
      </c>
      <c r="G122" s="16"/>
      <c r="H122" s="16" t="s">
        <v>26</v>
      </c>
    </row>
    <row r="123" spans="1:8" ht="30" customHeight="1">
      <c r="A123" s="200"/>
      <c r="B123" s="173"/>
      <c r="C123" s="20" t="s">
        <v>200</v>
      </c>
      <c r="D123" s="21">
        <v>20</v>
      </c>
      <c r="E123" s="33" t="s">
        <v>140</v>
      </c>
      <c r="F123" s="15">
        <v>507</v>
      </c>
      <c r="G123" s="15"/>
      <c r="H123" s="15" t="s">
        <v>17</v>
      </c>
    </row>
    <row r="124" spans="1:8" ht="30" customHeight="1">
      <c r="A124" s="200"/>
      <c r="B124" s="173" t="s">
        <v>201</v>
      </c>
      <c r="C124" s="69" t="s">
        <v>14</v>
      </c>
      <c r="D124" s="32">
        <f>D125</f>
        <v>10</v>
      </c>
      <c r="E124" s="33"/>
      <c r="F124" s="15"/>
      <c r="G124" s="15"/>
      <c r="H124" s="15"/>
    </row>
    <row r="125" spans="1:8" s="5" customFormat="1" ht="30" customHeight="1">
      <c r="A125" s="200"/>
      <c r="B125" s="173"/>
      <c r="C125" s="99" t="s">
        <v>202</v>
      </c>
      <c r="D125" s="52">
        <v>10</v>
      </c>
      <c r="E125" s="41" t="s">
        <v>203</v>
      </c>
      <c r="F125" s="16">
        <v>502</v>
      </c>
      <c r="G125" s="16"/>
      <c r="H125" s="16" t="s">
        <v>17</v>
      </c>
    </row>
    <row r="126" spans="1:8" ht="30" customHeight="1">
      <c r="A126" s="200"/>
      <c r="B126" s="173" t="s">
        <v>204</v>
      </c>
      <c r="C126" s="69" t="s">
        <v>14</v>
      </c>
      <c r="D126" s="32">
        <f>D127</f>
        <v>5</v>
      </c>
      <c r="E126" s="33"/>
      <c r="F126" s="15"/>
      <c r="G126" s="15"/>
      <c r="H126" s="15"/>
    </row>
    <row r="127" spans="1:8" ht="30" customHeight="1">
      <c r="A127" s="201"/>
      <c r="B127" s="219"/>
      <c r="C127" s="100" t="s">
        <v>205</v>
      </c>
      <c r="D127" s="30">
        <v>5</v>
      </c>
      <c r="E127" s="91" t="s">
        <v>48</v>
      </c>
      <c r="F127" s="15">
        <v>505</v>
      </c>
      <c r="G127" s="15"/>
      <c r="H127" s="15" t="s">
        <v>49</v>
      </c>
    </row>
    <row r="128" spans="1:8" ht="30" customHeight="1">
      <c r="A128" s="199" t="s">
        <v>206</v>
      </c>
      <c r="B128" s="202" t="s">
        <v>207</v>
      </c>
      <c r="C128" s="203"/>
      <c r="D128" s="11">
        <f>D129+D134+D137</f>
        <v>85</v>
      </c>
      <c r="E128" s="82"/>
      <c r="F128" s="12"/>
      <c r="G128" s="12"/>
      <c r="H128" s="12"/>
    </row>
    <row r="129" spans="1:8" ht="30" customHeight="1">
      <c r="A129" s="200"/>
      <c r="B129" s="194" t="s">
        <v>208</v>
      </c>
      <c r="C129" s="38" t="s">
        <v>14</v>
      </c>
      <c r="D129" s="11">
        <f>SUM(D130:D133)</f>
        <v>60</v>
      </c>
      <c r="E129" s="82"/>
      <c r="F129" s="12"/>
      <c r="G129" s="12"/>
      <c r="H129" s="12"/>
    </row>
    <row r="130" spans="1:8" ht="30" customHeight="1">
      <c r="A130" s="200"/>
      <c r="B130" s="195"/>
      <c r="C130" s="36" t="s">
        <v>209</v>
      </c>
      <c r="D130" s="39">
        <v>20</v>
      </c>
      <c r="E130" s="36" t="s">
        <v>210</v>
      </c>
      <c r="F130" s="12">
        <v>507</v>
      </c>
      <c r="G130" s="12"/>
      <c r="H130" s="12" t="s">
        <v>29</v>
      </c>
    </row>
    <row r="131" spans="1:8" ht="30" customHeight="1">
      <c r="A131" s="200"/>
      <c r="B131" s="195"/>
      <c r="C131" s="36" t="s">
        <v>211</v>
      </c>
      <c r="D131" s="39">
        <v>10</v>
      </c>
      <c r="E131" s="36" t="s">
        <v>212</v>
      </c>
      <c r="F131" s="12">
        <v>507</v>
      </c>
      <c r="G131" s="12"/>
      <c r="H131" s="12" t="s">
        <v>29</v>
      </c>
    </row>
    <row r="132" spans="1:8" ht="30" customHeight="1">
      <c r="A132" s="200"/>
      <c r="B132" s="195"/>
      <c r="C132" s="20" t="s">
        <v>213</v>
      </c>
      <c r="D132" s="21">
        <v>10</v>
      </c>
      <c r="E132" s="33" t="s">
        <v>214</v>
      </c>
      <c r="F132" s="15">
        <v>507</v>
      </c>
      <c r="G132" s="15"/>
      <c r="H132" s="15" t="s">
        <v>17</v>
      </c>
    </row>
    <row r="133" spans="1:8" ht="30" customHeight="1">
      <c r="A133" s="200"/>
      <c r="B133" s="196"/>
      <c r="C133" s="25" t="s">
        <v>215</v>
      </c>
      <c r="D133" s="28">
        <v>20</v>
      </c>
      <c r="E133" s="25" t="s">
        <v>216</v>
      </c>
      <c r="F133" s="12">
        <v>507</v>
      </c>
      <c r="G133" s="12"/>
      <c r="H133" s="12" t="s">
        <v>29</v>
      </c>
    </row>
    <row r="134" spans="1:8" ht="30" customHeight="1">
      <c r="A134" s="200"/>
      <c r="B134" s="199" t="s">
        <v>217</v>
      </c>
      <c r="C134" s="38" t="s">
        <v>14</v>
      </c>
      <c r="D134" s="24">
        <f>D135+D136</f>
        <v>15</v>
      </c>
      <c r="E134" s="25"/>
      <c r="F134" s="12"/>
      <c r="G134" s="12"/>
      <c r="H134" s="12"/>
    </row>
    <row r="135" spans="1:8" ht="30" customHeight="1">
      <c r="A135" s="200"/>
      <c r="B135" s="204"/>
      <c r="C135" s="81" t="s">
        <v>218</v>
      </c>
      <c r="D135" s="28">
        <v>5</v>
      </c>
      <c r="E135" s="25" t="s">
        <v>48</v>
      </c>
      <c r="F135" s="12">
        <v>505</v>
      </c>
      <c r="G135" s="12"/>
      <c r="H135" s="12" t="s">
        <v>49</v>
      </c>
    </row>
    <row r="136" spans="1:8" ht="30" customHeight="1">
      <c r="A136" s="200"/>
      <c r="B136" s="201"/>
      <c r="C136" s="25" t="s">
        <v>219</v>
      </c>
      <c r="D136" s="28">
        <v>10</v>
      </c>
      <c r="E136" s="25" t="s">
        <v>220</v>
      </c>
      <c r="F136" s="12">
        <v>507</v>
      </c>
      <c r="G136" s="12"/>
      <c r="H136" s="12" t="s">
        <v>29</v>
      </c>
    </row>
    <row r="137" spans="1:8" ht="30" customHeight="1">
      <c r="A137" s="200"/>
      <c r="B137" s="175" t="s">
        <v>221</v>
      </c>
      <c r="C137" s="38" t="s">
        <v>14</v>
      </c>
      <c r="D137" s="24">
        <f>D138</f>
        <v>10</v>
      </c>
      <c r="E137" s="25"/>
      <c r="F137" s="12"/>
      <c r="G137" s="12"/>
      <c r="H137" s="12"/>
    </row>
    <row r="138" spans="1:8" s="5" customFormat="1" ht="30" customHeight="1">
      <c r="A138" s="201"/>
      <c r="B138" s="175"/>
      <c r="C138" s="51" t="s">
        <v>222</v>
      </c>
      <c r="D138" s="52">
        <v>10</v>
      </c>
      <c r="E138" s="41" t="s">
        <v>223</v>
      </c>
      <c r="F138" s="16">
        <v>507</v>
      </c>
      <c r="G138" s="16"/>
      <c r="H138" s="16" t="s">
        <v>17</v>
      </c>
    </row>
    <row r="139" spans="1:8" ht="30" customHeight="1">
      <c r="A139" s="199" t="s">
        <v>224</v>
      </c>
      <c r="B139" s="202" t="s">
        <v>225</v>
      </c>
      <c r="C139" s="203"/>
      <c r="D139" s="11">
        <f>D140+D142+D144+D148</f>
        <v>115</v>
      </c>
      <c r="E139" s="82"/>
      <c r="F139" s="12"/>
      <c r="G139" s="12"/>
      <c r="H139" s="12"/>
    </row>
    <row r="140" spans="1:8" ht="30" customHeight="1">
      <c r="A140" s="200"/>
      <c r="B140" s="189" t="s">
        <v>226</v>
      </c>
      <c r="C140" s="38" t="s">
        <v>14</v>
      </c>
      <c r="D140" s="11">
        <f>D141</f>
        <v>10</v>
      </c>
      <c r="E140" s="82"/>
      <c r="F140" s="12"/>
      <c r="G140" s="12"/>
      <c r="H140" s="12"/>
    </row>
    <row r="141" spans="1:8" ht="30" customHeight="1">
      <c r="A141" s="200"/>
      <c r="B141" s="191"/>
      <c r="C141" s="20" t="s">
        <v>227</v>
      </c>
      <c r="D141" s="21">
        <v>10</v>
      </c>
      <c r="E141" s="33" t="s">
        <v>140</v>
      </c>
      <c r="F141" s="15">
        <v>507</v>
      </c>
      <c r="G141" s="15"/>
      <c r="H141" s="15" t="s">
        <v>17</v>
      </c>
    </row>
    <row r="142" spans="1:8" ht="30" customHeight="1">
      <c r="A142" s="200"/>
      <c r="B142" s="187" t="s">
        <v>228</v>
      </c>
      <c r="C142" s="38" t="s">
        <v>14</v>
      </c>
      <c r="D142" s="11">
        <f>D143</f>
        <v>30</v>
      </c>
      <c r="E142" s="82"/>
      <c r="F142" s="12"/>
      <c r="G142" s="12"/>
      <c r="H142" s="12"/>
    </row>
    <row r="143" spans="1:8" ht="30" customHeight="1">
      <c r="A143" s="200"/>
      <c r="B143" s="188"/>
      <c r="C143" s="25" t="s">
        <v>229</v>
      </c>
      <c r="D143" s="28">
        <v>30</v>
      </c>
      <c r="E143" s="25" t="s">
        <v>230</v>
      </c>
      <c r="F143" s="12">
        <v>507</v>
      </c>
      <c r="G143" s="12"/>
      <c r="H143" s="12" t="s">
        <v>29</v>
      </c>
    </row>
    <row r="144" spans="1:8" ht="30" customHeight="1">
      <c r="A144" s="200"/>
      <c r="B144" s="172" t="s">
        <v>231</v>
      </c>
      <c r="C144" s="69" t="s">
        <v>14</v>
      </c>
      <c r="D144" s="24">
        <f>SUM(D145:D147)</f>
        <v>60</v>
      </c>
      <c r="E144" s="28"/>
      <c r="F144" s="12"/>
      <c r="G144" s="12"/>
      <c r="H144" s="12"/>
    </row>
    <row r="145" spans="1:8" ht="30" customHeight="1">
      <c r="A145" s="200"/>
      <c r="B145" s="172"/>
      <c r="C145" s="29" t="s">
        <v>232</v>
      </c>
      <c r="D145" s="12">
        <v>20</v>
      </c>
      <c r="E145" s="29" t="s">
        <v>233</v>
      </c>
      <c r="F145" s="15">
        <v>507</v>
      </c>
      <c r="G145" s="12"/>
      <c r="H145" s="12" t="s">
        <v>26</v>
      </c>
    </row>
    <row r="146" spans="1:8" ht="30" customHeight="1">
      <c r="A146" s="200"/>
      <c r="B146" s="172"/>
      <c r="C146" s="29" t="s">
        <v>234</v>
      </c>
      <c r="D146" s="12">
        <v>20</v>
      </c>
      <c r="E146" s="29" t="s">
        <v>235</v>
      </c>
      <c r="F146" s="15">
        <v>507</v>
      </c>
      <c r="G146" s="12"/>
      <c r="H146" s="12" t="s">
        <v>26</v>
      </c>
    </row>
    <row r="147" spans="1:8" ht="30" customHeight="1">
      <c r="A147" s="200"/>
      <c r="B147" s="172"/>
      <c r="C147" s="36" t="s">
        <v>236</v>
      </c>
      <c r="D147" s="39">
        <v>20</v>
      </c>
      <c r="E147" s="36" t="s">
        <v>237</v>
      </c>
      <c r="F147" s="12">
        <v>507</v>
      </c>
      <c r="G147" s="12"/>
      <c r="H147" s="12" t="s">
        <v>29</v>
      </c>
    </row>
    <row r="148" spans="1:8" ht="30" customHeight="1">
      <c r="A148" s="200"/>
      <c r="B148" s="172" t="s">
        <v>238</v>
      </c>
      <c r="C148" s="69" t="s">
        <v>14</v>
      </c>
      <c r="D148" s="24">
        <f>D149+D150</f>
        <v>15</v>
      </c>
      <c r="E148" s="25"/>
      <c r="F148" s="12"/>
      <c r="G148" s="12"/>
      <c r="H148" s="12"/>
    </row>
    <row r="149" spans="1:8" ht="30" customHeight="1">
      <c r="A149" s="200"/>
      <c r="B149" s="208"/>
      <c r="C149" s="31" t="s">
        <v>239</v>
      </c>
      <c r="D149" s="30">
        <v>5</v>
      </c>
      <c r="E149" s="91" t="s">
        <v>48</v>
      </c>
      <c r="F149" s="12">
        <v>505</v>
      </c>
      <c r="G149" s="12"/>
      <c r="H149" s="12" t="s">
        <v>49</v>
      </c>
    </row>
    <row r="150" spans="1:8" ht="30" customHeight="1">
      <c r="A150" s="201"/>
      <c r="B150" s="172"/>
      <c r="C150" s="36" t="s">
        <v>240</v>
      </c>
      <c r="D150" s="39">
        <v>10</v>
      </c>
      <c r="E150" s="36" t="s">
        <v>241</v>
      </c>
      <c r="F150" s="12">
        <v>507</v>
      </c>
      <c r="G150" s="12"/>
      <c r="H150" s="12" t="s">
        <v>29</v>
      </c>
    </row>
    <row r="151" spans="1:8" ht="30" customHeight="1">
      <c r="A151" s="199" t="s">
        <v>242</v>
      </c>
      <c r="B151" s="202" t="s">
        <v>243</v>
      </c>
      <c r="C151" s="203"/>
      <c r="D151" s="35">
        <f>D152</f>
        <v>15</v>
      </c>
      <c r="E151" s="36"/>
      <c r="F151" s="12"/>
      <c r="G151" s="12"/>
      <c r="H151" s="12"/>
    </row>
    <row r="152" spans="1:8" ht="30" customHeight="1">
      <c r="A152" s="200"/>
      <c r="B152" s="189" t="s">
        <v>244</v>
      </c>
      <c r="C152" s="69" t="s">
        <v>14</v>
      </c>
      <c r="D152" s="35">
        <f>D153+D154</f>
        <v>15</v>
      </c>
      <c r="E152" s="36"/>
      <c r="F152" s="12"/>
      <c r="G152" s="12"/>
      <c r="H152" s="12"/>
    </row>
    <row r="153" spans="1:8" ht="30" customHeight="1">
      <c r="A153" s="200"/>
      <c r="B153" s="209"/>
      <c r="C153" s="101" t="s">
        <v>245</v>
      </c>
      <c r="D153" s="39">
        <v>5</v>
      </c>
      <c r="E153" s="36" t="s">
        <v>48</v>
      </c>
      <c r="F153" s="12">
        <v>505</v>
      </c>
      <c r="G153" s="12"/>
      <c r="H153" s="12" t="s">
        <v>49</v>
      </c>
    </row>
    <row r="154" spans="1:8" ht="30" customHeight="1">
      <c r="A154" s="201"/>
      <c r="B154" s="191"/>
      <c r="C154" s="20" t="s">
        <v>246</v>
      </c>
      <c r="D154" s="21">
        <v>10</v>
      </c>
      <c r="E154" s="33" t="s">
        <v>247</v>
      </c>
      <c r="F154" s="15">
        <v>507</v>
      </c>
      <c r="G154" s="15"/>
      <c r="H154" s="15" t="s">
        <v>17</v>
      </c>
    </row>
    <row r="155" spans="1:8" ht="30" customHeight="1">
      <c r="A155" s="175" t="s">
        <v>248</v>
      </c>
      <c r="B155" s="202" t="s">
        <v>249</v>
      </c>
      <c r="C155" s="203"/>
      <c r="D155" s="11">
        <f>D156+D219+D228+D239</f>
        <v>1173</v>
      </c>
      <c r="E155" s="82"/>
      <c r="F155" s="12"/>
      <c r="G155" s="12"/>
      <c r="H155" s="12"/>
    </row>
    <row r="156" spans="1:8" ht="30" customHeight="1">
      <c r="A156" s="175"/>
      <c r="B156" s="194" t="s">
        <v>250</v>
      </c>
      <c r="C156" s="38" t="s">
        <v>14</v>
      </c>
      <c r="D156" s="11">
        <f>SUM(D157:D218)</f>
        <v>808</v>
      </c>
      <c r="E156" s="82"/>
      <c r="F156" s="12"/>
      <c r="G156" s="12"/>
      <c r="H156" s="12"/>
    </row>
    <row r="157" spans="1:8" ht="30" customHeight="1">
      <c r="A157" s="175"/>
      <c r="B157" s="195"/>
      <c r="C157" s="25" t="s">
        <v>251</v>
      </c>
      <c r="D157" s="28">
        <v>30</v>
      </c>
      <c r="E157" s="25" t="s">
        <v>252</v>
      </c>
      <c r="F157" s="12">
        <v>507</v>
      </c>
      <c r="G157" s="12"/>
      <c r="H157" s="12" t="s">
        <v>29</v>
      </c>
    </row>
    <row r="158" spans="1:8" ht="30" customHeight="1">
      <c r="A158" s="175"/>
      <c r="B158" s="195"/>
      <c r="C158" s="25" t="s">
        <v>253</v>
      </c>
      <c r="D158" s="28">
        <v>30</v>
      </c>
      <c r="E158" s="25" t="s">
        <v>254</v>
      </c>
      <c r="F158" s="12">
        <v>507</v>
      </c>
      <c r="G158" s="12"/>
      <c r="H158" s="12" t="s">
        <v>29</v>
      </c>
    </row>
    <row r="159" spans="1:8" ht="30" customHeight="1">
      <c r="A159" s="175"/>
      <c r="B159" s="195"/>
      <c r="C159" s="25" t="s">
        <v>255</v>
      </c>
      <c r="D159" s="28">
        <v>10</v>
      </c>
      <c r="E159" s="25" t="s">
        <v>256</v>
      </c>
      <c r="F159" s="12">
        <v>507</v>
      </c>
      <c r="G159" s="12"/>
      <c r="H159" s="12" t="s">
        <v>29</v>
      </c>
    </row>
    <row r="160" spans="1:8" ht="30" customHeight="1">
      <c r="A160" s="175"/>
      <c r="B160" s="195"/>
      <c r="C160" s="25" t="s">
        <v>257</v>
      </c>
      <c r="D160" s="28">
        <v>20</v>
      </c>
      <c r="E160" s="25" t="s">
        <v>258</v>
      </c>
      <c r="F160" s="12">
        <v>507</v>
      </c>
      <c r="G160" s="12"/>
      <c r="H160" s="12" t="s">
        <v>29</v>
      </c>
    </row>
    <row r="161" spans="1:8" ht="30" customHeight="1">
      <c r="A161" s="175"/>
      <c r="B161" s="195"/>
      <c r="C161" s="25" t="s">
        <v>259</v>
      </c>
      <c r="D161" s="28">
        <v>10</v>
      </c>
      <c r="E161" s="25" t="s">
        <v>260</v>
      </c>
      <c r="F161" s="12">
        <v>507</v>
      </c>
      <c r="G161" s="12"/>
      <c r="H161" s="12" t="s">
        <v>29</v>
      </c>
    </row>
    <row r="162" spans="1:8" ht="30" customHeight="1">
      <c r="A162" s="175"/>
      <c r="B162" s="195"/>
      <c r="C162" s="102" t="s">
        <v>261</v>
      </c>
      <c r="D162" s="28">
        <v>10</v>
      </c>
      <c r="E162" s="25" t="s">
        <v>262</v>
      </c>
      <c r="F162" s="12">
        <v>505</v>
      </c>
      <c r="G162" s="12"/>
      <c r="H162" s="12" t="s">
        <v>29</v>
      </c>
    </row>
    <row r="163" spans="1:8" ht="30" customHeight="1">
      <c r="A163" s="175"/>
      <c r="B163" s="195"/>
      <c r="C163" s="103" t="s">
        <v>263</v>
      </c>
      <c r="D163" s="104">
        <v>30</v>
      </c>
      <c r="E163" s="105" t="s">
        <v>264</v>
      </c>
      <c r="F163" s="12">
        <v>507</v>
      </c>
      <c r="G163" s="12"/>
      <c r="H163" s="12" t="s">
        <v>29</v>
      </c>
    </row>
    <row r="164" spans="1:8" ht="30" customHeight="1">
      <c r="A164" s="175"/>
      <c r="B164" s="195"/>
      <c r="C164" s="106" t="s">
        <v>265</v>
      </c>
      <c r="D164" s="39">
        <v>10</v>
      </c>
      <c r="E164" s="106" t="s">
        <v>266</v>
      </c>
      <c r="F164" s="12">
        <v>507</v>
      </c>
      <c r="G164" s="12"/>
      <c r="H164" s="12" t="s">
        <v>29</v>
      </c>
    </row>
    <row r="165" spans="1:8" ht="30" customHeight="1">
      <c r="A165" s="175"/>
      <c r="B165" s="195"/>
      <c r="C165" s="71" t="s">
        <v>267</v>
      </c>
      <c r="D165" s="72">
        <v>30</v>
      </c>
      <c r="E165" s="71" t="s">
        <v>268</v>
      </c>
      <c r="F165" s="12">
        <v>507</v>
      </c>
      <c r="G165" s="12"/>
      <c r="H165" s="12" t="s">
        <v>85</v>
      </c>
    </row>
    <row r="166" spans="1:8" ht="30" customHeight="1">
      <c r="A166" s="175"/>
      <c r="B166" s="195"/>
      <c r="C166" s="71" t="s">
        <v>269</v>
      </c>
      <c r="D166" s="72">
        <v>10</v>
      </c>
      <c r="E166" s="71" t="s">
        <v>270</v>
      </c>
      <c r="F166" s="12">
        <v>507</v>
      </c>
      <c r="G166" s="12"/>
      <c r="H166" s="12" t="s">
        <v>85</v>
      </c>
    </row>
    <row r="167" spans="1:8" ht="30" customHeight="1">
      <c r="A167" s="175"/>
      <c r="B167" s="195"/>
      <c r="C167" s="71" t="s">
        <v>271</v>
      </c>
      <c r="D167" s="72">
        <v>20</v>
      </c>
      <c r="E167" s="71" t="s">
        <v>272</v>
      </c>
      <c r="F167" s="12">
        <v>507</v>
      </c>
      <c r="G167" s="12"/>
      <c r="H167" s="12" t="s">
        <v>85</v>
      </c>
    </row>
    <row r="168" spans="1:8" s="5" customFormat="1" ht="30" customHeight="1">
      <c r="A168" s="175"/>
      <c r="B168" s="195"/>
      <c r="C168" s="73" t="s">
        <v>273</v>
      </c>
      <c r="D168" s="74">
        <v>10</v>
      </c>
      <c r="E168" s="73" t="s">
        <v>274</v>
      </c>
      <c r="F168" s="14">
        <v>507</v>
      </c>
      <c r="G168" s="14"/>
      <c r="H168" s="14" t="s">
        <v>85</v>
      </c>
    </row>
    <row r="169" spans="1:8" ht="30" customHeight="1">
      <c r="A169" s="175"/>
      <c r="B169" s="195"/>
      <c r="C169" s="71" t="s">
        <v>275</v>
      </c>
      <c r="D169" s="72">
        <v>10</v>
      </c>
      <c r="E169" s="71" t="s">
        <v>276</v>
      </c>
      <c r="F169" s="12">
        <v>507</v>
      </c>
      <c r="G169" s="12"/>
      <c r="H169" s="12" t="s">
        <v>85</v>
      </c>
    </row>
    <row r="170" spans="1:8" ht="30" customHeight="1">
      <c r="A170" s="175"/>
      <c r="B170" s="195"/>
      <c r="C170" s="71" t="s">
        <v>277</v>
      </c>
      <c r="D170" s="72">
        <v>10</v>
      </c>
      <c r="E170" s="71" t="s">
        <v>278</v>
      </c>
      <c r="F170" s="12">
        <v>507</v>
      </c>
      <c r="G170" s="12"/>
      <c r="H170" s="12" t="s">
        <v>85</v>
      </c>
    </row>
    <row r="171" spans="1:8" ht="30" customHeight="1">
      <c r="A171" s="175"/>
      <c r="B171" s="195"/>
      <c r="C171" s="71" t="s">
        <v>279</v>
      </c>
      <c r="D171" s="72">
        <v>10</v>
      </c>
      <c r="E171" s="71" t="s">
        <v>280</v>
      </c>
      <c r="F171" s="12">
        <v>507</v>
      </c>
      <c r="G171" s="12"/>
      <c r="H171" s="12" t="s">
        <v>85</v>
      </c>
    </row>
    <row r="172" spans="1:8" ht="30" customHeight="1">
      <c r="A172" s="175"/>
      <c r="B172" s="195"/>
      <c r="C172" s="71" t="s">
        <v>281</v>
      </c>
      <c r="D172" s="72">
        <v>10</v>
      </c>
      <c r="E172" s="71" t="s">
        <v>282</v>
      </c>
      <c r="F172" s="12">
        <v>507</v>
      </c>
      <c r="G172" s="12"/>
      <c r="H172" s="12" t="s">
        <v>85</v>
      </c>
    </row>
    <row r="173" spans="1:8" ht="30" customHeight="1">
      <c r="A173" s="175"/>
      <c r="B173" s="195"/>
      <c r="C173" s="71" t="s">
        <v>283</v>
      </c>
      <c r="D173" s="72">
        <v>10</v>
      </c>
      <c r="E173" s="71" t="s">
        <v>284</v>
      </c>
      <c r="F173" s="12">
        <v>507</v>
      </c>
      <c r="G173" s="12"/>
      <c r="H173" s="12" t="s">
        <v>85</v>
      </c>
    </row>
    <row r="174" spans="1:8" ht="30" customHeight="1">
      <c r="A174" s="175"/>
      <c r="B174" s="195"/>
      <c r="C174" s="33" t="s">
        <v>285</v>
      </c>
      <c r="D174" s="72">
        <v>10</v>
      </c>
      <c r="E174" s="71" t="s">
        <v>286</v>
      </c>
      <c r="F174" s="12">
        <v>507</v>
      </c>
      <c r="G174" s="12"/>
      <c r="H174" s="12" t="s">
        <v>85</v>
      </c>
    </row>
    <row r="175" spans="1:8" ht="30" customHeight="1">
      <c r="A175" s="175"/>
      <c r="B175" s="195"/>
      <c r="C175" s="20" t="s">
        <v>287</v>
      </c>
      <c r="D175" s="21">
        <v>10</v>
      </c>
      <c r="E175" s="107" t="s">
        <v>60</v>
      </c>
      <c r="F175" s="15">
        <v>507</v>
      </c>
      <c r="G175" s="15"/>
      <c r="H175" s="15" t="s">
        <v>17</v>
      </c>
    </row>
    <row r="176" spans="1:8" ht="30" customHeight="1">
      <c r="A176" s="175"/>
      <c r="B176" s="195"/>
      <c r="C176" s="20" t="s">
        <v>288</v>
      </c>
      <c r="D176" s="21">
        <v>10</v>
      </c>
      <c r="E176" s="107" t="s">
        <v>60</v>
      </c>
      <c r="F176" s="15">
        <v>507</v>
      </c>
      <c r="G176" s="15"/>
      <c r="H176" s="15" t="s">
        <v>17</v>
      </c>
    </row>
    <row r="177" spans="1:8" ht="30" customHeight="1">
      <c r="A177" s="175"/>
      <c r="B177" s="195"/>
      <c r="C177" s="20" t="s">
        <v>289</v>
      </c>
      <c r="D177" s="21">
        <v>20</v>
      </c>
      <c r="E177" s="107" t="s">
        <v>23</v>
      </c>
      <c r="F177" s="15">
        <v>507</v>
      </c>
      <c r="G177" s="15"/>
      <c r="H177" s="15" t="s">
        <v>17</v>
      </c>
    </row>
    <row r="178" spans="1:8" ht="30" customHeight="1">
      <c r="A178" s="175"/>
      <c r="B178" s="195"/>
      <c r="C178" s="20" t="s">
        <v>290</v>
      </c>
      <c r="D178" s="21">
        <v>20</v>
      </c>
      <c r="E178" s="107" t="s">
        <v>101</v>
      </c>
      <c r="F178" s="15">
        <v>507</v>
      </c>
      <c r="G178" s="15"/>
      <c r="H178" s="15" t="s">
        <v>17</v>
      </c>
    </row>
    <row r="179" spans="1:8" s="5" customFormat="1" ht="30" customHeight="1">
      <c r="A179" s="175"/>
      <c r="B179" s="195"/>
      <c r="C179" s="51" t="s">
        <v>291</v>
      </c>
      <c r="D179" s="52">
        <v>20</v>
      </c>
      <c r="E179" s="51" t="s">
        <v>190</v>
      </c>
      <c r="F179" s="16">
        <v>507</v>
      </c>
      <c r="G179" s="16"/>
      <c r="H179" s="16" t="s">
        <v>17</v>
      </c>
    </row>
    <row r="180" spans="1:8" ht="30" customHeight="1">
      <c r="A180" s="175"/>
      <c r="B180" s="195"/>
      <c r="C180" s="20" t="s">
        <v>292</v>
      </c>
      <c r="D180" s="21">
        <v>10</v>
      </c>
      <c r="E180" s="20" t="s">
        <v>23</v>
      </c>
      <c r="F180" s="15">
        <v>507</v>
      </c>
      <c r="G180" s="15"/>
      <c r="H180" s="15" t="s">
        <v>17</v>
      </c>
    </row>
    <row r="181" spans="1:8" ht="30" customHeight="1">
      <c r="A181" s="175"/>
      <c r="B181" s="195"/>
      <c r="C181" s="20" t="s">
        <v>293</v>
      </c>
      <c r="D181" s="21">
        <v>10</v>
      </c>
      <c r="E181" s="20" t="s">
        <v>23</v>
      </c>
      <c r="F181" s="15">
        <v>507</v>
      </c>
      <c r="G181" s="15"/>
      <c r="H181" s="15" t="s">
        <v>17</v>
      </c>
    </row>
    <row r="182" spans="1:8" ht="30" customHeight="1">
      <c r="A182" s="175"/>
      <c r="B182" s="195"/>
      <c r="C182" s="20" t="s">
        <v>294</v>
      </c>
      <c r="D182" s="21">
        <v>10</v>
      </c>
      <c r="E182" s="20" t="s">
        <v>38</v>
      </c>
      <c r="F182" s="15">
        <v>507</v>
      </c>
      <c r="G182" s="15"/>
      <c r="H182" s="15" t="s">
        <v>17</v>
      </c>
    </row>
    <row r="183" spans="1:8" ht="30" customHeight="1">
      <c r="A183" s="175"/>
      <c r="B183" s="195"/>
      <c r="C183" s="20" t="s">
        <v>295</v>
      </c>
      <c r="D183" s="21">
        <v>10</v>
      </c>
      <c r="E183" s="20" t="s">
        <v>23</v>
      </c>
      <c r="F183" s="15">
        <v>507</v>
      </c>
      <c r="G183" s="15"/>
      <c r="H183" s="15" t="s">
        <v>17</v>
      </c>
    </row>
    <row r="184" spans="1:8" ht="30" customHeight="1">
      <c r="A184" s="175"/>
      <c r="B184" s="195"/>
      <c r="C184" s="20" t="s">
        <v>296</v>
      </c>
      <c r="D184" s="21">
        <v>10</v>
      </c>
      <c r="E184" s="20" t="s">
        <v>297</v>
      </c>
      <c r="F184" s="15">
        <v>507</v>
      </c>
      <c r="G184" s="15"/>
      <c r="H184" s="15" t="s">
        <v>17</v>
      </c>
    </row>
    <row r="185" spans="1:8" ht="30" customHeight="1">
      <c r="A185" s="175"/>
      <c r="B185" s="195"/>
      <c r="C185" s="20" t="s">
        <v>298</v>
      </c>
      <c r="D185" s="21">
        <v>10</v>
      </c>
      <c r="E185" s="20" t="s">
        <v>142</v>
      </c>
      <c r="F185" s="15">
        <v>507</v>
      </c>
      <c r="G185" s="15"/>
      <c r="H185" s="15" t="s">
        <v>17</v>
      </c>
    </row>
    <row r="186" spans="1:8" ht="30" customHeight="1">
      <c r="A186" s="175"/>
      <c r="B186" s="195"/>
      <c r="C186" s="20" t="s">
        <v>299</v>
      </c>
      <c r="D186" s="21">
        <v>10</v>
      </c>
      <c r="E186" s="20" t="s">
        <v>297</v>
      </c>
      <c r="F186" s="15">
        <v>507</v>
      </c>
      <c r="G186" s="15"/>
      <c r="H186" s="15" t="s">
        <v>17</v>
      </c>
    </row>
    <row r="187" spans="1:8" ht="30" customHeight="1">
      <c r="A187" s="175"/>
      <c r="B187" s="195"/>
      <c r="C187" s="20" t="s">
        <v>300</v>
      </c>
      <c r="D187" s="21">
        <v>10</v>
      </c>
      <c r="E187" s="20" t="s">
        <v>60</v>
      </c>
      <c r="F187" s="15">
        <v>507</v>
      </c>
      <c r="G187" s="15"/>
      <c r="H187" s="15" t="s">
        <v>17</v>
      </c>
    </row>
    <row r="188" spans="1:8" ht="30" customHeight="1">
      <c r="A188" s="175"/>
      <c r="B188" s="195"/>
      <c r="C188" s="20" t="s">
        <v>301</v>
      </c>
      <c r="D188" s="21">
        <v>10</v>
      </c>
      <c r="E188" s="20" t="s">
        <v>297</v>
      </c>
      <c r="F188" s="15">
        <v>507</v>
      </c>
      <c r="G188" s="15"/>
      <c r="H188" s="15" t="s">
        <v>17</v>
      </c>
    </row>
    <row r="189" spans="1:8" ht="30" customHeight="1">
      <c r="A189" s="175"/>
      <c r="B189" s="195"/>
      <c r="C189" s="20" t="s">
        <v>302</v>
      </c>
      <c r="D189" s="21">
        <v>10</v>
      </c>
      <c r="E189" s="20" t="s">
        <v>38</v>
      </c>
      <c r="F189" s="15">
        <v>507</v>
      </c>
      <c r="G189" s="15"/>
      <c r="H189" s="15" t="s">
        <v>17</v>
      </c>
    </row>
    <row r="190" spans="1:8" ht="30" customHeight="1">
      <c r="A190" s="175"/>
      <c r="B190" s="195"/>
      <c r="C190" s="20" t="s">
        <v>303</v>
      </c>
      <c r="D190" s="21">
        <v>10</v>
      </c>
      <c r="E190" s="20" t="s">
        <v>60</v>
      </c>
      <c r="F190" s="15">
        <v>507</v>
      </c>
      <c r="G190" s="15"/>
      <c r="H190" s="15" t="s">
        <v>17</v>
      </c>
    </row>
    <row r="191" spans="1:8" s="5" customFormat="1" ht="30" customHeight="1">
      <c r="A191" s="175"/>
      <c r="B191" s="195"/>
      <c r="C191" s="51" t="s">
        <v>304</v>
      </c>
      <c r="D191" s="52">
        <v>20</v>
      </c>
      <c r="E191" s="51" t="s">
        <v>305</v>
      </c>
      <c r="F191" s="16">
        <v>507</v>
      </c>
      <c r="G191" s="16"/>
      <c r="H191" s="16" t="s">
        <v>17</v>
      </c>
    </row>
    <row r="192" spans="1:8" ht="30" customHeight="1">
      <c r="A192" s="175"/>
      <c r="B192" s="195"/>
      <c r="C192" s="20" t="s">
        <v>306</v>
      </c>
      <c r="D192" s="21">
        <v>20</v>
      </c>
      <c r="E192" s="20" t="s">
        <v>307</v>
      </c>
      <c r="F192" s="15">
        <v>507</v>
      </c>
      <c r="G192" s="15"/>
      <c r="H192" s="15" t="s">
        <v>17</v>
      </c>
    </row>
    <row r="193" spans="1:8" ht="30" customHeight="1">
      <c r="A193" s="175"/>
      <c r="B193" s="195"/>
      <c r="C193" s="20" t="s">
        <v>308</v>
      </c>
      <c r="D193" s="21">
        <v>10</v>
      </c>
      <c r="E193" s="20" t="s">
        <v>309</v>
      </c>
      <c r="F193" s="15">
        <v>507</v>
      </c>
      <c r="G193" s="15"/>
      <c r="H193" s="15" t="s">
        <v>17</v>
      </c>
    </row>
    <row r="194" spans="1:8" ht="30" customHeight="1">
      <c r="A194" s="175"/>
      <c r="B194" s="195"/>
      <c r="C194" s="20" t="s">
        <v>310</v>
      </c>
      <c r="D194" s="21">
        <v>10</v>
      </c>
      <c r="E194" s="20" t="s">
        <v>311</v>
      </c>
      <c r="F194" s="15">
        <v>507</v>
      </c>
      <c r="G194" s="15"/>
      <c r="H194" s="15" t="s">
        <v>17</v>
      </c>
    </row>
    <row r="195" spans="1:8" ht="30" customHeight="1">
      <c r="A195" s="175"/>
      <c r="B195" s="195"/>
      <c r="C195" s="20" t="s">
        <v>312</v>
      </c>
      <c r="D195" s="21">
        <v>10</v>
      </c>
      <c r="E195" s="20" t="s">
        <v>313</v>
      </c>
      <c r="F195" s="15">
        <v>507</v>
      </c>
      <c r="G195" s="15"/>
      <c r="H195" s="15" t="s">
        <v>17</v>
      </c>
    </row>
    <row r="196" spans="1:8" ht="30" customHeight="1">
      <c r="A196" s="175"/>
      <c r="B196" s="195"/>
      <c r="C196" s="20" t="s">
        <v>314</v>
      </c>
      <c r="D196" s="21">
        <v>10</v>
      </c>
      <c r="E196" s="20" t="s">
        <v>315</v>
      </c>
      <c r="F196" s="15">
        <v>507</v>
      </c>
      <c r="G196" s="15"/>
      <c r="H196" s="15" t="s">
        <v>17</v>
      </c>
    </row>
    <row r="197" spans="1:8" ht="30" customHeight="1">
      <c r="A197" s="175"/>
      <c r="B197" s="195"/>
      <c r="C197" s="20" t="s">
        <v>316</v>
      </c>
      <c r="D197" s="21">
        <v>20</v>
      </c>
      <c r="E197" s="20" t="s">
        <v>317</v>
      </c>
      <c r="F197" s="15">
        <v>507</v>
      </c>
      <c r="G197" s="15"/>
      <c r="H197" s="15" t="s">
        <v>17</v>
      </c>
    </row>
    <row r="198" spans="1:8" ht="30" customHeight="1">
      <c r="A198" s="175"/>
      <c r="B198" s="195"/>
      <c r="C198" s="20" t="s">
        <v>318</v>
      </c>
      <c r="D198" s="21">
        <v>10</v>
      </c>
      <c r="E198" s="20" t="s">
        <v>319</v>
      </c>
      <c r="F198" s="15">
        <v>507</v>
      </c>
      <c r="G198" s="15"/>
      <c r="H198" s="15" t="s">
        <v>17</v>
      </c>
    </row>
    <row r="199" spans="1:8" ht="30" customHeight="1">
      <c r="A199" s="175"/>
      <c r="B199" s="195"/>
      <c r="C199" s="20" t="s">
        <v>320</v>
      </c>
      <c r="D199" s="21">
        <v>10</v>
      </c>
      <c r="E199" s="20" t="s">
        <v>321</v>
      </c>
      <c r="F199" s="15">
        <v>507</v>
      </c>
      <c r="G199" s="15"/>
      <c r="H199" s="15" t="s">
        <v>17</v>
      </c>
    </row>
    <row r="200" spans="1:8" ht="30" customHeight="1">
      <c r="A200" s="175"/>
      <c r="B200" s="195"/>
      <c r="C200" s="20" t="s">
        <v>322</v>
      </c>
      <c r="D200" s="21">
        <v>10</v>
      </c>
      <c r="E200" s="20" t="s">
        <v>323</v>
      </c>
      <c r="F200" s="15">
        <v>507</v>
      </c>
      <c r="G200" s="15"/>
      <c r="H200" s="15" t="s">
        <v>17</v>
      </c>
    </row>
    <row r="201" spans="1:8" ht="30" customHeight="1">
      <c r="A201" s="175"/>
      <c r="B201" s="195"/>
      <c r="C201" s="20" t="s">
        <v>324</v>
      </c>
      <c r="D201" s="21">
        <v>10</v>
      </c>
      <c r="E201" s="20" t="s">
        <v>325</v>
      </c>
      <c r="F201" s="15">
        <v>507</v>
      </c>
      <c r="G201" s="15"/>
      <c r="H201" s="15" t="s">
        <v>17</v>
      </c>
    </row>
    <row r="202" spans="1:8" s="5" customFormat="1" ht="30" customHeight="1">
      <c r="A202" s="175"/>
      <c r="B202" s="195"/>
      <c r="C202" s="108" t="s">
        <v>326</v>
      </c>
      <c r="D202" s="19">
        <v>10</v>
      </c>
      <c r="E202" s="18" t="s">
        <v>327</v>
      </c>
      <c r="F202" s="14">
        <v>505</v>
      </c>
      <c r="G202" s="14"/>
      <c r="H202" s="14" t="s">
        <v>49</v>
      </c>
    </row>
    <row r="203" spans="1:8" ht="30" customHeight="1">
      <c r="A203" s="175"/>
      <c r="B203" s="195"/>
      <c r="C203" s="20" t="s">
        <v>328</v>
      </c>
      <c r="D203" s="21">
        <v>10</v>
      </c>
      <c r="E203" s="20" t="s">
        <v>329</v>
      </c>
      <c r="F203" s="15">
        <v>507</v>
      </c>
      <c r="G203" s="15"/>
      <c r="H203" s="15" t="s">
        <v>17</v>
      </c>
    </row>
    <row r="204" spans="1:8" ht="30" customHeight="1">
      <c r="A204" s="175"/>
      <c r="B204" s="195"/>
      <c r="C204" s="22" t="s">
        <v>330</v>
      </c>
      <c r="D204" s="23">
        <v>20</v>
      </c>
      <c r="E204" s="109" t="s">
        <v>331</v>
      </c>
      <c r="F204" s="15">
        <v>507</v>
      </c>
      <c r="G204" s="15"/>
      <c r="H204" s="15" t="s">
        <v>26</v>
      </c>
    </row>
    <row r="205" spans="1:8" ht="30" customHeight="1">
      <c r="A205" s="175"/>
      <c r="B205" s="195"/>
      <c r="C205" s="22" t="s">
        <v>332</v>
      </c>
      <c r="D205" s="23">
        <v>20</v>
      </c>
      <c r="E205" s="109" t="s">
        <v>333</v>
      </c>
      <c r="F205" s="15">
        <v>507</v>
      </c>
      <c r="G205" s="15"/>
      <c r="H205" s="15" t="s">
        <v>26</v>
      </c>
    </row>
    <row r="206" spans="1:8" ht="30" customHeight="1">
      <c r="A206" s="175"/>
      <c r="B206" s="195"/>
      <c r="C206" s="22" t="s">
        <v>334</v>
      </c>
      <c r="D206" s="23">
        <v>10</v>
      </c>
      <c r="E206" s="109" t="s">
        <v>335</v>
      </c>
      <c r="F206" s="15">
        <v>507</v>
      </c>
      <c r="G206" s="15"/>
      <c r="H206" s="15" t="s">
        <v>26</v>
      </c>
    </row>
    <row r="207" spans="1:8" ht="30" customHeight="1">
      <c r="A207" s="175"/>
      <c r="B207" s="195"/>
      <c r="C207" s="22" t="s">
        <v>336</v>
      </c>
      <c r="D207" s="12">
        <v>20</v>
      </c>
      <c r="E207" s="110" t="s">
        <v>337</v>
      </c>
      <c r="F207" s="15">
        <v>507</v>
      </c>
      <c r="G207" s="15"/>
      <c r="H207" s="15" t="s">
        <v>26</v>
      </c>
    </row>
    <row r="208" spans="1:8" ht="30" customHeight="1">
      <c r="A208" s="175"/>
      <c r="B208" s="195"/>
      <c r="C208" s="22" t="s">
        <v>338</v>
      </c>
      <c r="D208" s="12">
        <v>20</v>
      </c>
      <c r="E208" s="110" t="s">
        <v>339</v>
      </c>
      <c r="F208" s="15">
        <v>507</v>
      </c>
      <c r="G208" s="15"/>
      <c r="H208" s="15" t="s">
        <v>26</v>
      </c>
    </row>
    <row r="209" spans="1:8" ht="30" customHeight="1">
      <c r="A209" s="175"/>
      <c r="B209" s="195"/>
      <c r="C209" s="111" t="s">
        <v>340</v>
      </c>
      <c r="D209" s="44">
        <v>10</v>
      </c>
      <c r="E209" s="112" t="s">
        <v>341</v>
      </c>
      <c r="F209" s="14">
        <v>505</v>
      </c>
      <c r="G209" s="14"/>
      <c r="H209" s="14" t="s">
        <v>49</v>
      </c>
    </row>
    <row r="210" spans="1:8" s="5" customFormat="1" ht="30" customHeight="1">
      <c r="A210" s="175"/>
      <c r="B210" s="195"/>
      <c r="C210" s="97" t="s">
        <v>342</v>
      </c>
      <c r="D210" s="14">
        <v>10</v>
      </c>
      <c r="E210" s="113" t="s">
        <v>343</v>
      </c>
      <c r="F210" s="16">
        <v>505</v>
      </c>
      <c r="G210" s="16"/>
      <c r="H210" s="16" t="s">
        <v>49</v>
      </c>
    </row>
    <row r="211" spans="1:8" ht="30" customHeight="1">
      <c r="A211" s="175"/>
      <c r="B211" s="195"/>
      <c r="C211" s="22" t="s">
        <v>344</v>
      </c>
      <c r="D211" s="114">
        <v>5</v>
      </c>
      <c r="E211" s="29" t="s">
        <v>345</v>
      </c>
      <c r="F211" s="15">
        <v>507</v>
      </c>
      <c r="G211" s="15"/>
      <c r="H211" s="15" t="s">
        <v>49</v>
      </c>
    </row>
    <row r="212" spans="1:8" ht="30" customHeight="1">
      <c r="A212" s="175"/>
      <c r="B212" s="195"/>
      <c r="C212" s="22" t="s">
        <v>346</v>
      </c>
      <c r="D212" s="114">
        <v>10</v>
      </c>
      <c r="E212" s="29" t="s">
        <v>347</v>
      </c>
      <c r="F212" s="15">
        <v>507</v>
      </c>
      <c r="G212" s="15"/>
      <c r="H212" s="15" t="s">
        <v>49</v>
      </c>
    </row>
    <row r="213" spans="1:8" ht="30" customHeight="1">
      <c r="A213" s="175"/>
      <c r="B213" s="195"/>
      <c r="C213" s="22" t="s">
        <v>348</v>
      </c>
      <c r="D213" s="114">
        <v>5</v>
      </c>
      <c r="E213" s="29" t="s">
        <v>349</v>
      </c>
      <c r="F213" s="15">
        <v>507</v>
      </c>
      <c r="G213" s="15"/>
      <c r="H213" s="15" t="s">
        <v>49</v>
      </c>
    </row>
    <row r="214" spans="1:8" ht="30" customHeight="1">
      <c r="A214" s="175"/>
      <c r="B214" s="195"/>
      <c r="C214" s="109" t="s">
        <v>350</v>
      </c>
      <c r="D214" s="114">
        <v>5</v>
      </c>
      <c r="E214" s="29" t="s">
        <v>351</v>
      </c>
      <c r="F214" s="15">
        <v>507</v>
      </c>
      <c r="G214" s="15"/>
      <c r="H214" s="15" t="s">
        <v>49</v>
      </c>
    </row>
    <row r="215" spans="1:8" s="5" customFormat="1" ht="30" customHeight="1">
      <c r="A215" s="175"/>
      <c r="B215" s="195"/>
      <c r="C215" s="115" t="s">
        <v>352</v>
      </c>
      <c r="D215" s="116">
        <v>5</v>
      </c>
      <c r="E215" s="117" t="s">
        <v>48</v>
      </c>
      <c r="F215" s="16">
        <v>505</v>
      </c>
      <c r="G215" s="16"/>
      <c r="H215" s="16" t="s">
        <v>49</v>
      </c>
    </row>
    <row r="216" spans="1:8" s="5" customFormat="1" ht="30" customHeight="1">
      <c r="A216" s="175"/>
      <c r="B216" s="195"/>
      <c r="C216" s="51" t="s">
        <v>353</v>
      </c>
      <c r="D216" s="52">
        <v>20</v>
      </c>
      <c r="E216" s="51" t="s">
        <v>354</v>
      </c>
      <c r="F216" s="16">
        <v>507</v>
      </c>
      <c r="G216" s="16"/>
      <c r="H216" s="16" t="s">
        <v>17</v>
      </c>
    </row>
    <row r="217" spans="1:8" s="5" customFormat="1" ht="30" customHeight="1">
      <c r="A217" s="175"/>
      <c r="B217" s="195"/>
      <c r="C217" s="51" t="s">
        <v>355</v>
      </c>
      <c r="D217" s="52">
        <v>8</v>
      </c>
      <c r="E217" s="51" t="s">
        <v>356</v>
      </c>
      <c r="F217" s="16">
        <v>507</v>
      </c>
      <c r="G217" s="16"/>
      <c r="H217" s="16" t="s">
        <v>26</v>
      </c>
    </row>
    <row r="218" spans="1:8" ht="30" customHeight="1">
      <c r="A218" s="175"/>
      <c r="B218" s="196"/>
      <c r="C218" s="25" t="s">
        <v>357</v>
      </c>
      <c r="D218" s="28">
        <v>10</v>
      </c>
      <c r="E218" s="25" t="s">
        <v>358</v>
      </c>
      <c r="F218" s="12">
        <v>507</v>
      </c>
      <c r="G218" s="12"/>
      <c r="H218" s="12" t="s">
        <v>29</v>
      </c>
    </row>
    <row r="219" spans="1:8" ht="30" customHeight="1">
      <c r="A219" s="175"/>
      <c r="B219" s="199" t="s">
        <v>359</v>
      </c>
      <c r="C219" s="38" t="s">
        <v>14</v>
      </c>
      <c r="D219" s="24">
        <f>SUM(D220:D227)</f>
        <v>115</v>
      </c>
      <c r="E219" s="25"/>
      <c r="F219" s="12"/>
      <c r="G219" s="12"/>
      <c r="H219" s="12"/>
    </row>
    <row r="220" spans="1:8" ht="30" customHeight="1">
      <c r="A220" s="175"/>
      <c r="B220" s="200"/>
      <c r="C220" s="25" t="s">
        <v>360</v>
      </c>
      <c r="D220" s="28">
        <v>10</v>
      </c>
      <c r="E220" s="25" t="s">
        <v>361</v>
      </c>
      <c r="F220" s="12">
        <v>507</v>
      </c>
      <c r="G220" s="12"/>
      <c r="H220" s="12" t="s">
        <v>29</v>
      </c>
    </row>
    <row r="221" spans="1:8" ht="30" customHeight="1">
      <c r="A221" s="175"/>
      <c r="B221" s="200"/>
      <c r="C221" s="25" t="s">
        <v>362</v>
      </c>
      <c r="D221" s="28">
        <v>10</v>
      </c>
      <c r="E221" s="25" t="s">
        <v>363</v>
      </c>
      <c r="F221" s="12">
        <v>507</v>
      </c>
      <c r="G221" s="12"/>
      <c r="H221" s="12" t="s">
        <v>29</v>
      </c>
    </row>
    <row r="222" spans="1:8" ht="30" customHeight="1">
      <c r="A222" s="175"/>
      <c r="B222" s="200"/>
      <c r="C222" s="20" t="s">
        <v>364</v>
      </c>
      <c r="D222" s="21">
        <v>20</v>
      </c>
      <c r="E222" s="20" t="s">
        <v>38</v>
      </c>
      <c r="F222" s="12">
        <v>507</v>
      </c>
      <c r="G222" s="12"/>
      <c r="H222" s="15" t="s">
        <v>17</v>
      </c>
    </row>
    <row r="223" spans="1:8" ht="30" customHeight="1">
      <c r="A223" s="175"/>
      <c r="B223" s="200"/>
      <c r="C223" s="20" t="s">
        <v>365</v>
      </c>
      <c r="D223" s="21">
        <v>10</v>
      </c>
      <c r="E223" s="20" t="s">
        <v>297</v>
      </c>
      <c r="F223" s="12">
        <v>507</v>
      </c>
      <c r="G223" s="12"/>
      <c r="H223" s="15" t="s">
        <v>17</v>
      </c>
    </row>
    <row r="224" spans="1:8" ht="30" customHeight="1">
      <c r="A224" s="175"/>
      <c r="B224" s="200"/>
      <c r="C224" s="20" t="s">
        <v>366</v>
      </c>
      <c r="D224" s="21">
        <v>20</v>
      </c>
      <c r="E224" s="20" t="s">
        <v>367</v>
      </c>
      <c r="F224" s="12">
        <v>507</v>
      </c>
      <c r="G224" s="12"/>
      <c r="H224" s="15" t="s">
        <v>17</v>
      </c>
    </row>
    <row r="225" spans="1:8" ht="30" customHeight="1">
      <c r="A225" s="175"/>
      <c r="B225" s="200"/>
      <c r="C225" s="20" t="s">
        <v>368</v>
      </c>
      <c r="D225" s="21">
        <v>5</v>
      </c>
      <c r="E225" s="20" t="s">
        <v>369</v>
      </c>
      <c r="F225" s="12">
        <v>507</v>
      </c>
      <c r="G225" s="12"/>
      <c r="H225" s="15" t="s">
        <v>49</v>
      </c>
    </row>
    <row r="226" spans="1:8" ht="30" customHeight="1">
      <c r="A226" s="175"/>
      <c r="B226" s="200"/>
      <c r="C226" s="51" t="s">
        <v>370</v>
      </c>
      <c r="D226" s="52">
        <v>10</v>
      </c>
      <c r="E226" s="51" t="s">
        <v>371</v>
      </c>
      <c r="F226" s="16">
        <v>507</v>
      </c>
      <c r="G226" s="16"/>
      <c r="H226" s="16" t="s">
        <v>17</v>
      </c>
    </row>
    <row r="227" spans="1:8" ht="30" customHeight="1">
      <c r="A227" s="175"/>
      <c r="B227" s="201"/>
      <c r="C227" s="25" t="s">
        <v>372</v>
      </c>
      <c r="D227" s="28">
        <v>30</v>
      </c>
      <c r="E227" s="25" t="s">
        <v>373</v>
      </c>
      <c r="F227" s="12">
        <v>507</v>
      </c>
      <c r="G227" s="12"/>
      <c r="H227" s="12" t="s">
        <v>29</v>
      </c>
    </row>
    <row r="228" spans="1:8" ht="30" customHeight="1">
      <c r="A228" s="175"/>
      <c r="B228" s="199" t="s">
        <v>374</v>
      </c>
      <c r="C228" s="38" t="s">
        <v>14</v>
      </c>
      <c r="D228" s="24">
        <f>SUM(D229:D238)</f>
        <v>190</v>
      </c>
      <c r="E228" s="25"/>
      <c r="F228" s="12"/>
      <c r="G228" s="12"/>
      <c r="H228" s="12"/>
    </row>
    <row r="229" spans="1:8" ht="30" customHeight="1">
      <c r="A229" s="175"/>
      <c r="B229" s="200"/>
      <c r="C229" s="25" t="s">
        <v>375</v>
      </c>
      <c r="D229" s="28">
        <v>30</v>
      </c>
      <c r="E229" s="25" t="s">
        <v>376</v>
      </c>
      <c r="F229" s="12">
        <v>507</v>
      </c>
      <c r="G229" s="12"/>
      <c r="H229" s="12" t="s">
        <v>29</v>
      </c>
    </row>
    <row r="230" spans="1:8" ht="30" customHeight="1">
      <c r="A230" s="175"/>
      <c r="B230" s="200"/>
      <c r="C230" s="105" t="s">
        <v>377</v>
      </c>
      <c r="D230" s="104">
        <v>30</v>
      </c>
      <c r="E230" s="105" t="s">
        <v>378</v>
      </c>
      <c r="F230" s="12">
        <v>507</v>
      </c>
      <c r="G230" s="12"/>
      <c r="H230" s="12" t="s">
        <v>29</v>
      </c>
    </row>
    <row r="231" spans="1:8" ht="30" customHeight="1">
      <c r="A231" s="175"/>
      <c r="B231" s="200"/>
      <c r="C231" s="20" t="s">
        <v>379</v>
      </c>
      <c r="D231" s="21">
        <v>20</v>
      </c>
      <c r="E231" s="20" t="s">
        <v>142</v>
      </c>
      <c r="F231" s="12">
        <v>507</v>
      </c>
      <c r="G231" s="12"/>
      <c r="H231" s="15" t="s">
        <v>17</v>
      </c>
    </row>
    <row r="232" spans="1:8" ht="30" customHeight="1">
      <c r="A232" s="175"/>
      <c r="B232" s="200"/>
      <c r="C232" s="20" t="s">
        <v>380</v>
      </c>
      <c r="D232" s="21">
        <v>20</v>
      </c>
      <c r="E232" s="20" t="s">
        <v>140</v>
      </c>
      <c r="F232" s="12">
        <v>507</v>
      </c>
      <c r="G232" s="12"/>
      <c r="H232" s="15" t="s">
        <v>17</v>
      </c>
    </row>
    <row r="233" spans="1:8" ht="30" customHeight="1">
      <c r="A233" s="175"/>
      <c r="B233" s="200"/>
      <c r="C233" s="20" t="s">
        <v>381</v>
      </c>
      <c r="D233" s="21">
        <v>10</v>
      </c>
      <c r="E233" s="20" t="s">
        <v>23</v>
      </c>
      <c r="F233" s="12">
        <v>507</v>
      </c>
      <c r="G233" s="12"/>
      <c r="H233" s="15" t="s">
        <v>17</v>
      </c>
    </row>
    <row r="234" spans="1:8" ht="30" customHeight="1">
      <c r="A234" s="175"/>
      <c r="B234" s="200"/>
      <c r="C234" s="20" t="s">
        <v>382</v>
      </c>
      <c r="D234" s="21">
        <v>10</v>
      </c>
      <c r="E234" s="20" t="s">
        <v>140</v>
      </c>
      <c r="F234" s="12">
        <v>507</v>
      </c>
      <c r="G234" s="12"/>
      <c r="H234" s="15" t="s">
        <v>17</v>
      </c>
    </row>
    <row r="235" spans="1:8" ht="30" customHeight="1">
      <c r="A235" s="175"/>
      <c r="B235" s="200"/>
      <c r="C235" s="20" t="s">
        <v>383</v>
      </c>
      <c r="D235" s="21">
        <v>20</v>
      </c>
      <c r="E235" s="20" t="s">
        <v>384</v>
      </c>
      <c r="F235" s="12">
        <v>507</v>
      </c>
      <c r="G235" s="12"/>
      <c r="H235" s="15" t="s">
        <v>17</v>
      </c>
    </row>
    <row r="236" spans="1:8" ht="30" customHeight="1">
      <c r="A236" s="175"/>
      <c r="B236" s="200"/>
      <c r="C236" s="20" t="s">
        <v>385</v>
      </c>
      <c r="D236" s="21">
        <v>10</v>
      </c>
      <c r="E236" s="20" t="s">
        <v>386</v>
      </c>
      <c r="F236" s="12">
        <v>507</v>
      </c>
      <c r="G236" s="12"/>
      <c r="H236" s="15" t="s">
        <v>17</v>
      </c>
    </row>
    <row r="237" spans="1:8" ht="30" customHeight="1">
      <c r="A237" s="175"/>
      <c r="B237" s="200"/>
      <c r="C237" s="20" t="s">
        <v>387</v>
      </c>
      <c r="D237" s="21">
        <v>10</v>
      </c>
      <c r="E237" s="20" t="s">
        <v>388</v>
      </c>
      <c r="F237" s="12">
        <v>507</v>
      </c>
      <c r="G237" s="12"/>
      <c r="H237" s="15" t="s">
        <v>17</v>
      </c>
    </row>
    <row r="238" spans="1:8" ht="30" customHeight="1">
      <c r="A238" s="175"/>
      <c r="B238" s="201"/>
      <c r="C238" s="25" t="s">
        <v>389</v>
      </c>
      <c r="D238" s="28">
        <v>30</v>
      </c>
      <c r="E238" s="25" t="s">
        <v>390</v>
      </c>
      <c r="F238" s="12">
        <v>507</v>
      </c>
      <c r="G238" s="12"/>
      <c r="H238" s="12" t="s">
        <v>29</v>
      </c>
    </row>
    <row r="239" spans="1:8" ht="30" customHeight="1">
      <c r="A239" s="175"/>
      <c r="B239" s="210" t="s">
        <v>391</v>
      </c>
      <c r="C239" s="38" t="s">
        <v>14</v>
      </c>
      <c r="D239" s="24">
        <f>SUM(D240:D246)</f>
        <v>60</v>
      </c>
      <c r="E239" s="25"/>
      <c r="F239" s="12"/>
      <c r="G239" s="12"/>
      <c r="H239" s="12"/>
    </row>
    <row r="240" spans="1:8" ht="30" customHeight="1">
      <c r="A240" s="175"/>
      <c r="B240" s="210"/>
      <c r="C240" s="20" t="s">
        <v>392</v>
      </c>
      <c r="D240" s="21">
        <v>10</v>
      </c>
      <c r="E240" s="33" t="s">
        <v>393</v>
      </c>
      <c r="F240" s="12">
        <v>507</v>
      </c>
      <c r="G240" s="12"/>
      <c r="H240" s="15" t="s">
        <v>17</v>
      </c>
    </row>
    <row r="241" spans="1:8" ht="30" customHeight="1">
      <c r="A241" s="175"/>
      <c r="B241" s="210"/>
      <c r="C241" s="20" t="s">
        <v>394</v>
      </c>
      <c r="D241" s="21">
        <v>10</v>
      </c>
      <c r="E241" s="33" t="s">
        <v>395</v>
      </c>
      <c r="F241" s="12">
        <v>507</v>
      </c>
      <c r="G241" s="12"/>
      <c r="H241" s="15" t="s">
        <v>17</v>
      </c>
    </row>
    <row r="242" spans="1:8" ht="30" customHeight="1">
      <c r="A242" s="175"/>
      <c r="B242" s="210"/>
      <c r="C242" s="20" t="s">
        <v>396</v>
      </c>
      <c r="D242" s="21">
        <v>10</v>
      </c>
      <c r="E242" s="33" t="s">
        <v>397</v>
      </c>
      <c r="F242" s="12">
        <v>507</v>
      </c>
      <c r="G242" s="12"/>
      <c r="H242" s="15" t="s">
        <v>17</v>
      </c>
    </row>
    <row r="243" spans="1:8" ht="30" customHeight="1">
      <c r="A243" s="175"/>
      <c r="B243" s="210"/>
      <c r="C243" s="31" t="s">
        <v>398</v>
      </c>
      <c r="D243" s="30">
        <v>5</v>
      </c>
      <c r="E243" s="31" t="s">
        <v>48</v>
      </c>
      <c r="F243" s="12">
        <v>505</v>
      </c>
      <c r="G243" s="12"/>
      <c r="H243" s="15" t="s">
        <v>49</v>
      </c>
    </row>
    <row r="244" spans="1:8" ht="30" customHeight="1">
      <c r="A244" s="175"/>
      <c r="B244" s="210"/>
      <c r="C244" s="31" t="s">
        <v>399</v>
      </c>
      <c r="D244" s="30">
        <v>5</v>
      </c>
      <c r="E244" s="31" t="s">
        <v>48</v>
      </c>
      <c r="F244" s="12">
        <v>505</v>
      </c>
      <c r="G244" s="12"/>
      <c r="H244" s="15" t="s">
        <v>49</v>
      </c>
    </row>
    <row r="245" spans="1:8" ht="30" customHeight="1">
      <c r="A245" s="175"/>
      <c r="B245" s="210"/>
      <c r="C245" s="20" t="s">
        <v>400</v>
      </c>
      <c r="D245" s="21">
        <v>10</v>
      </c>
      <c r="E245" s="33" t="s">
        <v>401</v>
      </c>
      <c r="F245" s="12">
        <v>507</v>
      </c>
      <c r="G245" s="12"/>
      <c r="H245" s="15" t="s">
        <v>17</v>
      </c>
    </row>
    <row r="246" spans="1:8" ht="30" customHeight="1">
      <c r="A246" s="175"/>
      <c r="B246" s="211"/>
      <c r="C246" s="25" t="s">
        <v>402</v>
      </c>
      <c r="D246" s="28">
        <v>10</v>
      </c>
      <c r="E246" s="25" t="s">
        <v>403</v>
      </c>
      <c r="F246" s="12">
        <v>507</v>
      </c>
      <c r="G246" s="12"/>
      <c r="H246" s="12" t="s">
        <v>29</v>
      </c>
    </row>
    <row r="247" spans="1:8" ht="30" customHeight="1">
      <c r="A247" s="212" t="s">
        <v>404</v>
      </c>
      <c r="B247" s="197" t="s">
        <v>405</v>
      </c>
      <c r="C247" s="197"/>
      <c r="D247" s="11">
        <f>D248+D269+D271+D273</f>
        <v>290</v>
      </c>
      <c r="E247" s="82"/>
      <c r="F247" s="12"/>
      <c r="G247" s="12"/>
      <c r="H247" s="12"/>
    </row>
    <row r="248" spans="1:8" ht="30" customHeight="1">
      <c r="A248" s="213"/>
      <c r="B248" s="194" t="s">
        <v>406</v>
      </c>
      <c r="C248" s="38" t="s">
        <v>14</v>
      </c>
      <c r="D248" s="11">
        <f>SUM(D249:D268)</f>
        <v>255</v>
      </c>
      <c r="E248" s="82"/>
      <c r="F248" s="12"/>
      <c r="G248" s="12"/>
      <c r="H248" s="12"/>
    </row>
    <row r="249" spans="1:8" ht="30" customHeight="1">
      <c r="A249" s="213"/>
      <c r="B249" s="195"/>
      <c r="C249" s="25" t="s">
        <v>407</v>
      </c>
      <c r="D249" s="28">
        <v>10</v>
      </c>
      <c r="E249" s="25" t="s">
        <v>408</v>
      </c>
      <c r="F249" s="12">
        <v>507</v>
      </c>
      <c r="G249" s="12"/>
      <c r="H249" s="12" t="s">
        <v>29</v>
      </c>
    </row>
    <row r="250" spans="1:8" ht="30" customHeight="1">
      <c r="A250" s="213"/>
      <c r="B250" s="195"/>
      <c r="C250" s="25" t="s">
        <v>409</v>
      </c>
      <c r="D250" s="28">
        <v>10</v>
      </c>
      <c r="E250" s="25" t="s">
        <v>410</v>
      </c>
      <c r="F250" s="12">
        <v>507</v>
      </c>
      <c r="G250" s="12"/>
      <c r="H250" s="12" t="s">
        <v>29</v>
      </c>
    </row>
    <row r="251" spans="1:8" ht="30" customHeight="1">
      <c r="A251" s="213"/>
      <c r="B251" s="195"/>
      <c r="C251" s="36" t="s">
        <v>411</v>
      </c>
      <c r="D251" s="39">
        <v>30</v>
      </c>
      <c r="E251" s="36" t="s">
        <v>412</v>
      </c>
      <c r="F251" s="12">
        <v>507</v>
      </c>
      <c r="G251" s="12"/>
      <c r="H251" s="12" t="s">
        <v>29</v>
      </c>
    </row>
    <row r="252" spans="1:8" ht="30" customHeight="1">
      <c r="A252" s="213"/>
      <c r="B252" s="195"/>
      <c r="C252" s="36" t="s">
        <v>413</v>
      </c>
      <c r="D252" s="39">
        <v>10</v>
      </c>
      <c r="E252" s="36" t="s">
        <v>414</v>
      </c>
      <c r="F252" s="12">
        <v>507</v>
      </c>
      <c r="G252" s="12"/>
      <c r="H252" s="12" t="s">
        <v>29</v>
      </c>
    </row>
    <row r="253" spans="1:8" ht="30" customHeight="1">
      <c r="A253" s="213"/>
      <c r="B253" s="195"/>
      <c r="C253" s="36" t="s">
        <v>415</v>
      </c>
      <c r="D253" s="39">
        <v>10</v>
      </c>
      <c r="E253" s="36" t="s">
        <v>416</v>
      </c>
      <c r="F253" s="12">
        <v>507</v>
      </c>
      <c r="G253" s="12"/>
      <c r="H253" s="12" t="s">
        <v>29</v>
      </c>
    </row>
    <row r="254" spans="1:8" ht="30" customHeight="1">
      <c r="A254" s="213"/>
      <c r="B254" s="195"/>
      <c r="C254" s="20" t="s">
        <v>417</v>
      </c>
      <c r="D254" s="21">
        <v>10</v>
      </c>
      <c r="E254" s="33" t="s">
        <v>38</v>
      </c>
      <c r="F254" s="15">
        <v>507</v>
      </c>
      <c r="G254" s="15"/>
      <c r="H254" s="15" t="s">
        <v>17</v>
      </c>
    </row>
    <row r="255" spans="1:8" ht="30" customHeight="1">
      <c r="A255" s="213"/>
      <c r="B255" s="195"/>
      <c r="C255" s="20" t="s">
        <v>418</v>
      </c>
      <c r="D255" s="21">
        <v>10</v>
      </c>
      <c r="E255" s="33" t="s">
        <v>419</v>
      </c>
      <c r="F255" s="15">
        <v>507</v>
      </c>
      <c r="G255" s="15"/>
      <c r="H255" s="15" t="s">
        <v>17</v>
      </c>
    </row>
    <row r="256" spans="1:8" ht="30" customHeight="1">
      <c r="A256" s="213"/>
      <c r="B256" s="195"/>
      <c r="C256" s="20" t="s">
        <v>420</v>
      </c>
      <c r="D256" s="21">
        <v>10</v>
      </c>
      <c r="E256" s="33" t="s">
        <v>23</v>
      </c>
      <c r="F256" s="15">
        <v>507</v>
      </c>
      <c r="G256" s="15"/>
      <c r="H256" s="15" t="s">
        <v>17</v>
      </c>
    </row>
    <row r="257" spans="1:8" ht="30" customHeight="1">
      <c r="A257" s="213"/>
      <c r="B257" s="195"/>
      <c r="C257" s="20" t="s">
        <v>421</v>
      </c>
      <c r="D257" s="21">
        <v>10</v>
      </c>
      <c r="E257" s="33" t="s">
        <v>297</v>
      </c>
      <c r="F257" s="15">
        <v>507</v>
      </c>
      <c r="G257" s="15"/>
      <c r="H257" s="15" t="s">
        <v>17</v>
      </c>
    </row>
    <row r="258" spans="1:8" ht="30" customHeight="1">
      <c r="A258" s="213"/>
      <c r="B258" s="195"/>
      <c r="C258" s="20" t="s">
        <v>422</v>
      </c>
      <c r="D258" s="21">
        <v>10</v>
      </c>
      <c r="E258" s="33" t="s">
        <v>419</v>
      </c>
      <c r="F258" s="15">
        <v>507</v>
      </c>
      <c r="G258" s="15"/>
      <c r="H258" s="15" t="s">
        <v>17</v>
      </c>
    </row>
    <row r="259" spans="1:8" ht="30" customHeight="1">
      <c r="A259" s="213"/>
      <c r="B259" s="195"/>
      <c r="C259" s="20" t="s">
        <v>423</v>
      </c>
      <c r="D259" s="21">
        <v>10</v>
      </c>
      <c r="E259" s="33" t="s">
        <v>424</v>
      </c>
      <c r="F259" s="15">
        <v>507</v>
      </c>
      <c r="G259" s="15"/>
      <c r="H259" s="15" t="s">
        <v>17</v>
      </c>
    </row>
    <row r="260" spans="1:8" ht="30" customHeight="1">
      <c r="A260" s="213"/>
      <c r="B260" s="195"/>
      <c r="C260" s="20" t="s">
        <v>425</v>
      </c>
      <c r="D260" s="21">
        <v>10</v>
      </c>
      <c r="E260" s="33" t="s">
        <v>426</v>
      </c>
      <c r="F260" s="15">
        <v>507</v>
      </c>
      <c r="G260" s="15"/>
      <c r="H260" s="15" t="s">
        <v>17</v>
      </c>
    </row>
    <row r="261" spans="1:8" ht="30" customHeight="1">
      <c r="A261" s="213"/>
      <c r="B261" s="195"/>
      <c r="C261" s="20" t="s">
        <v>427</v>
      </c>
      <c r="D261" s="21">
        <v>10</v>
      </c>
      <c r="E261" s="71" t="s">
        <v>428</v>
      </c>
      <c r="F261" s="15">
        <v>507</v>
      </c>
      <c r="G261" s="15"/>
      <c r="H261" s="15" t="s">
        <v>17</v>
      </c>
    </row>
    <row r="262" spans="1:8" ht="30" customHeight="1">
      <c r="A262" s="213"/>
      <c r="B262" s="195"/>
      <c r="C262" s="107" t="s">
        <v>429</v>
      </c>
      <c r="D262" s="21">
        <v>10</v>
      </c>
      <c r="E262" s="71" t="s">
        <v>430</v>
      </c>
      <c r="F262" s="15">
        <v>507</v>
      </c>
      <c r="G262" s="15"/>
      <c r="H262" s="15" t="s">
        <v>17</v>
      </c>
    </row>
    <row r="263" spans="1:8" s="5" customFormat="1" ht="30" customHeight="1">
      <c r="A263" s="213"/>
      <c r="B263" s="195"/>
      <c r="C263" s="118" t="s">
        <v>431</v>
      </c>
      <c r="D263" s="52">
        <v>20</v>
      </c>
      <c r="E263" s="73" t="s">
        <v>432</v>
      </c>
      <c r="F263" s="16">
        <v>502</v>
      </c>
      <c r="G263" s="16"/>
      <c r="H263" s="16" t="s">
        <v>17</v>
      </c>
    </row>
    <row r="264" spans="1:8" ht="30" customHeight="1">
      <c r="A264" s="213"/>
      <c r="B264" s="195"/>
      <c r="C264" s="109" t="s">
        <v>433</v>
      </c>
      <c r="D264" s="23">
        <v>20</v>
      </c>
      <c r="E264" s="109" t="s">
        <v>434</v>
      </c>
      <c r="F264" s="15">
        <v>507</v>
      </c>
      <c r="G264" s="15"/>
      <c r="H264" s="15" t="s">
        <v>26</v>
      </c>
    </row>
    <row r="265" spans="1:8" ht="30" customHeight="1">
      <c r="A265" s="213"/>
      <c r="B265" s="195"/>
      <c r="C265" s="110" t="s">
        <v>435</v>
      </c>
      <c r="D265" s="12">
        <v>20</v>
      </c>
      <c r="E265" s="110" t="s">
        <v>436</v>
      </c>
      <c r="F265" s="15">
        <v>507</v>
      </c>
      <c r="G265" s="15"/>
      <c r="H265" s="15" t="s">
        <v>26</v>
      </c>
    </row>
    <row r="266" spans="1:8" ht="30" customHeight="1">
      <c r="A266" s="213"/>
      <c r="B266" s="195"/>
      <c r="C266" s="110" t="s">
        <v>437</v>
      </c>
      <c r="D266" s="12">
        <v>20</v>
      </c>
      <c r="E266" s="110" t="s">
        <v>438</v>
      </c>
      <c r="F266" s="15">
        <v>507</v>
      </c>
      <c r="G266" s="15"/>
      <c r="H266" s="15" t="s">
        <v>26</v>
      </c>
    </row>
    <row r="267" spans="1:8" ht="30" customHeight="1">
      <c r="A267" s="213"/>
      <c r="B267" s="195"/>
      <c r="C267" s="91" t="s">
        <v>439</v>
      </c>
      <c r="D267" s="90">
        <v>5</v>
      </c>
      <c r="E267" s="91" t="s">
        <v>48</v>
      </c>
      <c r="F267" s="15">
        <v>505</v>
      </c>
      <c r="G267" s="15"/>
      <c r="H267" s="15" t="s">
        <v>49</v>
      </c>
    </row>
    <row r="268" spans="1:8" ht="30" customHeight="1">
      <c r="A268" s="213"/>
      <c r="B268" s="196"/>
      <c r="C268" s="119" t="s">
        <v>440</v>
      </c>
      <c r="D268" s="28">
        <v>10</v>
      </c>
      <c r="E268" s="119" t="s">
        <v>441</v>
      </c>
      <c r="F268" s="12">
        <v>507</v>
      </c>
      <c r="G268" s="12"/>
      <c r="H268" s="12" t="s">
        <v>29</v>
      </c>
    </row>
    <row r="269" spans="1:8" ht="30" customHeight="1">
      <c r="A269" s="213"/>
      <c r="B269" s="187" t="s">
        <v>442</v>
      </c>
      <c r="C269" s="38" t="s">
        <v>14</v>
      </c>
      <c r="D269" s="24">
        <f>D270</f>
        <v>20</v>
      </c>
      <c r="E269" s="25"/>
      <c r="F269" s="12"/>
      <c r="G269" s="12"/>
      <c r="H269" s="12"/>
    </row>
    <row r="270" spans="1:8" ht="30" customHeight="1">
      <c r="A270" s="213"/>
      <c r="B270" s="188"/>
      <c r="C270" s="25" t="s">
        <v>443</v>
      </c>
      <c r="D270" s="28">
        <v>20</v>
      </c>
      <c r="E270" s="25" t="s">
        <v>444</v>
      </c>
      <c r="F270" s="12">
        <v>507</v>
      </c>
      <c r="G270" s="12"/>
      <c r="H270" s="12" t="s">
        <v>29</v>
      </c>
    </row>
    <row r="271" spans="1:8" ht="30" customHeight="1">
      <c r="A271" s="213"/>
      <c r="B271" s="199" t="s">
        <v>445</v>
      </c>
      <c r="C271" s="38" t="s">
        <v>14</v>
      </c>
      <c r="D271" s="24">
        <f>D272</f>
        <v>10</v>
      </c>
      <c r="E271" s="25"/>
      <c r="F271" s="12"/>
      <c r="G271" s="12"/>
      <c r="H271" s="12"/>
    </row>
    <row r="272" spans="1:8" ht="30" customHeight="1">
      <c r="A272" s="213"/>
      <c r="B272" s="201"/>
      <c r="C272" s="25" t="s">
        <v>446</v>
      </c>
      <c r="D272" s="28">
        <v>10</v>
      </c>
      <c r="E272" s="25" t="s">
        <v>447</v>
      </c>
      <c r="F272" s="12">
        <v>507</v>
      </c>
      <c r="G272" s="12"/>
      <c r="H272" s="12" t="s">
        <v>29</v>
      </c>
    </row>
    <row r="273" spans="1:8" ht="30" customHeight="1">
      <c r="A273" s="213"/>
      <c r="B273" s="175" t="s">
        <v>448</v>
      </c>
      <c r="C273" s="38" t="s">
        <v>14</v>
      </c>
      <c r="D273" s="24">
        <f>D274</f>
        <v>5</v>
      </c>
      <c r="E273" s="25"/>
      <c r="F273" s="12"/>
      <c r="G273" s="12"/>
      <c r="H273" s="12"/>
    </row>
    <row r="274" spans="1:8" ht="30" customHeight="1">
      <c r="A274" s="214"/>
      <c r="B274" s="175"/>
      <c r="C274" s="31" t="s">
        <v>449</v>
      </c>
      <c r="D274" s="90">
        <v>5</v>
      </c>
      <c r="E274" s="91" t="s">
        <v>48</v>
      </c>
      <c r="F274" s="15">
        <v>505</v>
      </c>
      <c r="G274" s="15"/>
      <c r="H274" s="15" t="s">
        <v>49</v>
      </c>
    </row>
    <row r="275" spans="1:8" ht="30" customHeight="1">
      <c r="A275" s="205" t="s">
        <v>450</v>
      </c>
      <c r="B275" s="206"/>
      <c r="C275" s="207"/>
      <c r="D275" s="11" t="e">
        <f>D276+D300+D302+D304+D305+D306+D309+D312</f>
        <v>#REF!</v>
      </c>
      <c r="E275" s="82"/>
      <c r="F275" s="12"/>
      <c r="G275" s="12"/>
      <c r="H275" s="12"/>
    </row>
    <row r="276" spans="1:8" s="5" customFormat="1" ht="30" customHeight="1">
      <c r="A276" s="175" t="s">
        <v>451</v>
      </c>
      <c r="B276" s="175"/>
      <c r="C276" s="38" t="s">
        <v>14</v>
      </c>
      <c r="D276" s="24" t="e">
        <f>SUM(D277:D299)</f>
        <v>#REF!</v>
      </c>
      <c r="E276" s="25"/>
      <c r="F276" s="14"/>
      <c r="G276" s="14"/>
      <c r="H276" s="14"/>
    </row>
    <row r="277" spans="1:8" s="5" customFormat="1" ht="30" customHeight="1">
      <c r="A277" s="175"/>
      <c r="B277" s="175"/>
      <c r="C277" s="169" t="s">
        <v>452</v>
      </c>
      <c r="D277" s="39">
        <v>10</v>
      </c>
      <c r="E277" s="36" t="s">
        <v>453</v>
      </c>
      <c r="F277" s="12">
        <v>50502</v>
      </c>
      <c r="G277" s="12">
        <v>30299</v>
      </c>
      <c r="H277" s="12" t="s">
        <v>29</v>
      </c>
    </row>
    <row r="278" spans="1:8" s="5" customFormat="1" ht="30" customHeight="1">
      <c r="A278" s="175"/>
      <c r="B278" s="175"/>
      <c r="C278" s="171"/>
      <c r="D278" s="39">
        <v>5</v>
      </c>
      <c r="E278" s="36" t="s">
        <v>454</v>
      </c>
      <c r="F278" s="12">
        <v>50502</v>
      </c>
      <c r="G278" s="12">
        <v>30299</v>
      </c>
      <c r="H278" s="12" t="s">
        <v>49</v>
      </c>
    </row>
    <row r="279" spans="1:8" s="5" customFormat="1" ht="30" customHeight="1">
      <c r="A279" s="175"/>
      <c r="B279" s="175"/>
      <c r="C279" s="171"/>
      <c r="D279" s="39">
        <v>10</v>
      </c>
      <c r="E279" s="36" t="s">
        <v>455</v>
      </c>
      <c r="F279" s="12">
        <v>50502</v>
      </c>
      <c r="G279" s="12">
        <v>30299</v>
      </c>
      <c r="H279" s="12" t="s">
        <v>49</v>
      </c>
    </row>
    <row r="280" spans="1:8" s="5" customFormat="1" ht="30" customHeight="1">
      <c r="A280" s="175"/>
      <c r="B280" s="175"/>
      <c r="C280" s="170"/>
      <c r="D280" s="39">
        <v>5</v>
      </c>
      <c r="E280" s="36" t="s">
        <v>456</v>
      </c>
      <c r="F280" s="12">
        <v>50502</v>
      </c>
      <c r="G280" s="12">
        <v>30299</v>
      </c>
      <c r="H280" s="12" t="s">
        <v>49</v>
      </c>
    </row>
    <row r="281" spans="1:8" s="5" customFormat="1" ht="30" customHeight="1">
      <c r="A281" s="175"/>
      <c r="B281" s="175"/>
      <c r="C281" s="169" t="s">
        <v>457</v>
      </c>
      <c r="D281" s="39">
        <v>10</v>
      </c>
      <c r="E281" s="36" t="s">
        <v>458</v>
      </c>
      <c r="F281" s="12">
        <v>50502</v>
      </c>
      <c r="G281" s="12">
        <v>30299</v>
      </c>
      <c r="H281" s="12" t="s">
        <v>29</v>
      </c>
    </row>
    <row r="282" spans="1:8" s="5" customFormat="1" ht="30" customHeight="1">
      <c r="A282" s="175"/>
      <c r="B282" s="175"/>
      <c r="C282" s="170"/>
      <c r="D282" s="39">
        <v>10</v>
      </c>
      <c r="E282" s="36" t="s">
        <v>459</v>
      </c>
      <c r="F282" s="12">
        <v>50502</v>
      </c>
      <c r="G282" s="12">
        <v>30299</v>
      </c>
      <c r="H282" s="12" t="s">
        <v>29</v>
      </c>
    </row>
    <row r="283" spans="1:8" s="5" customFormat="1" ht="30" customHeight="1">
      <c r="A283" s="175"/>
      <c r="B283" s="175"/>
      <c r="C283" s="176" t="s">
        <v>460</v>
      </c>
      <c r="D283" s="12">
        <v>10</v>
      </c>
      <c r="E283" s="96" t="s">
        <v>461</v>
      </c>
      <c r="F283" s="12">
        <v>50502</v>
      </c>
      <c r="G283" s="12">
        <v>30299</v>
      </c>
      <c r="H283" s="12" t="s">
        <v>49</v>
      </c>
    </row>
    <row r="284" spans="1:8" s="5" customFormat="1" ht="30" customHeight="1">
      <c r="A284" s="175"/>
      <c r="B284" s="175"/>
      <c r="C284" s="177"/>
      <c r="D284" s="12">
        <v>20</v>
      </c>
      <c r="E284" s="96" t="s">
        <v>462</v>
      </c>
      <c r="F284" s="12">
        <v>50502</v>
      </c>
      <c r="G284" s="12">
        <v>30299</v>
      </c>
      <c r="H284" s="12" t="s">
        <v>49</v>
      </c>
    </row>
    <row r="285" spans="1:8" s="5" customFormat="1" ht="30" customHeight="1">
      <c r="A285" s="175"/>
      <c r="B285" s="175"/>
      <c r="C285" s="178"/>
      <c r="D285" s="30">
        <v>10</v>
      </c>
      <c r="E285" s="120" t="s">
        <v>463</v>
      </c>
      <c r="F285" s="12">
        <v>50502</v>
      </c>
      <c r="G285" s="12">
        <v>30299</v>
      </c>
      <c r="H285" s="12" t="s">
        <v>49</v>
      </c>
    </row>
    <row r="286" spans="1:8" s="5" customFormat="1" ht="30" customHeight="1">
      <c r="A286" s="175"/>
      <c r="B286" s="175"/>
      <c r="C286" s="36" t="s">
        <v>464</v>
      </c>
      <c r="D286" s="39">
        <v>10</v>
      </c>
      <c r="E286" s="36" t="s">
        <v>465</v>
      </c>
      <c r="F286" s="12">
        <v>50502</v>
      </c>
      <c r="G286" s="12">
        <v>30299</v>
      </c>
      <c r="H286" s="12" t="s">
        <v>49</v>
      </c>
    </row>
    <row r="287" spans="1:8" s="5" customFormat="1" ht="30" customHeight="1">
      <c r="A287" s="175"/>
      <c r="B287" s="175"/>
      <c r="C287" s="36" t="s">
        <v>466</v>
      </c>
      <c r="D287" s="39">
        <v>10</v>
      </c>
      <c r="E287" s="36" t="s">
        <v>467</v>
      </c>
      <c r="F287" s="12">
        <v>50502</v>
      </c>
      <c r="G287" s="12">
        <v>30299</v>
      </c>
      <c r="H287" s="12" t="s">
        <v>49</v>
      </c>
    </row>
    <row r="288" spans="1:8" s="5" customFormat="1" ht="30" customHeight="1">
      <c r="A288" s="175"/>
      <c r="B288" s="175"/>
      <c r="C288" s="169" t="s">
        <v>468</v>
      </c>
      <c r="D288" s="39">
        <v>10</v>
      </c>
      <c r="E288" s="36" t="s">
        <v>469</v>
      </c>
      <c r="F288" s="12">
        <v>50502</v>
      </c>
      <c r="G288" s="12">
        <v>30299</v>
      </c>
      <c r="H288" s="12" t="s">
        <v>49</v>
      </c>
    </row>
    <row r="289" spans="1:10" s="5" customFormat="1" ht="30" customHeight="1">
      <c r="A289" s="175"/>
      <c r="B289" s="175"/>
      <c r="C289" s="170"/>
      <c r="D289" s="39">
        <v>5</v>
      </c>
      <c r="E289" s="36" t="s">
        <v>470</v>
      </c>
      <c r="F289" s="12">
        <v>50502</v>
      </c>
      <c r="G289" s="12">
        <v>30299</v>
      </c>
      <c r="H289" s="12" t="s">
        <v>49</v>
      </c>
    </row>
    <row r="290" spans="1:10" s="5" customFormat="1" ht="30" customHeight="1">
      <c r="A290" s="175"/>
      <c r="B290" s="175"/>
      <c r="C290" s="179" t="s">
        <v>471</v>
      </c>
      <c r="D290" s="23">
        <v>10</v>
      </c>
      <c r="E290" s="22" t="s">
        <v>472</v>
      </c>
      <c r="F290" s="12">
        <v>50502</v>
      </c>
      <c r="G290" s="12">
        <v>30299</v>
      </c>
      <c r="H290" s="12" t="s">
        <v>26</v>
      </c>
    </row>
    <row r="291" spans="1:10" s="5" customFormat="1" ht="30" customHeight="1">
      <c r="A291" s="175"/>
      <c r="B291" s="175"/>
      <c r="C291" s="180"/>
      <c r="D291" s="39">
        <v>5</v>
      </c>
      <c r="E291" s="36" t="s">
        <v>473</v>
      </c>
      <c r="F291" s="12">
        <v>50502</v>
      </c>
      <c r="G291" s="12">
        <v>30299</v>
      </c>
      <c r="H291" s="12" t="s">
        <v>49</v>
      </c>
    </row>
    <row r="292" spans="1:10" s="5" customFormat="1" ht="30" customHeight="1">
      <c r="A292" s="175"/>
      <c r="B292" s="175"/>
      <c r="C292" s="169" t="s">
        <v>474</v>
      </c>
      <c r="D292" s="39">
        <v>10</v>
      </c>
      <c r="E292" s="36" t="s">
        <v>475</v>
      </c>
      <c r="F292" s="12">
        <v>50502</v>
      </c>
      <c r="G292" s="12">
        <v>30299</v>
      </c>
      <c r="H292" s="12" t="s">
        <v>49</v>
      </c>
    </row>
    <row r="293" spans="1:10" s="5" customFormat="1" ht="30" customHeight="1">
      <c r="A293" s="175"/>
      <c r="B293" s="175"/>
      <c r="C293" s="170"/>
      <c r="D293" s="30">
        <v>10</v>
      </c>
      <c r="E293" s="120" t="s">
        <v>476</v>
      </c>
      <c r="F293" s="12">
        <v>50502</v>
      </c>
      <c r="G293" s="12">
        <v>30299</v>
      </c>
      <c r="H293" s="12" t="s">
        <v>49</v>
      </c>
    </row>
    <row r="294" spans="1:10" s="5" customFormat="1" ht="30" customHeight="1">
      <c r="A294" s="175"/>
      <c r="B294" s="175"/>
      <c r="C294" s="169" t="s">
        <v>477</v>
      </c>
      <c r="D294" s="39">
        <v>10</v>
      </c>
      <c r="E294" s="36" t="s">
        <v>478</v>
      </c>
      <c r="F294" s="12">
        <v>50502</v>
      </c>
      <c r="G294" s="12">
        <v>30299</v>
      </c>
      <c r="H294" s="12" t="s">
        <v>49</v>
      </c>
    </row>
    <row r="295" spans="1:10" s="5" customFormat="1" ht="30" customHeight="1">
      <c r="A295" s="175"/>
      <c r="B295" s="175"/>
      <c r="C295" s="171"/>
      <c r="D295" s="39">
        <v>10</v>
      </c>
      <c r="E295" s="36" t="s">
        <v>479</v>
      </c>
      <c r="F295" s="12">
        <v>50502</v>
      </c>
      <c r="G295" s="12">
        <v>30299</v>
      </c>
      <c r="H295" s="12" t="s">
        <v>29</v>
      </c>
    </row>
    <row r="296" spans="1:10" s="5" customFormat="1" ht="30" customHeight="1">
      <c r="A296" s="175"/>
      <c r="B296" s="175"/>
      <c r="C296" s="170"/>
      <c r="D296" s="30">
        <v>10</v>
      </c>
      <c r="E296" s="120" t="s">
        <v>480</v>
      </c>
      <c r="F296" s="12">
        <v>50502</v>
      </c>
      <c r="G296" s="12">
        <v>30299</v>
      </c>
      <c r="H296" s="12" t="s">
        <v>49</v>
      </c>
    </row>
    <row r="297" spans="1:10" s="5" customFormat="1" ht="30" customHeight="1">
      <c r="A297" s="175"/>
      <c r="B297" s="175"/>
      <c r="C297" s="121" t="s">
        <v>481</v>
      </c>
      <c r="D297" s="30">
        <v>10</v>
      </c>
      <c r="E297" s="30" t="s">
        <v>482</v>
      </c>
      <c r="F297" s="12">
        <v>50502</v>
      </c>
      <c r="G297" s="12">
        <v>30299</v>
      </c>
      <c r="H297" s="12" t="s">
        <v>49</v>
      </c>
    </row>
    <row r="298" spans="1:10" s="5" customFormat="1" ht="30" customHeight="1">
      <c r="A298" s="175"/>
      <c r="B298" s="175"/>
      <c r="C298" s="121" t="s">
        <v>483</v>
      </c>
      <c r="D298" s="90">
        <v>10</v>
      </c>
      <c r="E298" s="121" t="s">
        <v>484</v>
      </c>
      <c r="F298" s="12">
        <v>50502</v>
      </c>
      <c r="G298" s="12">
        <v>30299</v>
      </c>
      <c r="H298" s="12" t="s">
        <v>49</v>
      </c>
    </row>
    <row r="299" spans="1:10" ht="30" customHeight="1">
      <c r="A299" s="175"/>
      <c r="B299" s="175"/>
      <c r="C299" s="36" t="e">
        <f t="array" ref="C299:E299">#REF!</f>
        <v>#REF!</v>
      </c>
      <c r="D299" s="39" t="e">
        <v>#REF!</v>
      </c>
      <c r="E299" s="36" t="e">
        <v>#REF!</v>
      </c>
      <c r="F299" s="12">
        <v>50502</v>
      </c>
      <c r="G299" s="12">
        <v>30299</v>
      </c>
      <c r="H299" s="12" t="s">
        <v>49</v>
      </c>
    </row>
    <row r="300" spans="1:10" ht="30" customHeight="1">
      <c r="A300" s="173" t="s">
        <v>485</v>
      </c>
      <c r="B300" s="172"/>
      <c r="C300" s="38" t="s">
        <v>14</v>
      </c>
      <c r="D300" s="11">
        <f>D301</f>
        <v>20</v>
      </c>
      <c r="E300" s="82"/>
      <c r="F300" s="12"/>
      <c r="G300" s="12"/>
      <c r="H300" s="12"/>
    </row>
    <row r="301" spans="1:10" s="46" customFormat="1" ht="30" customHeight="1">
      <c r="A301" s="172"/>
      <c r="B301" s="172"/>
      <c r="C301" s="122" t="s">
        <v>486</v>
      </c>
      <c r="D301" s="123">
        <v>20</v>
      </c>
      <c r="E301" s="122" t="s">
        <v>487</v>
      </c>
      <c r="F301" s="16">
        <v>50502</v>
      </c>
      <c r="G301" s="16">
        <v>30299</v>
      </c>
      <c r="H301" s="16" t="s">
        <v>29</v>
      </c>
    </row>
    <row r="302" spans="1:10" ht="30" customHeight="1">
      <c r="A302" s="172" t="s">
        <v>488</v>
      </c>
      <c r="B302" s="172"/>
      <c r="C302" s="38" t="s">
        <v>14</v>
      </c>
      <c r="D302" s="11">
        <f>D303</f>
        <v>20</v>
      </c>
      <c r="E302" s="96"/>
      <c r="F302" s="12"/>
      <c r="G302" s="12"/>
      <c r="H302" s="12"/>
    </row>
    <row r="303" spans="1:10" s="5" customFormat="1" ht="30" customHeight="1">
      <c r="A303" s="172"/>
      <c r="B303" s="172"/>
      <c r="C303" s="111" t="s">
        <v>489</v>
      </c>
      <c r="D303" s="44">
        <v>20</v>
      </c>
      <c r="E303" s="117" t="s">
        <v>490</v>
      </c>
      <c r="F303" s="16">
        <v>50502</v>
      </c>
      <c r="G303" s="16">
        <v>30299</v>
      </c>
      <c r="H303" s="16" t="s">
        <v>49</v>
      </c>
    </row>
    <row r="304" spans="1:10" s="5" customFormat="1" ht="26.1" customHeight="1">
      <c r="A304" s="181" t="s">
        <v>491</v>
      </c>
      <c r="B304" s="182"/>
      <c r="C304" s="183"/>
      <c r="D304" s="44">
        <v>10</v>
      </c>
      <c r="E304" s="44" t="s">
        <v>492</v>
      </c>
      <c r="F304" s="14">
        <v>50502</v>
      </c>
      <c r="G304" s="14">
        <v>30299</v>
      </c>
      <c r="H304" s="14" t="s">
        <v>49</v>
      </c>
      <c r="I304" s="128"/>
      <c r="J304" s="128"/>
    </row>
    <row r="305" spans="1:10" s="5" customFormat="1" ht="26.1" customHeight="1">
      <c r="A305" s="184" t="s">
        <v>493</v>
      </c>
      <c r="B305" s="185"/>
      <c r="C305" s="186"/>
      <c r="D305" s="14">
        <v>10</v>
      </c>
      <c r="E305" s="37" t="s">
        <v>494</v>
      </c>
      <c r="F305" s="14">
        <v>50502</v>
      </c>
      <c r="G305" s="14">
        <v>30299</v>
      </c>
      <c r="H305" s="14" t="s">
        <v>49</v>
      </c>
      <c r="I305" s="128"/>
      <c r="J305" s="128"/>
    </row>
    <row r="306" spans="1:10" ht="24.75" customHeight="1">
      <c r="A306" s="174" t="s">
        <v>495</v>
      </c>
      <c r="B306" s="174"/>
      <c r="C306" s="11" t="s">
        <v>14</v>
      </c>
      <c r="D306" s="43">
        <f>D307+D308</f>
        <v>20</v>
      </c>
      <c r="E306" s="82"/>
      <c r="F306" s="12"/>
      <c r="G306" s="12"/>
      <c r="H306" s="12"/>
    </row>
    <row r="307" spans="1:10" s="5" customFormat="1" ht="35.25" customHeight="1">
      <c r="A307" s="174"/>
      <c r="B307" s="174"/>
      <c r="C307" s="18" t="s">
        <v>496</v>
      </c>
      <c r="D307" s="19">
        <v>10</v>
      </c>
      <c r="E307" s="18" t="s">
        <v>497</v>
      </c>
      <c r="F307" s="14">
        <v>50502</v>
      </c>
      <c r="G307" s="14">
        <v>30299</v>
      </c>
      <c r="H307" s="14" t="s">
        <v>29</v>
      </c>
    </row>
    <row r="308" spans="1:10" s="5" customFormat="1" ht="36.75" customHeight="1">
      <c r="A308" s="174"/>
      <c r="B308" s="174"/>
      <c r="C308" s="124" t="s">
        <v>498</v>
      </c>
      <c r="D308" s="19">
        <v>10</v>
      </c>
      <c r="E308" s="18" t="s">
        <v>499</v>
      </c>
      <c r="F308" s="14">
        <v>50502</v>
      </c>
      <c r="G308" s="14">
        <v>30299</v>
      </c>
      <c r="H308" s="14" t="s">
        <v>29</v>
      </c>
    </row>
    <row r="309" spans="1:10" ht="26.1" customHeight="1">
      <c r="A309" s="172" t="s">
        <v>500</v>
      </c>
      <c r="B309" s="172"/>
      <c r="C309" s="11" t="s">
        <v>14</v>
      </c>
      <c r="D309" s="43">
        <f>SUM(D310:D311)</f>
        <v>40</v>
      </c>
      <c r="E309" s="82"/>
      <c r="F309" s="12"/>
      <c r="G309" s="12"/>
      <c r="H309" s="12"/>
    </row>
    <row r="310" spans="1:10" s="5" customFormat="1" ht="32.25" customHeight="1">
      <c r="A310" s="172"/>
      <c r="B310" s="172"/>
      <c r="C310" s="18" t="s">
        <v>501</v>
      </c>
      <c r="D310" s="19">
        <v>30</v>
      </c>
      <c r="E310" s="18" t="s">
        <v>502</v>
      </c>
      <c r="F310" s="14">
        <v>50502</v>
      </c>
      <c r="G310" s="14">
        <v>30299</v>
      </c>
      <c r="H310" s="14" t="s">
        <v>29</v>
      </c>
    </row>
    <row r="311" spans="1:10" s="5" customFormat="1" ht="26.1" customHeight="1">
      <c r="A311" s="172"/>
      <c r="B311" s="172"/>
      <c r="C311" s="125" t="s">
        <v>503</v>
      </c>
      <c r="D311" s="123">
        <v>10</v>
      </c>
      <c r="E311" s="125" t="s">
        <v>504</v>
      </c>
      <c r="F311" s="16">
        <v>50502</v>
      </c>
      <c r="G311" s="14">
        <v>30299</v>
      </c>
      <c r="H311" s="16" t="s">
        <v>29</v>
      </c>
    </row>
    <row r="312" spans="1:10" ht="26.1" customHeight="1">
      <c r="A312" s="172" t="s">
        <v>505</v>
      </c>
      <c r="B312" s="172"/>
      <c r="C312" s="68" t="s">
        <v>14</v>
      </c>
      <c r="D312" s="43">
        <f>D313+D314</f>
        <v>80</v>
      </c>
      <c r="E312" s="82"/>
      <c r="F312" s="12"/>
      <c r="G312" s="12"/>
      <c r="H312" s="12"/>
    </row>
    <row r="313" spans="1:10" s="5" customFormat="1" ht="26.1" customHeight="1">
      <c r="A313" s="172"/>
      <c r="B313" s="172"/>
      <c r="C313" s="126" t="s">
        <v>506</v>
      </c>
      <c r="D313" s="116">
        <v>50</v>
      </c>
      <c r="E313" s="117" t="s">
        <v>507</v>
      </c>
      <c r="F313" s="16">
        <v>50799</v>
      </c>
      <c r="G313" s="16">
        <v>31299</v>
      </c>
      <c r="H313" s="16" t="s">
        <v>49</v>
      </c>
    </row>
    <row r="314" spans="1:10" ht="26.1" customHeight="1">
      <c r="A314" s="172"/>
      <c r="B314" s="172"/>
      <c r="C314" s="127" t="s">
        <v>508</v>
      </c>
      <c r="D314" s="28">
        <v>30</v>
      </c>
      <c r="E314" s="25" t="s">
        <v>509</v>
      </c>
      <c r="F314" s="14">
        <v>50502</v>
      </c>
      <c r="G314" s="14">
        <v>30299</v>
      </c>
      <c r="H314" s="14" t="s">
        <v>29</v>
      </c>
    </row>
  </sheetData>
  <mergeCells count="97">
    <mergeCell ref="A2:H2"/>
    <mergeCell ref="A3:H3"/>
    <mergeCell ref="A4:C4"/>
    <mergeCell ref="A5:C5"/>
    <mergeCell ref="A6:C6"/>
    <mergeCell ref="B7:C7"/>
    <mergeCell ref="B27:C27"/>
    <mergeCell ref="B37:C37"/>
    <mergeCell ref="B45:C45"/>
    <mergeCell ref="B57:C57"/>
    <mergeCell ref="B8:B14"/>
    <mergeCell ref="B15:B16"/>
    <mergeCell ref="B17:B18"/>
    <mergeCell ref="B19:B22"/>
    <mergeCell ref="B23:B24"/>
    <mergeCell ref="B25:B26"/>
    <mergeCell ref="B28:B34"/>
    <mergeCell ref="B35:B36"/>
    <mergeCell ref="B38:B42"/>
    <mergeCell ref="B43:B44"/>
    <mergeCell ref="B46:B50"/>
    <mergeCell ref="B112:C112"/>
    <mergeCell ref="B128:C128"/>
    <mergeCell ref="B78:B94"/>
    <mergeCell ref="B95:B98"/>
    <mergeCell ref="B99:B100"/>
    <mergeCell ref="B101:B102"/>
    <mergeCell ref="B104:B105"/>
    <mergeCell ref="B106:B108"/>
    <mergeCell ref="B109:B111"/>
    <mergeCell ref="B113:B120"/>
    <mergeCell ref="B121:B123"/>
    <mergeCell ref="B124:B125"/>
    <mergeCell ref="B126:B127"/>
    <mergeCell ref="A275:C275"/>
    <mergeCell ref="B144:B147"/>
    <mergeCell ref="B148:B150"/>
    <mergeCell ref="B152:B154"/>
    <mergeCell ref="B156:B218"/>
    <mergeCell ref="B219:B227"/>
    <mergeCell ref="B228:B238"/>
    <mergeCell ref="B239:B246"/>
    <mergeCell ref="B248:B268"/>
    <mergeCell ref="B269:B270"/>
    <mergeCell ref="B271:B272"/>
    <mergeCell ref="B273:B274"/>
    <mergeCell ref="A139:A150"/>
    <mergeCell ref="A151:A154"/>
    <mergeCell ref="A155:A246"/>
    <mergeCell ref="A247:A274"/>
    <mergeCell ref="B139:C139"/>
    <mergeCell ref="B151:C151"/>
    <mergeCell ref="B155:C155"/>
    <mergeCell ref="B247:C247"/>
    <mergeCell ref="A68:A76"/>
    <mergeCell ref="A77:A102"/>
    <mergeCell ref="A103:A111"/>
    <mergeCell ref="A112:A127"/>
    <mergeCell ref="A128:A138"/>
    <mergeCell ref="B129:B133"/>
    <mergeCell ref="B134:B136"/>
    <mergeCell ref="B137:B138"/>
    <mergeCell ref="B140:B141"/>
    <mergeCell ref="B142:B143"/>
    <mergeCell ref="B77:C77"/>
    <mergeCell ref="B103:C103"/>
    <mergeCell ref="A7:A26"/>
    <mergeCell ref="A27:A36"/>
    <mergeCell ref="A37:A44"/>
    <mergeCell ref="A45:A56"/>
    <mergeCell ref="A57:A67"/>
    <mergeCell ref="B51:B52"/>
    <mergeCell ref="B53:B54"/>
    <mergeCell ref="B55:B56"/>
    <mergeCell ref="B58:B61"/>
    <mergeCell ref="B62:B63"/>
    <mergeCell ref="B64:B65"/>
    <mergeCell ref="B66:B67"/>
    <mergeCell ref="B69:B71"/>
    <mergeCell ref="B72:B73"/>
    <mergeCell ref="B74:B76"/>
    <mergeCell ref="B68:C68"/>
    <mergeCell ref="C292:C293"/>
    <mergeCell ref="C294:C296"/>
    <mergeCell ref="A312:B314"/>
    <mergeCell ref="A300:B301"/>
    <mergeCell ref="A302:B303"/>
    <mergeCell ref="A306:B308"/>
    <mergeCell ref="A309:B311"/>
    <mergeCell ref="A276:B299"/>
    <mergeCell ref="C277:C280"/>
    <mergeCell ref="C281:C282"/>
    <mergeCell ref="C283:C285"/>
    <mergeCell ref="C288:C289"/>
    <mergeCell ref="C290:C291"/>
    <mergeCell ref="A304:C304"/>
    <mergeCell ref="A305:C305"/>
  </mergeCells>
  <phoneticPr fontId="18" type="noConversion"/>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3"/>
  <sheetViews>
    <sheetView tabSelected="1" topLeftCell="A28" workbookViewId="0">
      <selection activeCell="B36" sqref="B36"/>
    </sheetView>
  </sheetViews>
  <sheetFormatPr defaultColWidth="9" defaultRowHeight="13.5"/>
  <cols>
    <col min="1" max="1" width="9.75" style="159" customWidth="1"/>
    <col min="2" max="2" width="17.75" style="156" customWidth="1"/>
    <col min="3" max="3" width="39.5" style="2" customWidth="1"/>
    <col min="4" max="4" width="18.25" style="156" customWidth="1"/>
    <col min="5" max="5" width="17.75" style="156" customWidth="1"/>
    <col min="6" max="6" width="9.125" style="156" customWidth="1"/>
    <col min="7" max="7" width="30.625" style="2" customWidth="1"/>
  </cols>
  <sheetData>
    <row r="1" spans="1:7" ht="31.5" customHeight="1">
      <c r="A1" s="151" t="s">
        <v>950</v>
      </c>
      <c r="B1" s="153"/>
      <c r="C1" s="150"/>
      <c r="D1" s="151"/>
      <c r="E1" s="151"/>
      <c r="F1" s="152"/>
      <c r="G1" s="149"/>
    </row>
    <row r="2" spans="1:7" ht="42.75" customHeight="1">
      <c r="A2" s="239" t="s">
        <v>510</v>
      </c>
      <c r="B2" s="239"/>
      <c r="C2" s="239"/>
      <c r="D2" s="239"/>
      <c r="E2" s="239"/>
      <c r="F2" s="239"/>
      <c r="G2" s="239"/>
    </row>
    <row r="3" spans="1:7" ht="29.25" customHeight="1">
      <c r="A3" s="240" t="s">
        <v>2</v>
      </c>
      <c r="B3" s="240"/>
      <c r="C3" s="240"/>
      <c r="D3" s="240"/>
      <c r="E3" s="240"/>
      <c r="F3" s="240"/>
      <c r="G3" s="240"/>
    </row>
    <row r="4" spans="1:7" ht="30" customHeight="1">
      <c r="A4" s="242" t="s">
        <v>3</v>
      </c>
      <c r="B4" s="242"/>
      <c r="C4" s="145" t="s">
        <v>5</v>
      </c>
      <c r="D4" s="145" t="s">
        <v>951</v>
      </c>
      <c r="E4" s="145" t="s">
        <v>952</v>
      </c>
      <c r="F4" s="146" t="s">
        <v>4</v>
      </c>
      <c r="G4" s="145" t="s">
        <v>949</v>
      </c>
    </row>
    <row r="5" spans="1:7" ht="30" customHeight="1">
      <c r="A5" s="242" t="s">
        <v>9</v>
      </c>
      <c r="B5" s="242"/>
      <c r="C5" s="242"/>
      <c r="D5" s="242"/>
      <c r="E5" s="242"/>
      <c r="F5" s="129">
        <f>F6+F39</f>
        <v>7499.9999999999991</v>
      </c>
      <c r="G5" s="157"/>
    </row>
    <row r="6" spans="1:7" ht="30" customHeight="1">
      <c r="A6" s="243" t="s">
        <v>450</v>
      </c>
      <c r="B6" s="243"/>
      <c r="C6" s="243"/>
      <c r="D6" s="243"/>
      <c r="E6" s="243"/>
      <c r="F6" s="129">
        <f>F7+F29+F32+F35+F38</f>
        <v>944</v>
      </c>
      <c r="G6" s="158"/>
    </row>
    <row r="7" spans="1:7" ht="30" customHeight="1">
      <c r="A7" s="238" t="s">
        <v>971</v>
      </c>
      <c r="B7" s="235" t="s">
        <v>972</v>
      </c>
      <c r="C7" s="236"/>
      <c r="D7" s="236"/>
      <c r="E7" s="237"/>
      <c r="F7" s="24">
        <f>SUM(F8:F28)</f>
        <v>660</v>
      </c>
      <c r="G7" s="147"/>
    </row>
    <row r="8" spans="1:7" ht="30" customHeight="1">
      <c r="A8" s="238"/>
      <c r="B8" s="215" t="s">
        <v>460</v>
      </c>
      <c r="C8" s="132" t="s">
        <v>909</v>
      </c>
      <c r="D8" s="130" t="s">
        <v>1002</v>
      </c>
      <c r="E8" s="130" t="s">
        <v>1001</v>
      </c>
      <c r="F8" s="131">
        <v>10</v>
      </c>
      <c r="G8" s="216"/>
    </row>
    <row r="9" spans="1:7" ht="30" customHeight="1">
      <c r="A9" s="238"/>
      <c r="B9" s="215"/>
      <c r="C9" s="132" t="s">
        <v>910</v>
      </c>
      <c r="D9" s="130" t="s">
        <v>1002</v>
      </c>
      <c r="E9" s="130" t="s">
        <v>1001</v>
      </c>
      <c r="F9" s="131">
        <v>10</v>
      </c>
      <c r="G9" s="216"/>
    </row>
    <row r="10" spans="1:7" ht="30" customHeight="1">
      <c r="A10" s="238"/>
      <c r="B10" s="215" t="s">
        <v>457</v>
      </c>
      <c r="C10" s="132" t="s">
        <v>911</v>
      </c>
      <c r="D10" s="130" t="s">
        <v>1002</v>
      </c>
      <c r="E10" s="130" t="s">
        <v>1001</v>
      </c>
      <c r="F10" s="142">
        <v>100</v>
      </c>
      <c r="G10" s="216"/>
    </row>
    <row r="11" spans="1:7" ht="30" customHeight="1">
      <c r="A11" s="238"/>
      <c r="B11" s="215"/>
      <c r="C11" s="132" t="s">
        <v>912</v>
      </c>
      <c r="D11" s="130" t="s">
        <v>1002</v>
      </c>
      <c r="E11" s="130" t="s">
        <v>1001</v>
      </c>
      <c r="F11" s="131">
        <v>10</v>
      </c>
      <c r="G11" s="216"/>
    </row>
    <row r="12" spans="1:7" ht="30" customHeight="1">
      <c r="A12" s="238"/>
      <c r="B12" s="215"/>
      <c r="C12" s="143" t="s">
        <v>913</v>
      </c>
      <c r="D12" s="130" t="s">
        <v>1002</v>
      </c>
      <c r="E12" s="130" t="s">
        <v>1001</v>
      </c>
      <c r="F12" s="144">
        <v>10</v>
      </c>
      <c r="G12" s="216"/>
    </row>
    <row r="13" spans="1:7" ht="30" customHeight="1">
      <c r="A13" s="238"/>
      <c r="B13" s="215" t="s">
        <v>474</v>
      </c>
      <c r="C13" s="132" t="s">
        <v>914</v>
      </c>
      <c r="D13" s="130" t="s">
        <v>1002</v>
      </c>
      <c r="E13" s="130" t="s">
        <v>1001</v>
      </c>
      <c r="F13" s="130">
        <v>10</v>
      </c>
      <c r="G13" s="216"/>
    </row>
    <row r="14" spans="1:7" ht="30" customHeight="1">
      <c r="A14" s="238"/>
      <c r="B14" s="215"/>
      <c r="C14" s="132" t="s">
        <v>915</v>
      </c>
      <c r="D14" s="130" t="s">
        <v>1002</v>
      </c>
      <c r="E14" s="130" t="s">
        <v>1001</v>
      </c>
      <c r="F14" s="131">
        <v>10</v>
      </c>
      <c r="G14" s="216"/>
    </row>
    <row r="15" spans="1:7" ht="30" customHeight="1">
      <c r="A15" s="238"/>
      <c r="B15" s="215" t="s">
        <v>477</v>
      </c>
      <c r="C15" s="132" t="s">
        <v>916</v>
      </c>
      <c r="D15" s="130" t="s">
        <v>1002</v>
      </c>
      <c r="E15" s="130" t="s">
        <v>1001</v>
      </c>
      <c r="F15" s="142">
        <v>100</v>
      </c>
      <c r="G15" s="216"/>
    </row>
    <row r="16" spans="1:7" ht="30" customHeight="1">
      <c r="A16" s="238"/>
      <c r="B16" s="215"/>
      <c r="C16" s="143" t="s">
        <v>917</v>
      </c>
      <c r="D16" s="130" t="s">
        <v>1002</v>
      </c>
      <c r="E16" s="130" t="s">
        <v>1001</v>
      </c>
      <c r="F16" s="144">
        <v>10</v>
      </c>
      <c r="G16" s="216"/>
    </row>
    <row r="17" spans="1:7" ht="30" customHeight="1">
      <c r="A17" s="238"/>
      <c r="B17" s="215"/>
      <c r="C17" s="143" t="s">
        <v>918</v>
      </c>
      <c r="D17" s="130" t="s">
        <v>1002</v>
      </c>
      <c r="E17" s="130" t="s">
        <v>1001</v>
      </c>
      <c r="F17" s="144">
        <v>10</v>
      </c>
      <c r="G17" s="216"/>
    </row>
    <row r="18" spans="1:7" ht="30" customHeight="1">
      <c r="A18" s="238"/>
      <c r="B18" s="130" t="s">
        <v>452</v>
      </c>
      <c r="C18" s="132" t="s">
        <v>919</v>
      </c>
      <c r="D18" s="130" t="s">
        <v>1002</v>
      </c>
      <c r="E18" s="130" t="s">
        <v>1001</v>
      </c>
      <c r="F18" s="131">
        <v>10</v>
      </c>
      <c r="G18" s="132"/>
    </row>
    <row r="19" spans="1:7" ht="30" customHeight="1">
      <c r="A19" s="238"/>
      <c r="B19" s="130" t="s">
        <v>920</v>
      </c>
      <c r="C19" s="132" t="s">
        <v>921</v>
      </c>
      <c r="D19" s="130" t="s">
        <v>1002</v>
      </c>
      <c r="E19" s="130" t="s">
        <v>1001</v>
      </c>
      <c r="F19" s="142">
        <v>100</v>
      </c>
      <c r="G19" s="132"/>
    </row>
    <row r="20" spans="1:7" ht="30" customHeight="1">
      <c r="A20" s="238"/>
      <c r="B20" s="130" t="s">
        <v>922</v>
      </c>
      <c r="C20" s="132" t="s">
        <v>923</v>
      </c>
      <c r="D20" s="130" t="s">
        <v>1002</v>
      </c>
      <c r="E20" s="130" t="s">
        <v>1001</v>
      </c>
      <c r="F20" s="142">
        <v>100</v>
      </c>
      <c r="G20" s="132"/>
    </row>
    <row r="21" spans="1:7" ht="30" customHeight="1">
      <c r="A21" s="238"/>
      <c r="B21" s="130" t="s">
        <v>483</v>
      </c>
      <c r="C21" s="132" t="s">
        <v>924</v>
      </c>
      <c r="D21" s="130" t="s">
        <v>1002</v>
      </c>
      <c r="E21" s="130" t="s">
        <v>1001</v>
      </c>
      <c r="F21" s="131">
        <v>10</v>
      </c>
      <c r="G21" s="132"/>
    </row>
    <row r="22" spans="1:7" ht="30" customHeight="1">
      <c r="A22" s="238"/>
      <c r="B22" s="130" t="s">
        <v>468</v>
      </c>
      <c r="C22" s="132" t="s">
        <v>925</v>
      </c>
      <c r="D22" s="130" t="s">
        <v>1002</v>
      </c>
      <c r="E22" s="130" t="s">
        <v>1001</v>
      </c>
      <c r="F22" s="142">
        <v>100</v>
      </c>
      <c r="G22" s="132"/>
    </row>
    <row r="23" spans="1:7" ht="30" customHeight="1">
      <c r="A23" s="238"/>
      <c r="B23" s="130" t="s">
        <v>926</v>
      </c>
      <c r="C23" s="132" t="s">
        <v>927</v>
      </c>
      <c r="D23" s="130" t="s">
        <v>1002</v>
      </c>
      <c r="E23" s="130" t="s">
        <v>1001</v>
      </c>
      <c r="F23" s="131">
        <v>10</v>
      </c>
      <c r="G23" s="132"/>
    </row>
    <row r="24" spans="1:7" ht="30" customHeight="1">
      <c r="A24" s="238"/>
      <c r="B24" s="130" t="s">
        <v>928</v>
      </c>
      <c r="C24" s="132" t="s">
        <v>929</v>
      </c>
      <c r="D24" s="130" t="s">
        <v>1002</v>
      </c>
      <c r="E24" s="130" t="s">
        <v>1001</v>
      </c>
      <c r="F24" s="131">
        <v>10</v>
      </c>
      <c r="G24" s="132"/>
    </row>
    <row r="25" spans="1:7" ht="30" customHeight="1">
      <c r="A25" s="238"/>
      <c r="B25" s="130" t="s">
        <v>471</v>
      </c>
      <c r="C25" s="132" t="s">
        <v>930</v>
      </c>
      <c r="D25" s="130" t="s">
        <v>1002</v>
      </c>
      <c r="E25" s="130" t="s">
        <v>1001</v>
      </c>
      <c r="F25" s="130">
        <v>10</v>
      </c>
      <c r="G25" s="132"/>
    </row>
    <row r="26" spans="1:7" ht="30" customHeight="1">
      <c r="A26" s="238"/>
      <c r="B26" s="130" t="s">
        <v>931</v>
      </c>
      <c r="C26" s="132" t="s">
        <v>932</v>
      </c>
      <c r="D26" s="130" t="s">
        <v>1002</v>
      </c>
      <c r="E26" s="130" t="s">
        <v>1001</v>
      </c>
      <c r="F26" s="131">
        <v>10</v>
      </c>
      <c r="G26" s="132"/>
    </row>
    <row r="27" spans="1:7" ht="30" customHeight="1">
      <c r="A27" s="238"/>
      <c r="B27" s="130" t="s">
        <v>675</v>
      </c>
      <c r="C27" s="132" t="s">
        <v>676</v>
      </c>
      <c r="D27" s="130" t="s">
        <v>1002</v>
      </c>
      <c r="E27" s="130" t="s">
        <v>1001</v>
      </c>
      <c r="F27" s="131">
        <v>10</v>
      </c>
      <c r="G27" s="132"/>
    </row>
    <row r="28" spans="1:7" ht="30" customHeight="1">
      <c r="A28" s="238"/>
      <c r="B28" s="17" t="s">
        <v>933</v>
      </c>
      <c r="C28" s="26" t="s">
        <v>934</v>
      </c>
      <c r="D28" s="130" t="s">
        <v>1002</v>
      </c>
      <c r="E28" s="130" t="s">
        <v>1001</v>
      </c>
      <c r="F28" s="27">
        <v>10</v>
      </c>
      <c r="G28" s="26"/>
    </row>
    <row r="29" spans="1:7" ht="30" customHeight="1">
      <c r="A29" s="233" t="s">
        <v>973</v>
      </c>
      <c r="B29" s="230" t="s">
        <v>974</v>
      </c>
      <c r="C29" s="231"/>
      <c r="D29" s="231"/>
      <c r="E29" s="232"/>
      <c r="F29" s="129">
        <f>SUM(F30:F31)</f>
        <v>90</v>
      </c>
      <c r="G29" s="147"/>
    </row>
    <row r="30" spans="1:7" ht="30" customHeight="1">
      <c r="A30" s="233"/>
      <c r="B30" s="26" t="s">
        <v>935</v>
      </c>
      <c r="C30" s="26" t="s">
        <v>936</v>
      </c>
      <c r="D30" s="130" t="s">
        <v>1002</v>
      </c>
      <c r="E30" s="130" t="s">
        <v>1001</v>
      </c>
      <c r="F30" s="27">
        <v>80</v>
      </c>
      <c r="G30" s="26"/>
    </row>
    <row r="31" spans="1:7" ht="30" customHeight="1">
      <c r="A31" s="233"/>
      <c r="B31" s="160" t="s">
        <v>937</v>
      </c>
      <c r="C31" s="132" t="s">
        <v>938</v>
      </c>
      <c r="D31" s="130" t="s">
        <v>1002</v>
      </c>
      <c r="E31" s="130" t="s">
        <v>1001</v>
      </c>
      <c r="F31" s="131">
        <v>10</v>
      </c>
      <c r="G31" s="132"/>
    </row>
    <row r="32" spans="1:7" ht="30" customHeight="1">
      <c r="A32" s="197" t="s">
        <v>975</v>
      </c>
      <c r="B32" s="197"/>
      <c r="C32" s="230" t="s">
        <v>976</v>
      </c>
      <c r="D32" s="231"/>
      <c r="E32" s="232"/>
      <c r="F32" s="129">
        <f>SUM(F33:F34)</f>
        <v>164</v>
      </c>
      <c r="G32" s="147"/>
    </row>
    <row r="33" spans="1:7" ht="30" customHeight="1">
      <c r="A33" s="197"/>
      <c r="B33" s="197"/>
      <c r="C33" s="132" t="s">
        <v>939</v>
      </c>
      <c r="D33" s="130" t="s">
        <v>1004</v>
      </c>
      <c r="E33" s="130" t="s">
        <v>1001</v>
      </c>
      <c r="F33" s="131">
        <v>10</v>
      </c>
      <c r="G33" s="132" t="s">
        <v>489</v>
      </c>
    </row>
    <row r="34" spans="1:7" ht="30" customHeight="1">
      <c r="A34" s="197"/>
      <c r="B34" s="197"/>
      <c r="C34" s="132" t="s">
        <v>941</v>
      </c>
      <c r="D34" s="130" t="s">
        <v>1004</v>
      </c>
      <c r="E34" s="130" t="s">
        <v>1001</v>
      </c>
      <c r="F34" s="131">
        <v>154</v>
      </c>
      <c r="G34" s="132" t="s">
        <v>940</v>
      </c>
    </row>
    <row r="35" spans="1:7" ht="30" customHeight="1">
      <c r="A35" s="233" t="s">
        <v>977</v>
      </c>
      <c r="B35" s="202" t="s">
        <v>1007</v>
      </c>
      <c r="C35" s="234"/>
      <c r="D35" s="234"/>
      <c r="E35" s="203"/>
      <c r="F35" s="43">
        <f>SUM(F36:F37)</f>
        <v>20</v>
      </c>
      <c r="G35" s="42"/>
    </row>
    <row r="36" spans="1:7" ht="30" customHeight="1">
      <c r="A36" s="233"/>
      <c r="B36" s="160" t="s">
        <v>1010</v>
      </c>
      <c r="C36" s="132" t="s">
        <v>942</v>
      </c>
      <c r="D36" s="166" t="s">
        <v>1002</v>
      </c>
      <c r="E36" s="130" t="s">
        <v>1001</v>
      </c>
      <c r="F36" s="131">
        <v>10</v>
      </c>
      <c r="G36" s="132"/>
    </row>
    <row r="37" spans="1:7" ht="30" customHeight="1">
      <c r="A37" s="233"/>
      <c r="B37" s="160" t="s">
        <v>498</v>
      </c>
      <c r="C37" s="132" t="s">
        <v>943</v>
      </c>
      <c r="D37" s="166" t="s">
        <v>1002</v>
      </c>
      <c r="E37" s="130" t="s">
        <v>1001</v>
      </c>
      <c r="F37" s="131">
        <v>10</v>
      </c>
      <c r="G37" s="132"/>
    </row>
    <row r="38" spans="1:7" ht="30" customHeight="1">
      <c r="A38" s="244" t="s">
        <v>493</v>
      </c>
      <c r="B38" s="244"/>
      <c r="C38" s="132" t="s">
        <v>944</v>
      </c>
      <c r="D38" s="130" t="s">
        <v>1003</v>
      </c>
      <c r="E38" s="130" t="s">
        <v>1000</v>
      </c>
      <c r="F38" s="45">
        <v>10</v>
      </c>
      <c r="G38" s="158"/>
    </row>
    <row r="39" spans="1:7" ht="30" customHeight="1">
      <c r="A39" s="241" t="s">
        <v>970</v>
      </c>
      <c r="B39" s="241"/>
      <c r="C39" s="241"/>
      <c r="D39" s="241"/>
      <c r="E39" s="241"/>
      <c r="F39" s="129">
        <f>F40+F126+F164+F191+F207+F220+F239+F265+F270+F294+F307+F326+F340+F358</f>
        <v>6555.9999999999991</v>
      </c>
      <c r="G39" s="147"/>
    </row>
    <row r="40" spans="1:7" ht="30" customHeight="1">
      <c r="A40" s="238" t="s">
        <v>248</v>
      </c>
      <c r="B40" s="129" t="s">
        <v>249</v>
      </c>
      <c r="C40" s="132"/>
      <c r="D40" s="131"/>
      <c r="E40" s="131"/>
      <c r="F40" s="129">
        <f>F41+SUM(F109:F125)</f>
        <v>2468.4</v>
      </c>
      <c r="G40" s="42"/>
    </row>
    <row r="41" spans="1:7" ht="30" customHeight="1">
      <c r="A41" s="238"/>
      <c r="B41" s="130" t="s">
        <v>965</v>
      </c>
      <c r="C41" s="136"/>
      <c r="D41" s="131"/>
      <c r="E41" s="131"/>
      <c r="F41" s="131">
        <f>SUM(F42:F108)</f>
        <v>2283.4</v>
      </c>
      <c r="G41" s="147"/>
    </row>
    <row r="42" spans="1:7" ht="30" customHeight="1">
      <c r="A42" s="238"/>
      <c r="B42" s="215" t="s">
        <v>948</v>
      </c>
      <c r="C42" s="135" t="s">
        <v>978</v>
      </c>
      <c r="D42" s="130" t="s">
        <v>1006</v>
      </c>
      <c r="E42" s="131"/>
      <c r="F42" s="163">
        <v>978.9</v>
      </c>
      <c r="G42" s="147"/>
    </row>
    <row r="43" spans="1:7" ht="30" customHeight="1">
      <c r="A43" s="238"/>
      <c r="B43" s="215"/>
      <c r="C43" s="135" t="s">
        <v>979</v>
      </c>
      <c r="D43" s="130" t="s">
        <v>1006</v>
      </c>
      <c r="E43" s="131"/>
      <c r="F43" s="163">
        <v>122</v>
      </c>
      <c r="G43" s="147"/>
    </row>
    <row r="44" spans="1:7" ht="30" customHeight="1">
      <c r="A44" s="238"/>
      <c r="B44" s="215"/>
      <c r="C44" s="135" t="s">
        <v>980</v>
      </c>
      <c r="D44" s="130" t="s">
        <v>1006</v>
      </c>
      <c r="E44" s="131"/>
      <c r="F44" s="163">
        <v>210</v>
      </c>
      <c r="G44" s="147"/>
    </row>
    <row r="45" spans="1:7" ht="30" customHeight="1">
      <c r="A45" s="238"/>
      <c r="B45" s="215"/>
      <c r="C45" s="135" t="s">
        <v>981</v>
      </c>
      <c r="D45" s="130" t="s">
        <v>1006</v>
      </c>
      <c r="E45" s="131"/>
      <c r="F45" s="163">
        <v>8</v>
      </c>
      <c r="G45" s="147"/>
    </row>
    <row r="46" spans="1:7" ht="30" customHeight="1">
      <c r="A46" s="238"/>
      <c r="B46" s="215"/>
      <c r="C46" s="135" t="s">
        <v>982</v>
      </c>
      <c r="D46" s="130" t="s">
        <v>1006</v>
      </c>
      <c r="E46" s="131"/>
      <c r="F46" s="163">
        <v>89.5</v>
      </c>
      <c r="G46" s="147"/>
    </row>
    <row r="47" spans="1:7" ht="30" customHeight="1">
      <c r="A47" s="238"/>
      <c r="B47" s="215"/>
      <c r="C47" s="135" t="s">
        <v>983</v>
      </c>
      <c r="D47" s="130" t="s">
        <v>1006</v>
      </c>
      <c r="E47" s="131"/>
      <c r="F47" s="163">
        <v>120</v>
      </c>
      <c r="G47" s="147"/>
    </row>
    <row r="48" spans="1:7" ht="30" customHeight="1">
      <c r="A48" s="238"/>
      <c r="B48" s="215"/>
      <c r="C48" s="135" t="s">
        <v>984</v>
      </c>
      <c r="D48" s="130" t="s">
        <v>1006</v>
      </c>
      <c r="E48" s="131"/>
      <c r="F48" s="163">
        <v>60</v>
      </c>
      <c r="G48" s="147"/>
    </row>
    <row r="49" spans="1:7" ht="30" customHeight="1">
      <c r="A49" s="238"/>
      <c r="B49" s="215"/>
      <c r="C49" s="132" t="s">
        <v>512</v>
      </c>
      <c r="D49" s="165" t="s">
        <v>1009</v>
      </c>
      <c r="E49" s="131"/>
      <c r="F49" s="131">
        <v>20</v>
      </c>
      <c r="G49" s="132" t="s">
        <v>511</v>
      </c>
    </row>
    <row r="50" spans="1:7" ht="30" customHeight="1">
      <c r="A50" s="238"/>
      <c r="B50" s="215"/>
      <c r="C50" s="132" t="s">
        <v>515</v>
      </c>
      <c r="D50" s="165" t="s">
        <v>1009</v>
      </c>
      <c r="E50" s="131"/>
      <c r="F50" s="131">
        <v>20</v>
      </c>
      <c r="G50" s="132" t="s">
        <v>514</v>
      </c>
    </row>
    <row r="51" spans="1:7" ht="30" customHeight="1">
      <c r="A51" s="238"/>
      <c r="B51" s="215"/>
      <c r="C51" s="132" t="s">
        <v>517</v>
      </c>
      <c r="D51" s="165" t="s">
        <v>1009</v>
      </c>
      <c r="E51" s="131"/>
      <c r="F51" s="131">
        <v>20</v>
      </c>
      <c r="G51" s="132" t="s">
        <v>516</v>
      </c>
    </row>
    <row r="52" spans="1:7" ht="30" customHeight="1">
      <c r="A52" s="238"/>
      <c r="B52" s="215"/>
      <c r="C52" s="132" t="s">
        <v>519</v>
      </c>
      <c r="D52" s="165" t="s">
        <v>1009</v>
      </c>
      <c r="E52" s="131"/>
      <c r="F52" s="131">
        <v>10</v>
      </c>
      <c r="G52" s="132" t="s">
        <v>518</v>
      </c>
    </row>
    <row r="53" spans="1:7" ht="30" customHeight="1">
      <c r="A53" s="238"/>
      <c r="B53" s="215"/>
      <c r="C53" s="132" t="s">
        <v>520</v>
      </c>
      <c r="D53" s="165" t="s">
        <v>1009</v>
      </c>
      <c r="E53" s="131"/>
      <c r="F53" s="131">
        <v>10</v>
      </c>
      <c r="G53" s="132" t="s">
        <v>302</v>
      </c>
    </row>
    <row r="54" spans="1:7" ht="30" customHeight="1">
      <c r="A54" s="238"/>
      <c r="B54" s="215"/>
      <c r="C54" s="132" t="s">
        <v>522</v>
      </c>
      <c r="D54" s="165" t="s">
        <v>1009</v>
      </c>
      <c r="E54" s="131"/>
      <c r="F54" s="131">
        <v>10</v>
      </c>
      <c r="G54" s="132" t="s">
        <v>521</v>
      </c>
    </row>
    <row r="55" spans="1:7" ht="30" customHeight="1">
      <c r="A55" s="238"/>
      <c r="B55" s="215"/>
      <c r="C55" s="132" t="s">
        <v>524</v>
      </c>
      <c r="D55" s="165" t="s">
        <v>1009</v>
      </c>
      <c r="E55" s="131"/>
      <c r="F55" s="131">
        <v>10</v>
      </c>
      <c r="G55" s="132" t="s">
        <v>523</v>
      </c>
    </row>
    <row r="56" spans="1:7" ht="30" customHeight="1">
      <c r="A56" s="238"/>
      <c r="B56" s="215"/>
      <c r="C56" s="132" t="s">
        <v>525</v>
      </c>
      <c r="D56" s="165" t="s">
        <v>1009</v>
      </c>
      <c r="E56" s="131"/>
      <c r="F56" s="131">
        <v>10</v>
      </c>
      <c r="G56" s="132" t="s">
        <v>263</v>
      </c>
    </row>
    <row r="57" spans="1:7" ht="30" customHeight="1">
      <c r="A57" s="238"/>
      <c r="B57" s="215"/>
      <c r="C57" s="132" t="s">
        <v>527</v>
      </c>
      <c r="D57" s="165" t="s">
        <v>1009</v>
      </c>
      <c r="E57" s="16"/>
      <c r="F57" s="131">
        <v>10</v>
      </c>
      <c r="G57" s="132" t="s">
        <v>526</v>
      </c>
    </row>
    <row r="58" spans="1:7" ht="30" customHeight="1">
      <c r="A58" s="238"/>
      <c r="B58" s="215"/>
      <c r="C58" s="132" t="s">
        <v>528</v>
      </c>
      <c r="D58" s="165" t="s">
        <v>1009</v>
      </c>
      <c r="E58" s="131"/>
      <c r="F58" s="131">
        <v>10</v>
      </c>
      <c r="G58" s="132" t="s">
        <v>251</v>
      </c>
    </row>
    <row r="59" spans="1:7" ht="30" customHeight="1">
      <c r="A59" s="238"/>
      <c r="B59" s="215"/>
      <c r="C59" s="132" t="s">
        <v>530</v>
      </c>
      <c r="D59" s="165" t="s">
        <v>1009</v>
      </c>
      <c r="E59" s="131"/>
      <c r="F59" s="131">
        <v>10</v>
      </c>
      <c r="G59" s="132" t="s">
        <v>529</v>
      </c>
    </row>
    <row r="60" spans="1:7" ht="30" customHeight="1">
      <c r="A60" s="238"/>
      <c r="B60" s="215"/>
      <c r="C60" s="26" t="s">
        <v>532</v>
      </c>
      <c r="D60" s="165" t="s">
        <v>1009</v>
      </c>
      <c r="E60" s="16"/>
      <c r="F60" s="131">
        <v>20</v>
      </c>
      <c r="G60" s="26" t="s">
        <v>531</v>
      </c>
    </row>
    <row r="61" spans="1:7" s="5" customFormat="1" ht="30" customHeight="1">
      <c r="A61" s="238"/>
      <c r="B61" s="215"/>
      <c r="C61" s="26" t="s">
        <v>534</v>
      </c>
      <c r="D61" s="165" t="s">
        <v>1009</v>
      </c>
      <c r="E61" s="154"/>
      <c r="F61" s="131">
        <v>20</v>
      </c>
      <c r="G61" s="26" t="s">
        <v>533</v>
      </c>
    </row>
    <row r="62" spans="1:7" ht="30" customHeight="1">
      <c r="A62" s="238"/>
      <c r="B62" s="215"/>
      <c r="C62" s="26" t="s">
        <v>536</v>
      </c>
      <c r="D62" s="165" t="s">
        <v>1009</v>
      </c>
      <c r="E62" s="155"/>
      <c r="F62" s="131">
        <v>10</v>
      </c>
      <c r="G62" s="26" t="s">
        <v>535</v>
      </c>
    </row>
    <row r="63" spans="1:7" ht="30" customHeight="1">
      <c r="A63" s="238"/>
      <c r="B63" s="215"/>
      <c r="C63" s="132" t="s">
        <v>537</v>
      </c>
      <c r="D63" s="165" t="s">
        <v>1009</v>
      </c>
      <c r="E63" s="155"/>
      <c r="F63" s="131">
        <v>20</v>
      </c>
      <c r="G63" s="132" t="s">
        <v>257</v>
      </c>
    </row>
    <row r="64" spans="1:7" ht="30" customHeight="1">
      <c r="A64" s="238"/>
      <c r="B64" s="215"/>
      <c r="C64" s="132" t="s">
        <v>390</v>
      </c>
      <c r="D64" s="165" t="s">
        <v>1009</v>
      </c>
      <c r="E64" s="155"/>
      <c r="F64" s="131">
        <v>20</v>
      </c>
      <c r="G64" s="132" t="s">
        <v>304</v>
      </c>
    </row>
    <row r="65" spans="1:7" ht="30" customHeight="1">
      <c r="A65" s="238"/>
      <c r="B65" s="215"/>
      <c r="C65" s="132" t="s">
        <v>539</v>
      </c>
      <c r="D65" s="165" t="s">
        <v>1009</v>
      </c>
      <c r="E65" s="131"/>
      <c r="F65" s="131">
        <v>20</v>
      </c>
      <c r="G65" s="132" t="s">
        <v>538</v>
      </c>
    </row>
    <row r="66" spans="1:7" ht="30" customHeight="1">
      <c r="A66" s="238"/>
      <c r="B66" s="215"/>
      <c r="C66" s="132" t="s">
        <v>541</v>
      </c>
      <c r="D66" s="165" t="s">
        <v>1009</v>
      </c>
      <c r="E66" s="131"/>
      <c r="F66" s="131">
        <v>20</v>
      </c>
      <c r="G66" s="132" t="s">
        <v>540</v>
      </c>
    </row>
    <row r="67" spans="1:7" ht="30" customHeight="1">
      <c r="A67" s="238"/>
      <c r="B67" s="215"/>
      <c r="C67" s="132" t="s">
        <v>543</v>
      </c>
      <c r="D67" s="165" t="s">
        <v>1009</v>
      </c>
      <c r="E67" s="131"/>
      <c r="F67" s="131">
        <v>10</v>
      </c>
      <c r="G67" s="132" t="s">
        <v>542</v>
      </c>
    </row>
    <row r="68" spans="1:7" ht="30" customHeight="1">
      <c r="A68" s="238"/>
      <c r="B68" s="215"/>
      <c r="C68" s="132" t="s">
        <v>545</v>
      </c>
      <c r="D68" s="165" t="s">
        <v>1009</v>
      </c>
      <c r="E68" s="131"/>
      <c r="F68" s="131">
        <v>10</v>
      </c>
      <c r="G68" s="132" t="s">
        <v>544</v>
      </c>
    </row>
    <row r="69" spans="1:7" ht="30" customHeight="1">
      <c r="A69" s="238"/>
      <c r="B69" s="215"/>
      <c r="C69" s="132" t="s">
        <v>390</v>
      </c>
      <c r="D69" s="165" t="s">
        <v>1009</v>
      </c>
      <c r="E69" s="131"/>
      <c r="F69" s="131">
        <v>10</v>
      </c>
      <c r="G69" s="132" t="s">
        <v>291</v>
      </c>
    </row>
    <row r="70" spans="1:7" ht="30" customHeight="1">
      <c r="A70" s="238"/>
      <c r="B70" s="215"/>
      <c r="C70" s="132" t="s">
        <v>547</v>
      </c>
      <c r="D70" s="165" t="s">
        <v>1009</v>
      </c>
      <c r="E70" s="131"/>
      <c r="F70" s="131">
        <v>10</v>
      </c>
      <c r="G70" s="132" t="s">
        <v>546</v>
      </c>
    </row>
    <row r="71" spans="1:7" ht="30" customHeight="1">
      <c r="A71" s="238"/>
      <c r="B71" s="215"/>
      <c r="C71" s="132" t="s">
        <v>548</v>
      </c>
      <c r="D71" s="165" t="s">
        <v>1009</v>
      </c>
      <c r="E71" s="131"/>
      <c r="F71" s="131">
        <v>10</v>
      </c>
      <c r="G71" s="132" t="s">
        <v>336</v>
      </c>
    </row>
    <row r="72" spans="1:7" s="5" customFormat="1" ht="30" customHeight="1">
      <c r="A72" s="238"/>
      <c r="B72" s="215"/>
      <c r="C72" s="132" t="s">
        <v>390</v>
      </c>
      <c r="D72" s="165" t="s">
        <v>1009</v>
      </c>
      <c r="E72" s="16"/>
      <c r="F72" s="131">
        <v>10</v>
      </c>
      <c r="G72" s="132" t="s">
        <v>549</v>
      </c>
    </row>
    <row r="73" spans="1:7" ht="30" customHeight="1">
      <c r="A73" s="238"/>
      <c r="B73" s="215"/>
      <c r="C73" s="138" t="s">
        <v>551</v>
      </c>
      <c r="D73" s="165" t="s">
        <v>1009</v>
      </c>
      <c r="E73" s="131"/>
      <c r="F73" s="131">
        <v>10</v>
      </c>
      <c r="G73" s="138" t="s">
        <v>550</v>
      </c>
    </row>
    <row r="74" spans="1:7" ht="30" customHeight="1">
      <c r="A74" s="238"/>
      <c r="B74" s="215"/>
      <c r="C74" s="132" t="s">
        <v>553</v>
      </c>
      <c r="D74" s="165" t="s">
        <v>1009</v>
      </c>
      <c r="E74" s="131"/>
      <c r="F74" s="131">
        <v>10</v>
      </c>
      <c r="G74" s="132" t="s">
        <v>552</v>
      </c>
    </row>
    <row r="75" spans="1:7" ht="30" customHeight="1">
      <c r="A75" s="238"/>
      <c r="B75" s="215"/>
      <c r="C75" s="132" t="s">
        <v>555</v>
      </c>
      <c r="D75" s="165" t="s">
        <v>1009</v>
      </c>
      <c r="E75" s="131"/>
      <c r="F75" s="131">
        <v>10</v>
      </c>
      <c r="G75" s="132" t="s">
        <v>554</v>
      </c>
    </row>
    <row r="76" spans="1:7" ht="30" customHeight="1">
      <c r="A76" s="238"/>
      <c r="B76" s="215"/>
      <c r="C76" s="132" t="s">
        <v>556</v>
      </c>
      <c r="D76" s="165" t="s">
        <v>1009</v>
      </c>
      <c r="E76" s="131"/>
      <c r="F76" s="131">
        <v>10</v>
      </c>
      <c r="G76" s="132" t="s">
        <v>296</v>
      </c>
    </row>
    <row r="77" spans="1:7" ht="30" customHeight="1">
      <c r="A77" s="238"/>
      <c r="B77" s="215"/>
      <c r="C77" s="132" t="s">
        <v>558</v>
      </c>
      <c r="D77" s="165" t="s">
        <v>1009</v>
      </c>
      <c r="E77" s="131"/>
      <c r="F77" s="131">
        <v>10</v>
      </c>
      <c r="G77" s="132" t="s">
        <v>557</v>
      </c>
    </row>
    <row r="78" spans="1:7" ht="30" customHeight="1">
      <c r="A78" s="238"/>
      <c r="B78" s="215"/>
      <c r="C78" s="132" t="s">
        <v>560</v>
      </c>
      <c r="D78" s="165" t="s">
        <v>1009</v>
      </c>
      <c r="E78" s="131"/>
      <c r="F78" s="131">
        <v>10</v>
      </c>
      <c r="G78" s="132" t="s">
        <v>559</v>
      </c>
    </row>
    <row r="79" spans="1:7" ht="30" customHeight="1">
      <c r="A79" s="238"/>
      <c r="B79" s="215"/>
      <c r="C79" s="132" t="s">
        <v>562</v>
      </c>
      <c r="D79" s="165" t="s">
        <v>1009</v>
      </c>
      <c r="E79" s="131"/>
      <c r="F79" s="131">
        <v>10</v>
      </c>
      <c r="G79" s="132" t="s">
        <v>561</v>
      </c>
    </row>
    <row r="80" spans="1:7" ht="30" customHeight="1">
      <c r="A80" s="238"/>
      <c r="B80" s="215"/>
      <c r="C80" s="132" t="s">
        <v>564</v>
      </c>
      <c r="D80" s="165" t="s">
        <v>1009</v>
      </c>
      <c r="E80" s="131"/>
      <c r="F80" s="131">
        <v>10</v>
      </c>
      <c r="G80" s="132" t="s">
        <v>563</v>
      </c>
    </row>
    <row r="81" spans="1:7" ht="30" customHeight="1">
      <c r="A81" s="238"/>
      <c r="B81" s="215"/>
      <c r="C81" s="132" t="s">
        <v>566</v>
      </c>
      <c r="D81" s="165" t="s">
        <v>1009</v>
      </c>
      <c r="E81" s="131"/>
      <c r="F81" s="131">
        <v>10</v>
      </c>
      <c r="G81" s="132" t="s">
        <v>565</v>
      </c>
    </row>
    <row r="82" spans="1:7" ht="30" customHeight="1">
      <c r="A82" s="238"/>
      <c r="B82" s="215"/>
      <c r="C82" s="132" t="s">
        <v>567</v>
      </c>
      <c r="D82" s="165" t="s">
        <v>1009</v>
      </c>
      <c r="E82" s="131"/>
      <c r="F82" s="131">
        <v>10</v>
      </c>
      <c r="G82" s="132" t="s">
        <v>316</v>
      </c>
    </row>
    <row r="83" spans="1:7" ht="30" customHeight="1">
      <c r="A83" s="238"/>
      <c r="B83" s="215"/>
      <c r="C83" s="132" t="s">
        <v>569</v>
      </c>
      <c r="D83" s="165" t="s">
        <v>1009</v>
      </c>
      <c r="E83" s="131"/>
      <c r="F83" s="131">
        <v>10</v>
      </c>
      <c r="G83" s="132" t="s">
        <v>568</v>
      </c>
    </row>
    <row r="84" spans="1:7" s="5" customFormat="1" ht="30" customHeight="1">
      <c r="A84" s="238"/>
      <c r="B84" s="215"/>
      <c r="C84" s="132" t="s">
        <v>571</v>
      </c>
      <c r="D84" s="165" t="s">
        <v>1009</v>
      </c>
      <c r="E84" s="16"/>
      <c r="F84" s="131">
        <v>10</v>
      </c>
      <c r="G84" s="132" t="s">
        <v>570</v>
      </c>
    </row>
    <row r="85" spans="1:7" ht="30" customHeight="1">
      <c r="A85" s="238"/>
      <c r="B85" s="215"/>
      <c r="C85" s="132" t="s">
        <v>573</v>
      </c>
      <c r="D85" s="165" t="s">
        <v>1009</v>
      </c>
      <c r="E85" s="131"/>
      <c r="F85" s="131">
        <v>10</v>
      </c>
      <c r="G85" s="132" t="s">
        <v>572</v>
      </c>
    </row>
    <row r="86" spans="1:7" ht="30" customHeight="1">
      <c r="A86" s="238"/>
      <c r="B86" s="215"/>
      <c r="C86" s="132" t="s">
        <v>575</v>
      </c>
      <c r="D86" s="165" t="s">
        <v>1009</v>
      </c>
      <c r="E86" s="131"/>
      <c r="F86" s="131">
        <v>10</v>
      </c>
      <c r="G86" s="132" t="s">
        <v>574</v>
      </c>
    </row>
    <row r="87" spans="1:7" ht="30" customHeight="1">
      <c r="A87" s="238"/>
      <c r="B87" s="215"/>
      <c r="C87" s="132" t="s">
        <v>577</v>
      </c>
      <c r="D87" s="165" t="s">
        <v>1009</v>
      </c>
      <c r="E87" s="131"/>
      <c r="F87" s="131">
        <v>10</v>
      </c>
      <c r="G87" s="132" t="s">
        <v>576</v>
      </c>
    </row>
    <row r="88" spans="1:7" ht="30" customHeight="1">
      <c r="A88" s="238"/>
      <c r="B88" s="215"/>
      <c r="C88" s="132" t="s">
        <v>579</v>
      </c>
      <c r="D88" s="165" t="s">
        <v>1009</v>
      </c>
      <c r="E88" s="131"/>
      <c r="F88" s="131">
        <v>10</v>
      </c>
      <c r="G88" s="132" t="s">
        <v>578</v>
      </c>
    </row>
    <row r="89" spans="1:7" ht="30" customHeight="1">
      <c r="A89" s="238"/>
      <c r="B89" s="215"/>
      <c r="C89" s="132" t="s">
        <v>581</v>
      </c>
      <c r="D89" s="165" t="s">
        <v>1009</v>
      </c>
      <c r="E89" s="131"/>
      <c r="F89" s="131">
        <v>10</v>
      </c>
      <c r="G89" s="132" t="s">
        <v>580</v>
      </c>
    </row>
    <row r="90" spans="1:7" ht="30" customHeight="1">
      <c r="A90" s="238"/>
      <c r="B90" s="215"/>
      <c r="C90" s="132" t="s">
        <v>583</v>
      </c>
      <c r="D90" s="165" t="s">
        <v>1009</v>
      </c>
      <c r="E90" s="16"/>
      <c r="F90" s="131">
        <v>10</v>
      </c>
      <c r="G90" s="132" t="s">
        <v>582</v>
      </c>
    </row>
    <row r="91" spans="1:7" ht="30" customHeight="1">
      <c r="A91" s="238"/>
      <c r="B91" s="215"/>
      <c r="C91" s="132" t="s">
        <v>585</v>
      </c>
      <c r="D91" s="168" t="s">
        <v>1008</v>
      </c>
      <c r="E91" s="16"/>
      <c r="F91" s="131">
        <v>10</v>
      </c>
      <c r="G91" s="133" t="s">
        <v>584</v>
      </c>
    </row>
    <row r="92" spans="1:7" ht="30" customHeight="1">
      <c r="A92" s="238"/>
      <c r="B92" s="215"/>
      <c r="C92" s="132" t="s">
        <v>587</v>
      </c>
      <c r="D92" s="165" t="s">
        <v>1008</v>
      </c>
      <c r="E92" s="155"/>
      <c r="F92" s="131">
        <v>30</v>
      </c>
      <c r="G92" s="132" t="s">
        <v>586</v>
      </c>
    </row>
    <row r="93" spans="1:7" ht="30" customHeight="1">
      <c r="A93" s="238"/>
      <c r="B93" s="215"/>
      <c r="C93" s="132" t="s">
        <v>588</v>
      </c>
      <c r="D93" s="165" t="s">
        <v>1008</v>
      </c>
      <c r="E93" s="131"/>
      <c r="F93" s="131">
        <v>10</v>
      </c>
      <c r="G93" s="132" t="s">
        <v>326</v>
      </c>
    </row>
    <row r="94" spans="1:7" ht="30" customHeight="1">
      <c r="A94" s="238"/>
      <c r="B94" s="215"/>
      <c r="C94" s="132" t="s">
        <v>589</v>
      </c>
      <c r="D94" s="165" t="s">
        <v>1008</v>
      </c>
      <c r="E94" s="131"/>
      <c r="F94" s="131">
        <v>10</v>
      </c>
      <c r="G94" s="132" t="s">
        <v>261</v>
      </c>
    </row>
    <row r="95" spans="1:7" ht="30" customHeight="1">
      <c r="A95" s="238"/>
      <c r="B95" s="215"/>
      <c r="C95" s="132" t="s">
        <v>591</v>
      </c>
      <c r="D95" s="165" t="s">
        <v>1009</v>
      </c>
      <c r="E95" s="131"/>
      <c r="F95" s="131">
        <v>10</v>
      </c>
      <c r="G95" s="132" t="s">
        <v>590</v>
      </c>
    </row>
    <row r="96" spans="1:7" ht="30" customHeight="1">
      <c r="A96" s="238"/>
      <c r="B96" s="215"/>
      <c r="C96" s="132" t="s">
        <v>592</v>
      </c>
      <c r="D96" s="165" t="s">
        <v>1009</v>
      </c>
      <c r="E96" s="131"/>
      <c r="F96" s="130">
        <v>10</v>
      </c>
      <c r="G96" s="132" t="s">
        <v>346</v>
      </c>
    </row>
    <row r="97" spans="1:7" s="5" customFormat="1" ht="30" customHeight="1">
      <c r="A97" s="238"/>
      <c r="B97" s="215"/>
      <c r="C97" s="18" t="s">
        <v>594</v>
      </c>
      <c r="D97" s="165" t="s">
        <v>1008</v>
      </c>
      <c r="E97" s="16"/>
      <c r="F97" s="19">
        <v>5</v>
      </c>
      <c r="G97" s="18" t="s">
        <v>593</v>
      </c>
    </row>
    <row r="98" spans="1:7" ht="30" customHeight="1">
      <c r="A98" s="238"/>
      <c r="B98" s="215"/>
      <c r="C98" s="18" t="s">
        <v>594</v>
      </c>
      <c r="D98" s="165" t="s">
        <v>1008</v>
      </c>
      <c r="E98" s="131"/>
      <c r="F98" s="21">
        <v>5</v>
      </c>
      <c r="G98" s="20" t="s">
        <v>947</v>
      </c>
    </row>
    <row r="99" spans="1:7" ht="30" customHeight="1">
      <c r="A99" s="238"/>
      <c r="B99" s="215"/>
      <c r="C99" s="18" t="s">
        <v>594</v>
      </c>
      <c r="D99" s="165" t="s">
        <v>1008</v>
      </c>
      <c r="E99" s="131"/>
      <c r="F99" s="23">
        <v>5</v>
      </c>
      <c r="G99" s="22" t="s">
        <v>595</v>
      </c>
    </row>
    <row r="100" spans="1:7" ht="30" customHeight="1">
      <c r="A100" s="238"/>
      <c r="B100" s="215"/>
      <c r="C100" s="18" t="s">
        <v>594</v>
      </c>
      <c r="D100" s="165" t="s">
        <v>1008</v>
      </c>
      <c r="E100" s="131"/>
      <c r="F100" s="23">
        <v>5</v>
      </c>
      <c r="G100" s="22" t="s">
        <v>596</v>
      </c>
    </row>
    <row r="101" spans="1:7" ht="30" customHeight="1">
      <c r="A101" s="238"/>
      <c r="B101" s="175" t="s">
        <v>954</v>
      </c>
      <c r="C101" s="132" t="s">
        <v>605</v>
      </c>
      <c r="D101" s="165" t="s">
        <v>1009</v>
      </c>
      <c r="E101" s="131"/>
      <c r="F101" s="131">
        <v>10</v>
      </c>
      <c r="G101" s="132" t="s">
        <v>379</v>
      </c>
    </row>
    <row r="102" spans="1:7" ht="30" customHeight="1">
      <c r="A102" s="238"/>
      <c r="B102" s="175"/>
      <c r="C102" s="132" t="s">
        <v>607</v>
      </c>
      <c r="D102" s="165" t="s">
        <v>1009</v>
      </c>
      <c r="E102" s="131"/>
      <c r="F102" s="131">
        <v>20</v>
      </c>
      <c r="G102" s="132" t="s">
        <v>606</v>
      </c>
    </row>
    <row r="103" spans="1:7" ht="30" customHeight="1">
      <c r="A103" s="238"/>
      <c r="B103" s="175"/>
      <c r="C103" s="132" t="s">
        <v>608</v>
      </c>
      <c r="D103" s="165" t="s">
        <v>1009</v>
      </c>
      <c r="E103" s="131"/>
      <c r="F103" s="131">
        <v>10</v>
      </c>
      <c r="G103" s="132" t="s">
        <v>377</v>
      </c>
    </row>
    <row r="104" spans="1:7" ht="30" customHeight="1">
      <c r="A104" s="238"/>
      <c r="B104" s="175"/>
      <c r="C104" s="132" t="s">
        <v>610</v>
      </c>
      <c r="D104" s="165" t="s">
        <v>1009</v>
      </c>
      <c r="E104" s="131"/>
      <c r="F104" s="131">
        <v>10</v>
      </c>
      <c r="G104" s="132" t="s">
        <v>609</v>
      </c>
    </row>
    <row r="105" spans="1:7" ht="30" customHeight="1">
      <c r="A105" s="238"/>
      <c r="B105" s="175"/>
      <c r="C105" s="132" t="s">
        <v>615</v>
      </c>
      <c r="D105" s="165" t="s">
        <v>1009</v>
      </c>
      <c r="E105" s="131"/>
      <c r="F105" s="131">
        <v>10</v>
      </c>
      <c r="G105" s="132" t="s">
        <v>614</v>
      </c>
    </row>
    <row r="106" spans="1:7" ht="30" customHeight="1">
      <c r="A106" s="238"/>
      <c r="B106" s="175"/>
      <c r="C106" s="26" t="s">
        <v>617</v>
      </c>
      <c r="D106" s="17" t="s">
        <v>1009</v>
      </c>
      <c r="E106" s="27"/>
      <c r="F106" s="27">
        <v>10</v>
      </c>
      <c r="G106" s="26" t="s">
        <v>616</v>
      </c>
    </row>
    <row r="107" spans="1:7" ht="30" customHeight="1">
      <c r="A107" s="238"/>
      <c r="B107" s="175"/>
      <c r="C107" s="132" t="s">
        <v>619</v>
      </c>
      <c r="D107" s="17" t="s">
        <v>1009</v>
      </c>
      <c r="E107" s="131"/>
      <c r="F107" s="131">
        <v>10</v>
      </c>
      <c r="G107" s="132" t="s">
        <v>618</v>
      </c>
    </row>
    <row r="108" spans="1:7" ht="30" customHeight="1">
      <c r="A108" s="238"/>
      <c r="B108" s="175"/>
      <c r="C108" s="18" t="s">
        <v>594</v>
      </c>
      <c r="D108" s="165" t="s">
        <v>1008</v>
      </c>
      <c r="E108" s="131"/>
      <c r="F108" s="137">
        <v>5</v>
      </c>
      <c r="G108" s="25" t="s">
        <v>620</v>
      </c>
    </row>
    <row r="109" spans="1:7" ht="30" customHeight="1">
      <c r="A109" s="238"/>
      <c r="B109" s="248" t="s">
        <v>953</v>
      </c>
      <c r="C109" s="132" t="s">
        <v>598</v>
      </c>
      <c r="D109" s="165" t="s">
        <v>1009</v>
      </c>
      <c r="E109" s="131"/>
      <c r="F109" s="131">
        <v>10</v>
      </c>
      <c r="G109" s="132" t="s">
        <v>597</v>
      </c>
    </row>
    <row r="110" spans="1:7" ht="30" customHeight="1">
      <c r="A110" s="238"/>
      <c r="B110" s="204"/>
      <c r="C110" s="26" t="s">
        <v>599</v>
      </c>
      <c r="D110" s="165" t="s">
        <v>1009</v>
      </c>
      <c r="E110" s="131"/>
      <c r="F110" s="131">
        <v>10</v>
      </c>
      <c r="G110" s="26" t="s">
        <v>362</v>
      </c>
    </row>
    <row r="111" spans="1:7" ht="30" customHeight="1">
      <c r="A111" s="238"/>
      <c r="B111" s="204"/>
      <c r="C111" s="132" t="s">
        <v>390</v>
      </c>
      <c r="D111" s="165" t="s">
        <v>1009</v>
      </c>
      <c r="E111" s="131"/>
      <c r="F111" s="131">
        <v>10</v>
      </c>
      <c r="G111" s="132" t="s">
        <v>600</v>
      </c>
    </row>
    <row r="112" spans="1:7" ht="30" customHeight="1">
      <c r="A112" s="238"/>
      <c r="B112" s="204"/>
      <c r="C112" s="132" t="s">
        <v>602</v>
      </c>
      <c r="D112" s="165" t="s">
        <v>1009</v>
      </c>
      <c r="E112" s="131"/>
      <c r="F112" s="131">
        <v>10</v>
      </c>
      <c r="G112" s="132" t="s">
        <v>601</v>
      </c>
    </row>
    <row r="113" spans="1:7" ht="30" customHeight="1">
      <c r="A113" s="238"/>
      <c r="B113" s="204"/>
      <c r="C113" s="18" t="s">
        <v>594</v>
      </c>
      <c r="D113" s="165" t="s">
        <v>1008</v>
      </c>
      <c r="E113" s="131"/>
      <c r="F113" s="21">
        <v>5</v>
      </c>
      <c r="G113" s="20" t="s">
        <v>603</v>
      </c>
    </row>
    <row r="114" spans="1:7" ht="30" customHeight="1">
      <c r="A114" s="238"/>
      <c r="B114" s="249"/>
      <c r="C114" s="18" t="s">
        <v>594</v>
      </c>
      <c r="D114" s="165" t="s">
        <v>1008</v>
      </c>
      <c r="E114" s="131"/>
      <c r="F114" s="21">
        <v>5</v>
      </c>
      <c r="G114" s="20" t="s">
        <v>604</v>
      </c>
    </row>
    <row r="115" spans="1:7" ht="30" customHeight="1">
      <c r="A115" s="238"/>
      <c r="B115" s="250" t="s">
        <v>955</v>
      </c>
      <c r="C115" s="132" t="s">
        <v>622</v>
      </c>
      <c r="D115" s="165" t="s">
        <v>1009</v>
      </c>
      <c r="E115" s="131"/>
      <c r="F115" s="131">
        <v>20</v>
      </c>
      <c r="G115" s="132" t="s">
        <v>621</v>
      </c>
    </row>
    <row r="116" spans="1:7" ht="30" customHeight="1">
      <c r="A116" s="238"/>
      <c r="B116" s="251"/>
      <c r="C116" s="132" t="s">
        <v>624</v>
      </c>
      <c r="D116" s="165" t="s">
        <v>1009</v>
      </c>
      <c r="E116" s="131"/>
      <c r="F116" s="131">
        <v>20</v>
      </c>
      <c r="G116" s="132" t="s">
        <v>623</v>
      </c>
    </row>
    <row r="117" spans="1:7" ht="30" customHeight="1">
      <c r="A117" s="238"/>
      <c r="B117" s="251"/>
      <c r="C117" s="132" t="s">
        <v>612</v>
      </c>
      <c r="D117" s="165" t="s">
        <v>1009</v>
      </c>
      <c r="E117" s="131"/>
      <c r="F117" s="131">
        <v>10</v>
      </c>
      <c r="G117" s="133" t="s">
        <v>611</v>
      </c>
    </row>
    <row r="118" spans="1:7" ht="30" customHeight="1">
      <c r="A118" s="238"/>
      <c r="B118" s="251"/>
      <c r="C118" s="132" t="s">
        <v>390</v>
      </c>
      <c r="D118" s="165" t="s">
        <v>1009</v>
      </c>
      <c r="E118" s="131"/>
      <c r="F118" s="131">
        <v>10</v>
      </c>
      <c r="G118" s="132" t="s">
        <v>613</v>
      </c>
    </row>
    <row r="119" spans="1:7" ht="30" customHeight="1">
      <c r="A119" s="238"/>
      <c r="B119" s="251"/>
      <c r="C119" s="132" t="s">
        <v>626</v>
      </c>
      <c r="D119" s="165" t="s">
        <v>1009</v>
      </c>
      <c r="E119" s="131"/>
      <c r="F119" s="131">
        <v>10</v>
      </c>
      <c r="G119" s="132" t="s">
        <v>625</v>
      </c>
    </row>
    <row r="120" spans="1:7" ht="30" customHeight="1">
      <c r="A120" s="238"/>
      <c r="B120" s="251"/>
      <c r="C120" s="132" t="s">
        <v>628</v>
      </c>
      <c r="D120" s="165" t="s">
        <v>1009</v>
      </c>
      <c r="E120" s="131"/>
      <c r="F120" s="131">
        <v>10</v>
      </c>
      <c r="G120" s="132" t="s">
        <v>627</v>
      </c>
    </row>
    <row r="121" spans="1:7" ht="30" customHeight="1">
      <c r="A121" s="238"/>
      <c r="B121" s="251"/>
      <c r="C121" s="132" t="s">
        <v>629</v>
      </c>
      <c r="D121" s="165" t="s">
        <v>1009</v>
      </c>
      <c r="E121" s="131"/>
      <c r="F121" s="131">
        <v>10</v>
      </c>
      <c r="G121" s="132" t="s">
        <v>394</v>
      </c>
    </row>
    <row r="122" spans="1:7" ht="30" customHeight="1">
      <c r="A122" s="238"/>
      <c r="B122" s="251"/>
      <c r="C122" s="132" t="s">
        <v>631</v>
      </c>
      <c r="D122" s="165" t="s">
        <v>1009</v>
      </c>
      <c r="E122" s="131"/>
      <c r="F122" s="131">
        <v>10</v>
      </c>
      <c r="G122" s="132" t="s">
        <v>630</v>
      </c>
    </row>
    <row r="123" spans="1:7" ht="30" customHeight="1">
      <c r="A123" s="238"/>
      <c r="B123" s="251"/>
      <c r="C123" s="132" t="s">
        <v>633</v>
      </c>
      <c r="D123" s="165" t="s">
        <v>1009</v>
      </c>
      <c r="E123" s="131"/>
      <c r="F123" s="131">
        <v>10</v>
      </c>
      <c r="G123" s="132" t="s">
        <v>632</v>
      </c>
    </row>
    <row r="124" spans="1:7" ht="30" customHeight="1">
      <c r="A124" s="238"/>
      <c r="B124" s="251"/>
      <c r="C124" s="26" t="s">
        <v>635</v>
      </c>
      <c r="D124" s="17" t="s">
        <v>1005</v>
      </c>
      <c r="E124" s="27"/>
      <c r="F124" s="27">
        <v>20</v>
      </c>
      <c r="G124" s="26" t="s">
        <v>634</v>
      </c>
    </row>
    <row r="125" spans="1:7" ht="30" customHeight="1">
      <c r="A125" s="238"/>
      <c r="B125" s="252"/>
      <c r="C125" s="18" t="s">
        <v>594</v>
      </c>
      <c r="D125" s="165" t="s">
        <v>1008</v>
      </c>
      <c r="E125" s="131"/>
      <c r="F125" s="137">
        <v>5</v>
      </c>
      <c r="G125" s="25" t="s">
        <v>946</v>
      </c>
    </row>
    <row r="126" spans="1:7" ht="30" customHeight="1">
      <c r="A126" s="197" t="s">
        <v>404</v>
      </c>
      <c r="B126" s="129" t="s">
        <v>405</v>
      </c>
      <c r="C126" s="132"/>
      <c r="D126" s="166"/>
      <c r="E126" s="131"/>
      <c r="F126" s="129">
        <f>F127+SUM(F159:F163)</f>
        <v>977</v>
      </c>
      <c r="G126" s="158"/>
    </row>
    <row r="127" spans="1:7" ht="30" customHeight="1">
      <c r="A127" s="197"/>
      <c r="B127" s="130" t="s">
        <v>965</v>
      </c>
      <c r="C127" s="132"/>
      <c r="D127" s="166"/>
      <c r="E127" s="131"/>
      <c r="F127" s="131">
        <f>SUM(F128:F158)</f>
        <v>917</v>
      </c>
      <c r="G127" s="147"/>
    </row>
    <row r="128" spans="1:7" ht="30" customHeight="1">
      <c r="A128" s="197"/>
      <c r="B128" s="215" t="s">
        <v>948</v>
      </c>
      <c r="C128" s="164" t="s">
        <v>978</v>
      </c>
      <c r="D128" s="130" t="s">
        <v>1006</v>
      </c>
      <c r="E128" s="131"/>
      <c r="F128" s="163">
        <v>232</v>
      </c>
      <c r="G128" s="147"/>
    </row>
    <row r="129" spans="1:7" ht="30" customHeight="1">
      <c r="A129" s="197"/>
      <c r="B129" s="215"/>
      <c r="C129" s="164" t="s">
        <v>986</v>
      </c>
      <c r="D129" s="130" t="s">
        <v>1006</v>
      </c>
      <c r="E129" s="131"/>
      <c r="F129" s="163">
        <v>52</v>
      </c>
      <c r="G129" s="147"/>
    </row>
    <row r="130" spans="1:7" ht="30" customHeight="1">
      <c r="A130" s="197"/>
      <c r="B130" s="215"/>
      <c r="C130" s="164" t="s">
        <v>987</v>
      </c>
      <c r="D130" s="130" t="s">
        <v>1005</v>
      </c>
      <c r="E130" s="131"/>
      <c r="F130" s="163">
        <v>94</v>
      </c>
      <c r="G130" s="147"/>
    </row>
    <row r="131" spans="1:7" ht="30" customHeight="1">
      <c r="A131" s="197"/>
      <c r="B131" s="215"/>
      <c r="C131" s="164" t="s">
        <v>988</v>
      </c>
      <c r="D131" s="130" t="s">
        <v>1005</v>
      </c>
      <c r="E131" s="131"/>
      <c r="F131" s="163">
        <v>54</v>
      </c>
      <c r="G131" s="147"/>
    </row>
    <row r="132" spans="1:7" ht="30" customHeight="1">
      <c r="A132" s="197"/>
      <c r="B132" s="215"/>
      <c r="C132" s="164" t="s">
        <v>985</v>
      </c>
      <c r="D132" s="130" t="s">
        <v>1005</v>
      </c>
      <c r="E132" s="131"/>
      <c r="F132" s="163">
        <v>100</v>
      </c>
      <c r="G132" s="147"/>
    </row>
    <row r="133" spans="1:7" ht="30" customHeight="1">
      <c r="A133" s="197"/>
      <c r="B133" s="215"/>
      <c r="C133" s="164" t="s">
        <v>983</v>
      </c>
      <c r="D133" s="130" t="s">
        <v>1005</v>
      </c>
      <c r="E133" s="131"/>
      <c r="F133" s="163">
        <v>90</v>
      </c>
      <c r="G133" s="147"/>
    </row>
    <row r="134" spans="1:7" ht="30" customHeight="1">
      <c r="A134" s="197"/>
      <c r="B134" s="215"/>
      <c r="C134" s="26" t="s">
        <v>636</v>
      </c>
      <c r="D134" s="165" t="s">
        <v>1009</v>
      </c>
      <c r="E134" s="131"/>
      <c r="F134" s="131">
        <v>20</v>
      </c>
      <c r="G134" s="26" t="s">
        <v>411</v>
      </c>
    </row>
    <row r="135" spans="1:7" ht="30" customHeight="1">
      <c r="A135" s="197"/>
      <c r="B135" s="215"/>
      <c r="C135" s="26" t="s">
        <v>638</v>
      </c>
      <c r="D135" s="165" t="s">
        <v>1009</v>
      </c>
      <c r="E135" s="131"/>
      <c r="F135" s="131">
        <v>20</v>
      </c>
      <c r="G135" s="26" t="s">
        <v>637</v>
      </c>
    </row>
    <row r="136" spans="1:7" ht="30" customHeight="1">
      <c r="A136" s="197"/>
      <c r="B136" s="215"/>
      <c r="C136" s="26" t="s">
        <v>640</v>
      </c>
      <c r="D136" s="165" t="s">
        <v>1009</v>
      </c>
      <c r="E136" s="131"/>
      <c r="F136" s="131">
        <v>10</v>
      </c>
      <c r="G136" s="26" t="s">
        <v>639</v>
      </c>
    </row>
    <row r="137" spans="1:7" ht="30" customHeight="1">
      <c r="A137" s="197"/>
      <c r="B137" s="215"/>
      <c r="C137" s="26" t="s">
        <v>642</v>
      </c>
      <c r="D137" s="165" t="s">
        <v>1009</v>
      </c>
      <c r="E137" s="131"/>
      <c r="F137" s="131">
        <v>10</v>
      </c>
      <c r="G137" s="26" t="s">
        <v>641</v>
      </c>
    </row>
    <row r="138" spans="1:7" ht="30" customHeight="1">
      <c r="A138" s="197"/>
      <c r="B138" s="215"/>
      <c r="C138" s="26" t="s">
        <v>644</v>
      </c>
      <c r="D138" s="166" t="s">
        <v>1009</v>
      </c>
      <c r="E138" s="131"/>
      <c r="F138" s="131">
        <v>10</v>
      </c>
      <c r="G138" s="26" t="s">
        <v>643</v>
      </c>
    </row>
    <row r="139" spans="1:7" ht="30" customHeight="1">
      <c r="A139" s="197"/>
      <c r="B139" s="215"/>
      <c r="C139" s="26" t="s">
        <v>645</v>
      </c>
      <c r="D139" s="166" t="s">
        <v>1009</v>
      </c>
      <c r="E139" s="131"/>
      <c r="F139" s="131">
        <v>10</v>
      </c>
      <c r="G139" s="26" t="s">
        <v>425</v>
      </c>
    </row>
    <row r="140" spans="1:7" ht="30" customHeight="1">
      <c r="A140" s="197"/>
      <c r="B140" s="215"/>
      <c r="C140" s="26" t="s">
        <v>647</v>
      </c>
      <c r="D140" s="166" t="s">
        <v>1009</v>
      </c>
      <c r="E140" s="131"/>
      <c r="F140" s="131">
        <v>10</v>
      </c>
      <c r="G140" s="26" t="s">
        <v>646</v>
      </c>
    </row>
    <row r="141" spans="1:7" ht="30" customHeight="1">
      <c r="A141" s="197"/>
      <c r="B141" s="215"/>
      <c r="C141" s="26" t="s">
        <v>649</v>
      </c>
      <c r="D141" s="166" t="s">
        <v>1009</v>
      </c>
      <c r="E141" s="155"/>
      <c r="F141" s="131">
        <v>10</v>
      </c>
      <c r="G141" s="26" t="s">
        <v>648</v>
      </c>
    </row>
    <row r="142" spans="1:7" ht="30" customHeight="1">
      <c r="A142" s="197"/>
      <c r="B142" s="215"/>
      <c r="C142" s="132" t="s">
        <v>651</v>
      </c>
      <c r="D142" s="166" t="s">
        <v>1009</v>
      </c>
      <c r="E142" s="131"/>
      <c r="F142" s="131">
        <v>20</v>
      </c>
      <c r="G142" s="132" t="s">
        <v>650</v>
      </c>
    </row>
    <row r="143" spans="1:7" ht="30" customHeight="1">
      <c r="A143" s="197"/>
      <c r="B143" s="215"/>
      <c r="C143" s="132" t="s">
        <v>653</v>
      </c>
      <c r="D143" s="166" t="s">
        <v>1009</v>
      </c>
      <c r="E143" s="131"/>
      <c r="F143" s="131">
        <v>20</v>
      </c>
      <c r="G143" s="132" t="s">
        <v>652</v>
      </c>
    </row>
    <row r="144" spans="1:7" ht="30" customHeight="1">
      <c r="A144" s="197"/>
      <c r="B144" s="215"/>
      <c r="C144" s="132" t="s">
        <v>655</v>
      </c>
      <c r="D144" s="166" t="s">
        <v>1009</v>
      </c>
      <c r="E144" s="131"/>
      <c r="F144" s="131">
        <v>10</v>
      </c>
      <c r="G144" s="132" t="s">
        <v>654</v>
      </c>
    </row>
    <row r="145" spans="1:7" ht="30" customHeight="1">
      <c r="A145" s="197"/>
      <c r="B145" s="215"/>
      <c r="C145" s="132" t="s">
        <v>656</v>
      </c>
      <c r="D145" s="166" t="s">
        <v>1009</v>
      </c>
      <c r="E145" s="131"/>
      <c r="F145" s="131">
        <v>10</v>
      </c>
      <c r="G145" s="132" t="s">
        <v>421</v>
      </c>
    </row>
    <row r="146" spans="1:7" ht="30" customHeight="1">
      <c r="A146" s="197"/>
      <c r="B146" s="215"/>
      <c r="C146" s="132" t="s">
        <v>658</v>
      </c>
      <c r="D146" s="166" t="s">
        <v>1009</v>
      </c>
      <c r="E146" s="131"/>
      <c r="F146" s="131">
        <v>10</v>
      </c>
      <c r="G146" s="132" t="s">
        <v>657</v>
      </c>
    </row>
    <row r="147" spans="1:7" ht="30" customHeight="1">
      <c r="A147" s="197"/>
      <c r="B147" s="215"/>
      <c r="C147" s="132" t="s">
        <v>660</v>
      </c>
      <c r="D147" s="166" t="s">
        <v>1009</v>
      </c>
      <c r="E147" s="131"/>
      <c r="F147" s="131">
        <v>10</v>
      </c>
      <c r="G147" s="132" t="s">
        <v>659</v>
      </c>
    </row>
    <row r="148" spans="1:7" s="5" customFormat="1" ht="30" customHeight="1">
      <c r="A148" s="197"/>
      <c r="B148" s="215"/>
      <c r="C148" s="132" t="s">
        <v>661</v>
      </c>
      <c r="D148" s="142" t="s">
        <v>1009</v>
      </c>
      <c r="E148" s="16"/>
      <c r="F148" s="131">
        <v>10</v>
      </c>
      <c r="G148" s="132" t="s">
        <v>429</v>
      </c>
    </row>
    <row r="149" spans="1:7" ht="30" customHeight="1">
      <c r="A149" s="197"/>
      <c r="B149" s="215"/>
      <c r="C149" s="132" t="s">
        <v>663</v>
      </c>
      <c r="D149" s="166" t="s">
        <v>1009</v>
      </c>
      <c r="E149" s="131"/>
      <c r="F149" s="131">
        <v>10</v>
      </c>
      <c r="G149" s="132" t="s">
        <v>662</v>
      </c>
    </row>
    <row r="150" spans="1:7" ht="30" customHeight="1">
      <c r="A150" s="197"/>
      <c r="B150" s="215"/>
      <c r="C150" s="132" t="s">
        <v>664</v>
      </c>
      <c r="D150" s="166" t="s">
        <v>1009</v>
      </c>
      <c r="E150" s="131"/>
      <c r="F150" s="131">
        <v>10</v>
      </c>
      <c r="G150" s="132" t="s">
        <v>422</v>
      </c>
    </row>
    <row r="151" spans="1:7" ht="30" customHeight="1">
      <c r="A151" s="197"/>
      <c r="B151" s="215"/>
      <c r="C151" s="132" t="s">
        <v>666</v>
      </c>
      <c r="D151" s="166" t="s">
        <v>1009</v>
      </c>
      <c r="E151" s="131"/>
      <c r="F151" s="131">
        <v>10</v>
      </c>
      <c r="G151" s="132" t="s">
        <v>665</v>
      </c>
    </row>
    <row r="152" spans="1:7" ht="30" customHeight="1">
      <c r="A152" s="197"/>
      <c r="B152" s="215"/>
      <c r="C152" s="132" t="s">
        <v>667</v>
      </c>
      <c r="D152" s="166" t="s">
        <v>1009</v>
      </c>
      <c r="E152" s="131"/>
      <c r="F152" s="131">
        <v>10</v>
      </c>
      <c r="G152" s="132" t="s">
        <v>435</v>
      </c>
    </row>
    <row r="153" spans="1:7" ht="30" customHeight="1">
      <c r="A153" s="197"/>
      <c r="B153" s="215"/>
      <c r="C153" s="138" t="s">
        <v>669</v>
      </c>
      <c r="D153" s="165" t="s">
        <v>1009</v>
      </c>
      <c r="E153" s="131"/>
      <c r="F153" s="131">
        <v>10</v>
      </c>
      <c r="G153" s="138" t="s">
        <v>668</v>
      </c>
    </row>
    <row r="154" spans="1:7" ht="30" customHeight="1">
      <c r="A154" s="197"/>
      <c r="B154" s="215"/>
      <c r="C154" s="132" t="s">
        <v>670</v>
      </c>
      <c r="D154" s="166" t="s">
        <v>1009</v>
      </c>
      <c r="E154" s="131"/>
      <c r="F154" s="131">
        <v>10</v>
      </c>
      <c r="G154" s="132" t="s">
        <v>417</v>
      </c>
    </row>
    <row r="155" spans="1:7" ht="30" customHeight="1">
      <c r="A155" s="197"/>
      <c r="B155" s="215"/>
      <c r="C155" s="132" t="s">
        <v>672</v>
      </c>
      <c r="D155" s="166" t="s">
        <v>1005</v>
      </c>
      <c r="E155" s="131"/>
      <c r="F155" s="131">
        <v>20</v>
      </c>
      <c r="G155" s="132" t="s">
        <v>671</v>
      </c>
    </row>
    <row r="156" spans="1:7" ht="30" customHeight="1">
      <c r="A156" s="197"/>
      <c r="B156" s="215"/>
      <c r="C156" s="132" t="s">
        <v>674</v>
      </c>
      <c r="D156" s="166" t="s">
        <v>1009</v>
      </c>
      <c r="E156" s="131"/>
      <c r="F156" s="130">
        <v>10</v>
      </c>
      <c r="G156" s="132" t="s">
        <v>673</v>
      </c>
    </row>
    <row r="157" spans="1:7" ht="30" customHeight="1">
      <c r="A157" s="197"/>
      <c r="B157" s="215"/>
      <c r="C157" s="132" t="s">
        <v>678</v>
      </c>
      <c r="D157" s="165" t="s">
        <v>1009</v>
      </c>
      <c r="E157" s="131"/>
      <c r="F157" s="131">
        <v>10</v>
      </c>
      <c r="G157" s="132" t="s">
        <v>677</v>
      </c>
    </row>
    <row r="158" spans="1:7" ht="30" customHeight="1">
      <c r="A158" s="197"/>
      <c r="B158" s="215"/>
      <c r="C158" s="18" t="s">
        <v>594</v>
      </c>
      <c r="D158" s="165" t="s">
        <v>1008</v>
      </c>
      <c r="E158" s="131"/>
      <c r="F158" s="16">
        <v>5</v>
      </c>
      <c r="G158" s="132" t="s">
        <v>679</v>
      </c>
    </row>
    <row r="159" spans="1:7" ht="30" customHeight="1">
      <c r="A159" s="197"/>
      <c r="B159" s="217" t="s">
        <v>956</v>
      </c>
      <c r="C159" s="26" t="s">
        <v>681</v>
      </c>
      <c r="D159" s="165" t="s">
        <v>1009</v>
      </c>
      <c r="E159" s="131"/>
      <c r="F159" s="131">
        <v>10</v>
      </c>
      <c r="G159" s="26" t="s">
        <v>680</v>
      </c>
    </row>
    <row r="160" spans="1:7" ht="30" customHeight="1">
      <c r="A160" s="197"/>
      <c r="B160" s="217"/>
      <c r="C160" s="132" t="s">
        <v>683</v>
      </c>
      <c r="D160" s="165" t="s">
        <v>1005</v>
      </c>
      <c r="E160" s="155"/>
      <c r="F160" s="131">
        <v>20</v>
      </c>
      <c r="G160" s="132" t="s">
        <v>682</v>
      </c>
    </row>
    <row r="161" spans="1:7" ht="30" customHeight="1">
      <c r="A161" s="197"/>
      <c r="B161" s="217"/>
      <c r="C161" s="18" t="s">
        <v>594</v>
      </c>
      <c r="D161" s="165" t="s">
        <v>1008</v>
      </c>
      <c r="E161" s="155"/>
      <c r="F161" s="16">
        <v>5</v>
      </c>
      <c r="G161" s="132" t="s">
        <v>684</v>
      </c>
    </row>
    <row r="162" spans="1:7" ht="30" customHeight="1">
      <c r="A162" s="197"/>
      <c r="B162" s="247" t="s">
        <v>957</v>
      </c>
      <c r="C162" s="132" t="s">
        <v>686</v>
      </c>
      <c r="D162" s="165" t="s">
        <v>1008</v>
      </c>
      <c r="E162" s="131"/>
      <c r="F162" s="131">
        <v>20</v>
      </c>
      <c r="G162" s="132" t="s">
        <v>685</v>
      </c>
    </row>
    <row r="163" spans="1:7" ht="30" customHeight="1">
      <c r="A163" s="197"/>
      <c r="B163" s="247"/>
      <c r="C163" s="18" t="s">
        <v>594</v>
      </c>
      <c r="D163" s="165" t="s">
        <v>1008</v>
      </c>
      <c r="E163" s="155"/>
      <c r="F163" s="16">
        <v>5</v>
      </c>
      <c r="G163" s="132" t="s">
        <v>687</v>
      </c>
    </row>
    <row r="164" spans="1:7" ht="30" customHeight="1">
      <c r="A164" s="197" t="s">
        <v>128</v>
      </c>
      <c r="B164" s="129" t="s">
        <v>129</v>
      </c>
      <c r="C164" s="132"/>
      <c r="D164" s="166"/>
      <c r="E164" s="131"/>
      <c r="F164" s="129">
        <f>F165+SUM(F188:F190)</f>
        <v>565.1</v>
      </c>
      <c r="G164" s="158"/>
    </row>
    <row r="165" spans="1:7" ht="30" customHeight="1">
      <c r="A165" s="197"/>
      <c r="B165" s="130" t="s">
        <v>965</v>
      </c>
      <c r="C165" s="132"/>
      <c r="D165" s="166"/>
      <c r="E165" s="131"/>
      <c r="F165" s="131">
        <f>SUM(F166:F187)</f>
        <v>535.1</v>
      </c>
      <c r="G165" s="147"/>
    </row>
    <row r="166" spans="1:7" ht="30" customHeight="1">
      <c r="A166" s="197"/>
      <c r="B166" s="215" t="s">
        <v>948</v>
      </c>
      <c r="C166" s="164" t="s">
        <v>978</v>
      </c>
      <c r="D166" s="166" t="s">
        <v>1005</v>
      </c>
      <c r="E166" s="131"/>
      <c r="F166" s="163">
        <v>131.6</v>
      </c>
      <c r="G166" s="147"/>
    </row>
    <row r="167" spans="1:7" ht="30" customHeight="1">
      <c r="A167" s="197"/>
      <c r="B167" s="215"/>
      <c r="C167" s="164" t="s">
        <v>979</v>
      </c>
      <c r="D167" s="166" t="s">
        <v>1005</v>
      </c>
      <c r="E167" s="131"/>
      <c r="F167" s="163">
        <v>15</v>
      </c>
      <c r="G167" s="147"/>
    </row>
    <row r="168" spans="1:7" ht="30" customHeight="1">
      <c r="A168" s="197"/>
      <c r="B168" s="215"/>
      <c r="C168" s="164" t="s">
        <v>980</v>
      </c>
      <c r="D168" s="166" t="s">
        <v>1005</v>
      </c>
      <c r="E168" s="131"/>
      <c r="F168" s="163">
        <v>7</v>
      </c>
      <c r="G168" s="147"/>
    </row>
    <row r="169" spans="1:7" ht="30" customHeight="1">
      <c r="A169" s="197"/>
      <c r="B169" s="215"/>
      <c r="C169" s="164" t="s">
        <v>982</v>
      </c>
      <c r="D169" s="166" t="s">
        <v>1005</v>
      </c>
      <c r="E169" s="131"/>
      <c r="F169" s="163">
        <v>51.5</v>
      </c>
      <c r="G169" s="147"/>
    </row>
    <row r="170" spans="1:7" ht="30" customHeight="1">
      <c r="A170" s="197"/>
      <c r="B170" s="215"/>
      <c r="C170" s="164" t="s">
        <v>989</v>
      </c>
      <c r="D170" s="166" t="s">
        <v>1005</v>
      </c>
      <c r="E170" s="131"/>
      <c r="F170" s="163">
        <v>100</v>
      </c>
      <c r="G170" s="147"/>
    </row>
    <row r="171" spans="1:7" ht="30" customHeight="1">
      <c r="A171" s="197"/>
      <c r="B171" s="215"/>
      <c r="C171" s="164" t="s">
        <v>983</v>
      </c>
      <c r="D171" s="166" t="s">
        <v>1005</v>
      </c>
      <c r="E171" s="131"/>
      <c r="F171" s="163">
        <v>60</v>
      </c>
      <c r="G171" s="147"/>
    </row>
    <row r="172" spans="1:7" ht="30" customHeight="1">
      <c r="A172" s="197"/>
      <c r="B172" s="215"/>
      <c r="C172" s="164" t="s">
        <v>984</v>
      </c>
      <c r="D172" s="166" t="s">
        <v>1005</v>
      </c>
      <c r="E172" s="131"/>
      <c r="F172" s="163">
        <v>20</v>
      </c>
      <c r="G172" s="147"/>
    </row>
    <row r="173" spans="1:7" ht="30" customHeight="1">
      <c r="A173" s="197"/>
      <c r="B173" s="215"/>
      <c r="C173" s="132" t="s">
        <v>689</v>
      </c>
      <c r="D173" s="165" t="s">
        <v>1009</v>
      </c>
      <c r="E173" s="131"/>
      <c r="F173" s="131">
        <v>10</v>
      </c>
      <c r="G173" s="132" t="s">
        <v>688</v>
      </c>
    </row>
    <row r="174" spans="1:7" ht="30" customHeight="1">
      <c r="A174" s="197"/>
      <c r="B174" s="215"/>
      <c r="C174" s="132" t="s">
        <v>691</v>
      </c>
      <c r="D174" s="165" t="s">
        <v>1009</v>
      </c>
      <c r="E174" s="131"/>
      <c r="F174" s="131">
        <v>10</v>
      </c>
      <c r="G174" s="132" t="s">
        <v>690</v>
      </c>
    </row>
    <row r="175" spans="1:7" ht="30" customHeight="1">
      <c r="A175" s="197"/>
      <c r="B175" s="215"/>
      <c r="C175" s="132" t="s">
        <v>693</v>
      </c>
      <c r="D175" s="166" t="s">
        <v>1009</v>
      </c>
      <c r="E175" s="131"/>
      <c r="F175" s="131">
        <v>10</v>
      </c>
      <c r="G175" s="132" t="s">
        <v>692</v>
      </c>
    </row>
    <row r="176" spans="1:7" ht="30" customHeight="1">
      <c r="A176" s="197"/>
      <c r="B176" s="215"/>
      <c r="C176" s="132" t="s">
        <v>694</v>
      </c>
      <c r="D176" s="166" t="s">
        <v>1009</v>
      </c>
      <c r="E176" s="131"/>
      <c r="F176" s="131">
        <v>10</v>
      </c>
      <c r="G176" s="132" t="s">
        <v>131</v>
      </c>
    </row>
    <row r="177" spans="1:7" ht="30" customHeight="1">
      <c r="A177" s="197"/>
      <c r="B177" s="215"/>
      <c r="C177" s="132" t="s">
        <v>598</v>
      </c>
      <c r="D177" s="166" t="s">
        <v>1009</v>
      </c>
      <c r="E177" s="131"/>
      <c r="F177" s="131">
        <v>10</v>
      </c>
      <c r="G177" s="132" t="s">
        <v>695</v>
      </c>
    </row>
    <row r="178" spans="1:7" ht="30" customHeight="1">
      <c r="A178" s="197"/>
      <c r="B178" s="215"/>
      <c r="C178" s="132" t="s">
        <v>598</v>
      </c>
      <c r="D178" s="166" t="s">
        <v>1009</v>
      </c>
      <c r="E178" s="131"/>
      <c r="F178" s="131">
        <v>10</v>
      </c>
      <c r="G178" s="132" t="s">
        <v>696</v>
      </c>
    </row>
    <row r="179" spans="1:7" ht="30" customHeight="1">
      <c r="A179" s="197"/>
      <c r="B179" s="215"/>
      <c r="C179" s="26" t="s">
        <v>698</v>
      </c>
      <c r="D179" s="166" t="s">
        <v>1009</v>
      </c>
      <c r="E179" s="155"/>
      <c r="F179" s="131">
        <v>10</v>
      </c>
      <c r="G179" s="26" t="s">
        <v>697</v>
      </c>
    </row>
    <row r="180" spans="1:7" ht="30" customHeight="1">
      <c r="A180" s="197"/>
      <c r="B180" s="215"/>
      <c r="C180" s="132" t="s">
        <v>699</v>
      </c>
      <c r="D180" s="166" t="s">
        <v>1009</v>
      </c>
      <c r="E180" s="131"/>
      <c r="F180" s="131">
        <v>10</v>
      </c>
      <c r="G180" s="133" t="s">
        <v>148</v>
      </c>
    </row>
    <row r="181" spans="1:7" ht="30" customHeight="1">
      <c r="A181" s="197"/>
      <c r="B181" s="215"/>
      <c r="C181" s="132" t="s">
        <v>701</v>
      </c>
      <c r="D181" s="166" t="s">
        <v>1009</v>
      </c>
      <c r="E181" s="131"/>
      <c r="F181" s="131">
        <v>10</v>
      </c>
      <c r="G181" s="132" t="s">
        <v>700</v>
      </c>
    </row>
    <row r="182" spans="1:7" ht="30" customHeight="1">
      <c r="A182" s="197"/>
      <c r="B182" s="215"/>
      <c r="C182" s="132" t="s">
        <v>703</v>
      </c>
      <c r="D182" s="166" t="s">
        <v>1009</v>
      </c>
      <c r="E182" s="131"/>
      <c r="F182" s="131">
        <v>10</v>
      </c>
      <c r="G182" s="132" t="s">
        <v>702</v>
      </c>
    </row>
    <row r="183" spans="1:7" ht="30" customHeight="1">
      <c r="A183" s="197"/>
      <c r="B183" s="215"/>
      <c r="C183" s="132" t="s">
        <v>705</v>
      </c>
      <c r="D183" s="166" t="s">
        <v>1009</v>
      </c>
      <c r="E183" s="131"/>
      <c r="F183" s="131">
        <v>10</v>
      </c>
      <c r="G183" s="132" t="s">
        <v>704</v>
      </c>
    </row>
    <row r="184" spans="1:7" ht="30" customHeight="1">
      <c r="A184" s="197"/>
      <c r="B184" s="215"/>
      <c r="C184" s="139" t="s">
        <v>707</v>
      </c>
      <c r="D184" s="166" t="s">
        <v>1009</v>
      </c>
      <c r="E184" s="131"/>
      <c r="F184" s="131">
        <v>10</v>
      </c>
      <c r="G184" s="139" t="s">
        <v>706</v>
      </c>
    </row>
    <row r="185" spans="1:7" ht="30" customHeight="1">
      <c r="A185" s="197"/>
      <c r="B185" s="215"/>
      <c r="C185" s="132" t="s">
        <v>709</v>
      </c>
      <c r="D185" s="166" t="s">
        <v>1008</v>
      </c>
      <c r="E185" s="131"/>
      <c r="F185" s="131">
        <v>20</v>
      </c>
      <c r="G185" s="132" t="s">
        <v>708</v>
      </c>
    </row>
    <row r="186" spans="1:7" ht="30" customHeight="1">
      <c r="A186" s="197"/>
      <c r="B186" s="215"/>
      <c r="C186" s="133" t="s">
        <v>594</v>
      </c>
      <c r="D186" s="166" t="s">
        <v>1008</v>
      </c>
      <c r="E186" s="131"/>
      <c r="F186" s="131">
        <v>5</v>
      </c>
      <c r="G186" s="132" t="s">
        <v>710</v>
      </c>
    </row>
    <row r="187" spans="1:7" ht="30" customHeight="1">
      <c r="A187" s="197"/>
      <c r="B187" s="215"/>
      <c r="C187" s="31" t="s">
        <v>594</v>
      </c>
      <c r="D187" s="166" t="s">
        <v>1008</v>
      </c>
      <c r="E187" s="131"/>
      <c r="F187" s="140">
        <v>5</v>
      </c>
      <c r="G187" s="132" t="s">
        <v>711</v>
      </c>
    </row>
    <row r="188" spans="1:7" ht="30" customHeight="1">
      <c r="A188" s="197"/>
      <c r="B188" s="160" t="s">
        <v>958</v>
      </c>
      <c r="C188" s="132" t="s">
        <v>390</v>
      </c>
      <c r="D188" s="166" t="s">
        <v>1009</v>
      </c>
      <c r="E188" s="131"/>
      <c r="F188" s="131">
        <v>10</v>
      </c>
      <c r="G188" s="132" t="s">
        <v>712</v>
      </c>
    </row>
    <row r="189" spans="1:7" ht="30" customHeight="1">
      <c r="A189" s="197"/>
      <c r="B189" s="216" t="s">
        <v>959</v>
      </c>
      <c r="C189" s="132" t="s">
        <v>714</v>
      </c>
      <c r="D189" s="165" t="s">
        <v>1009</v>
      </c>
      <c r="E189" s="131"/>
      <c r="F189" s="131">
        <v>10</v>
      </c>
      <c r="G189" s="132" t="s">
        <v>713</v>
      </c>
    </row>
    <row r="190" spans="1:7" ht="30" customHeight="1">
      <c r="A190" s="197"/>
      <c r="B190" s="216"/>
      <c r="C190" s="132" t="s">
        <v>715</v>
      </c>
      <c r="D190" s="165" t="s">
        <v>1009</v>
      </c>
      <c r="E190" s="131"/>
      <c r="F190" s="131">
        <v>10</v>
      </c>
      <c r="G190" s="132" t="s">
        <v>164</v>
      </c>
    </row>
    <row r="191" spans="1:7" ht="30" customHeight="1">
      <c r="A191" s="197" t="s">
        <v>66</v>
      </c>
      <c r="B191" s="129" t="s">
        <v>67</v>
      </c>
      <c r="C191" s="36"/>
      <c r="D191" s="166"/>
      <c r="E191" s="131"/>
      <c r="F191" s="35">
        <f>F192+SUM(F203:F206)</f>
        <v>291.2</v>
      </c>
      <c r="G191" s="158"/>
    </row>
    <row r="192" spans="1:7" ht="30" customHeight="1">
      <c r="A192" s="197"/>
      <c r="B192" s="130" t="s">
        <v>966</v>
      </c>
      <c r="C192" s="36"/>
      <c r="D192" s="166"/>
      <c r="E192" s="131"/>
      <c r="F192" s="35">
        <f>SUM(F193:F202)</f>
        <v>261.2</v>
      </c>
      <c r="G192" s="147"/>
    </row>
    <row r="193" spans="1:7" ht="30" customHeight="1">
      <c r="A193" s="197"/>
      <c r="B193" s="215" t="s">
        <v>960</v>
      </c>
      <c r="C193" s="164" t="s">
        <v>978</v>
      </c>
      <c r="D193" s="166" t="s">
        <v>1005</v>
      </c>
      <c r="E193" s="131"/>
      <c r="F193" s="163">
        <v>69.2</v>
      </c>
      <c r="G193" s="147"/>
    </row>
    <row r="194" spans="1:7" ht="30" customHeight="1">
      <c r="A194" s="197"/>
      <c r="B194" s="215"/>
      <c r="C194" s="164" t="s">
        <v>990</v>
      </c>
      <c r="D194" s="166" t="s">
        <v>1005</v>
      </c>
      <c r="E194" s="131"/>
      <c r="F194" s="163">
        <v>21</v>
      </c>
      <c r="G194" s="147"/>
    </row>
    <row r="195" spans="1:7" ht="30" customHeight="1">
      <c r="A195" s="197"/>
      <c r="B195" s="215"/>
      <c r="C195" s="164" t="s">
        <v>991</v>
      </c>
      <c r="D195" s="166" t="s">
        <v>1005</v>
      </c>
      <c r="E195" s="131"/>
      <c r="F195" s="163">
        <v>21</v>
      </c>
      <c r="G195" s="147"/>
    </row>
    <row r="196" spans="1:7" ht="30" customHeight="1">
      <c r="A196" s="197"/>
      <c r="B196" s="215"/>
      <c r="C196" s="164" t="s">
        <v>992</v>
      </c>
      <c r="D196" s="166" t="s">
        <v>1005</v>
      </c>
      <c r="E196" s="131"/>
      <c r="F196" s="163">
        <v>45</v>
      </c>
      <c r="G196" s="147"/>
    </row>
    <row r="197" spans="1:7" ht="30" customHeight="1">
      <c r="A197" s="197"/>
      <c r="B197" s="215"/>
      <c r="C197" s="164" t="s">
        <v>983</v>
      </c>
      <c r="D197" s="166" t="s">
        <v>1005</v>
      </c>
      <c r="E197" s="131"/>
      <c r="F197" s="163">
        <v>30</v>
      </c>
      <c r="G197" s="147"/>
    </row>
    <row r="198" spans="1:7" ht="30" customHeight="1">
      <c r="A198" s="197"/>
      <c r="B198" s="215"/>
      <c r="C198" s="164" t="s">
        <v>984</v>
      </c>
      <c r="D198" s="166" t="s">
        <v>1005</v>
      </c>
      <c r="E198" s="131"/>
      <c r="F198" s="163">
        <v>20</v>
      </c>
      <c r="G198" s="147"/>
    </row>
    <row r="199" spans="1:7" ht="30" customHeight="1">
      <c r="A199" s="197"/>
      <c r="B199" s="215"/>
      <c r="C199" s="132" t="s">
        <v>717</v>
      </c>
      <c r="D199" s="165" t="s">
        <v>1009</v>
      </c>
      <c r="E199" s="131"/>
      <c r="F199" s="131">
        <v>20</v>
      </c>
      <c r="G199" s="132" t="s">
        <v>716</v>
      </c>
    </row>
    <row r="200" spans="1:7" ht="30" customHeight="1">
      <c r="A200" s="197"/>
      <c r="B200" s="215"/>
      <c r="C200" s="132" t="s">
        <v>719</v>
      </c>
      <c r="D200" s="165" t="s">
        <v>1009</v>
      </c>
      <c r="E200" s="131"/>
      <c r="F200" s="131">
        <v>10</v>
      </c>
      <c r="G200" s="132" t="s">
        <v>718</v>
      </c>
    </row>
    <row r="201" spans="1:7" ht="30" customHeight="1">
      <c r="A201" s="197"/>
      <c r="B201" s="215"/>
      <c r="C201" s="132" t="s">
        <v>721</v>
      </c>
      <c r="D201" s="165" t="s">
        <v>1005</v>
      </c>
      <c r="E201" s="131"/>
      <c r="F201" s="131">
        <v>20</v>
      </c>
      <c r="G201" s="132" t="s">
        <v>720</v>
      </c>
    </row>
    <row r="202" spans="1:7" ht="30" customHeight="1">
      <c r="A202" s="197"/>
      <c r="B202" s="215"/>
      <c r="C202" s="18" t="s">
        <v>594</v>
      </c>
      <c r="D202" s="165" t="s">
        <v>1008</v>
      </c>
      <c r="E202" s="131"/>
      <c r="F202" s="21">
        <v>5</v>
      </c>
      <c r="G202" s="132" t="s">
        <v>722</v>
      </c>
    </row>
    <row r="203" spans="1:7" ht="30" customHeight="1">
      <c r="A203" s="197"/>
      <c r="B203" s="160" t="s">
        <v>961</v>
      </c>
      <c r="C203" s="132" t="s">
        <v>724</v>
      </c>
      <c r="D203" s="165" t="s">
        <v>1009</v>
      </c>
      <c r="E203" s="131"/>
      <c r="F203" s="131">
        <v>10</v>
      </c>
      <c r="G203" s="132" t="s">
        <v>723</v>
      </c>
    </row>
    <row r="204" spans="1:7" ht="30" customHeight="1">
      <c r="A204" s="197"/>
      <c r="B204" s="216" t="s">
        <v>725</v>
      </c>
      <c r="C204" s="132" t="s">
        <v>727</v>
      </c>
      <c r="D204" s="165" t="s">
        <v>1009</v>
      </c>
      <c r="E204" s="131"/>
      <c r="F204" s="131">
        <v>10</v>
      </c>
      <c r="G204" s="132" t="s">
        <v>726</v>
      </c>
    </row>
    <row r="205" spans="1:7" ht="30" customHeight="1">
      <c r="A205" s="197"/>
      <c r="B205" s="216"/>
      <c r="C205" s="141" t="s">
        <v>594</v>
      </c>
      <c r="D205" s="165" t="s">
        <v>1008</v>
      </c>
      <c r="E205" s="155"/>
      <c r="F205" s="131">
        <v>5</v>
      </c>
      <c r="G205" s="132" t="s">
        <v>728</v>
      </c>
    </row>
    <row r="206" spans="1:7" ht="30" customHeight="1">
      <c r="A206" s="197"/>
      <c r="B206" s="160" t="s">
        <v>962</v>
      </c>
      <c r="C206" s="33" t="s">
        <v>594</v>
      </c>
      <c r="D206" s="165" t="s">
        <v>1008</v>
      </c>
      <c r="E206" s="131"/>
      <c r="F206" s="21">
        <v>5</v>
      </c>
      <c r="G206" s="33" t="s">
        <v>729</v>
      </c>
    </row>
    <row r="207" spans="1:7" ht="30" customHeight="1">
      <c r="A207" s="238" t="s">
        <v>114</v>
      </c>
      <c r="B207" s="129" t="s">
        <v>115</v>
      </c>
      <c r="C207" s="25"/>
      <c r="D207" s="166"/>
      <c r="E207" s="131"/>
      <c r="F207" s="24">
        <f>F208+SUM(F216:F219)</f>
        <v>107.6</v>
      </c>
      <c r="G207" s="158"/>
    </row>
    <row r="208" spans="1:7" ht="30" customHeight="1">
      <c r="A208" s="238"/>
      <c r="B208" s="130" t="s">
        <v>966</v>
      </c>
      <c r="C208" s="25"/>
      <c r="D208" s="166"/>
      <c r="E208" s="131"/>
      <c r="F208" s="24">
        <f>SUM(F209:F215)</f>
        <v>57.6</v>
      </c>
      <c r="G208" s="147"/>
    </row>
    <row r="209" spans="1:7" ht="30" customHeight="1">
      <c r="A209" s="238"/>
      <c r="B209" s="215" t="s">
        <v>963</v>
      </c>
      <c r="C209" s="164" t="s">
        <v>978</v>
      </c>
      <c r="D209" s="166" t="s">
        <v>1005</v>
      </c>
      <c r="E209" s="131"/>
      <c r="F209" s="163">
        <v>15.200000000000001</v>
      </c>
      <c r="G209" s="147"/>
    </row>
    <row r="210" spans="1:7" ht="30" customHeight="1">
      <c r="A210" s="238"/>
      <c r="B210" s="215"/>
      <c r="C210" s="164" t="s">
        <v>981</v>
      </c>
      <c r="D210" s="166" t="s">
        <v>1005</v>
      </c>
      <c r="E210" s="131"/>
      <c r="F210" s="163">
        <v>2</v>
      </c>
      <c r="G210" s="147"/>
    </row>
    <row r="211" spans="1:7" ht="30" customHeight="1">
      <c r="A211" s="238"/>
      <c r="B211" s="215"/>
      <c r="C211" s="164" t="s">
        <v>982</v>
      </c>
      <c r="D211" s="166" t="s">
        <v>1005</v>
      </c>
      <c r="E211" s="131"/>
      <c r="F211" s="163">
        <v>5.4</v>
      </c>
      <c r="G211" s="147"/>
    </row>
    <row r="212" spans="1:7" ht="30" customHeight="1">
      <c r="A212" s="238"/>
      <c r="B212" s="215"/>
      <c r="C212" s="26" t="s">
        <v>731</v>
      </c>
      <c r="D212" s="165" t="s">
        <v>1009</v>
      </c>
      <c r="E212" s="131"/>
      <c r="F212" s="131">
        <v>10</v>
      </c>
      <c r="G212" s="26" t="s">
        <v>730</v>
      </c>
    </row>
    <row r="213" spans="1:7" ht="30" customHeight="1">
      <c r="A213" s="238"/>
      <c r="B213" s="215"/>
      <c r="C213" s="26" t="s">
        <v>733</v>
      </c>
      <c r="D213" s="165" t="s">
        <v>1009</v>
      </c>
      <c r="E213" s="131"/>
      <c r="F213" s="131">
        <v>10</v>
      </c>
      <c r="G213" s="26" t="s">
        <v>732</v>
      </c>
    </row>
    <row r="214" spans="1:7" ht="30" customHeight="1">
      <c r="A214" s="238"/>
      <c r="B214" s="215"/>
      <c r="C214" s="132" t="s">
        <v>735</v>
      </c>
      <c r="D214" s="165" t="s">
        <v>1009</v>
      </c>
      <c r="E214" s="155"/>
      <c r="F214" s="131">
        <v>10</v>
      </c>
      <c r="G214" s="132" t="s">
        <v>734</v>
      </c>
    </row>
    <row r="215" spans="1:7" ht="30" customHeight="1">
      <c r="A215" s="238"/>
      <c r="B215" s="215"/>
      <c r="C215" s="132" t="s">
        <v>594</v>
      </c>
      <c r="D215" s="165" t="s">
        <v>1008</v>
      </c>
      <c r="E215" s="155"/>
      <c r="F215" s="130">
        <v>5</v>
      </c>
      <c r="G215" s="132" t="s">
        <v>736</v>
      </c>
    </row>
    <row r="216" spans="1:7" ht="30" customHeight="1">
      <c r="A216" s="238"/>
      <c r="B216" s="161" t="s">
        <v>120</v>
      </c>
      <c r="C216" s="132" t="s">
        <v>738</v>
      </c>
      <c r="D216" s="165" t="s">
        <v>1008</v>
      </c>
      <c r="E216" s="131"/>
      <c r="F216" s="131">
        <v>20</v>
      </c>
      <c r="G216" s="132" t="s">
        <v>737</v>
      </c>
    </row>
    <row r="217" spans="1:7" ht="30" customHeight="1">
      <c r="A217" s="238"/>
      <c r="B217" s="161" t="s">
        <v>123</v>
      </c>
      <c r="C217" s="132" t="s">
        <v>740</v>
      </c>
      <c r="D217" s="166" t="s">
        <v>1009</v>
      </c>
      <c r="E217" s="131"/>
      <c r="F217" s="131">
        <v>10</v>
      </c>
      <c r="G217" s="132" t="s">
        <v>739</v>
      </c>
    </row>
    <row r="218" spans="1:7" ht="30" customHeight="1">
      <c r="A218" s="238"/>
      <c r="B218" s="161" t="s">
        <v>741</v>
      </c>
      <c r="C218" s="26" t="s">
        <v>743</v>
      </c>
      <c r="D218" s="166" t="s">
        <v>1009</v>
      </c>
      <c r="E218" s="131"/>
      <c r="F218" s="131">
        <v>10</v>
      </c>
      <c r="G218" s="26" t="s">
        <v>742</v>
      </c>
    </row>
    <row r="219" spans="1:7" ht="30" customHeight="1">
      <c r="A219" s="238"/>
      <c r="B219" s="160" t="s">
        <v>744</v>
      </c>
      <c r="C219" s="132" t="s">
        <v>746</v>
      </c>
      <c r="D219" s="166" t="s">
        <v>1009</v>
      </c>
      <c r="E219" s="131"/>
      <c r="F219" s="131">
        <v>10</v>
      </c>
      <c r="G219" s="132" t="s">
        <v>745</v>
      </c>
    </row>
    <row r="220" spans="1:7" ht="30" customHeight="1">
      <c r="A220" s="238" t="s">
        <v>224</v>
      </c>
      <c r="B220" s="129" t="s">
        <v>225</v>
      </c>
      <c r="C220" s="132"/>
      <c r="D220" s="166"/>
      <c r="E220" s="131"/>
      <c r="F220" s="129">
        <f>F221+SUM(F228:F238)</f>
        <v>222.5</v>
      </c>
      <c r="G220" s="158"/>
    </row>
    <row r="221" spans="1:7" ht="30" customHeight="1">
      <c r="A221" s="238"/>
      <c r="B221" s="130" t="s">
        <v>966</v>
      </c>
      <c r="C221" s="132"/>
      <c r="D221" s="166"/>
      <c r="E221" s="131"/>
      <c r="F221" s="137">
        <f>SUM(F222:F227)</f>
        <v>112.5</v>
      </c>
      <c r="G221" s="147"/>
    </row>
    <row r="222" spans="1:7" ht="30" customHeight="1">
      <c r="A222" s="238"/>
      <c r="B222" s="215" t="s">
        <v>963</v>
      </c>
      <c r="C222" s="164" t="s">
        <v>978</v>
      </c>
      <c r="D222" s="166" t="s">
        <v>1005</v>
      </c>
      <c r="E222" s="131"/>
      <c r="F222" s="163">
        <v>41</v>
      </c>
      <c r="G222" s="147"/>
    </row>
    <row r="223" spans="1:7" ht="30" customHeight="1">
      <c r="A223" s="238"/>
      <c r="B223" s="215"/>
      <c r="C223" s="164" t="s">
        <v>979</v>
      </c>
      <c r="D223" s="166" t="s">
        <v>1005</v>
      </c>
      <c r="E223" s="131"/>
      <c r="F223" s="163">
        <v>21</v>
      </c>
      <c r="G223" s="147"/>
    </row>
    <row r="224" spans="1:7" ht="30" customHeight="1">
      <c r="A224" s="238"/>
      <c r="B224" s="215"/>
      <c r="C224" s="164" t="s">
        <v>981</v>
      </c>
      <c r="D224" s="166" t="s">
        <v>1005</v>
      </c>
      <c r="E224" s="131"/>
      <c r="F224" s="163">
        <v>6.5</v>
      </c>
      <c r="G224" s="147"/>
    </row>
    <row r="225" spans="1:7" ht="30" customHeight="1">
      <c r="A225" s="238"/>
      <c r="B225" s="215"/>
      <c r="C225" s="164" t="s">
        <v>982</v>
      </c>
      <c r="D225" s="166" t="s">
        <v>1005</v>
      </c>
      <c r="E225" s="131"/>
      <c r="F225" s="163">
        <v>4</v>
      </c>
      <c r="G225" s="147"/>
    </row>
    <row r="226" spans="1:7" ht="30" customHeight="1">
      <c r="A226" s="238"/>
      <c r="B226" s="215"/>
      <c r="C226" s="164" t="s">
        <v>983</v>
      </c>
      <c r="D226" s="166" t="s">
        <v>1005</v>
      </c>
      <c r="E226" s="131"/>
      <c r="F226" s="163">
        <v>30</v>
      </c>
      <c r="G226" s="147"/>
    </row>
    <row r="227" spans="1:7" ht="30" customHeight="1">
      <c r="A227" s="238"/>
      <c r="B227" s="215"/>
      <c r="C227" s="26" t="s">
        <v>748</v>
      </c>
      <c r="D227" s="166" t="s">
        <v>1009</v>
      </c>
      <c r="E227" s="131"/>
      <c r="F227" s="131">
        <v>10</v>
      </c>
      <c r="G227" s="26" t="s">
        <v>747</v>
      </c>
    </row>
    <row r="228" spans="1:7" ht="30" customHeight="1">
      <c r="A228" s="238"/>
      <c r="B228" s="217" t="s">
        <v>228</v>
      </c>
      <c r="C228" s="132" t="s">
        <v>750</v>
      </c>
      <c r="D228" s="166" t="s">
        <v>1005</v>
      </c>
      <c r="E228" s="131"/>
      <c r="F228" s="131">
        <v>10</v>
      </c>
      <c r="G228" s="132" t="s">
        <v>749</v>
      </c>
    </row>
    <row r="229" spans="1:7" ht="30" customHeight="1">
      <c r="A229" s="238"/>
      <c r="B229" s="217"/>
      <c r="C229" s="132" t="s">
        <v>752</v>
      </c>
      <c r="D229" s="166" t="s">
        <v>1008</v>
      </c>
      <c r="E229" s="131"/>
      <c r="F229" s="131">
        <v>10</v>
      </c>
      <c r="G229" s="132" t="s">
        <v>751</v>
      </c>
    </row>
    <row r="230" spans="1:7" ht="30" customHeight="1">
      <c r="A230" s="238"/>
      <c r="B230" s="217"/>
      <c r="C230" s="141" t="s">
        <v>594</v>
      </c>
      <c r="D230" s="166" t="s">
        <v>1008</v>
      </c>
      <c r="E230" s="155"/>
      <c r="F230" s="16">
        <v>5</v>
      </c>
      <c r="G230" s="132" t="s">
        <v>753</v>
      </c>
    </row>
    <row r="231" spans="1:7" ht="30" customHeight="1">
      <c r="A231" s="238"/>
      <c r="B231" s="217" t="s">
        <v>754</v>
      </c>
      <c r="C231" s="132" t="s">
        <v>756</v>
      </c>
      <c r="D231" s="166" t="s">
        <v>1008</v>
      </c>
      <c r="E231" s="131"/>
      <c r="F231" s="131">
        <v>10</v>
      </c>
      <c r="G231" s="132" t="s">
        <v>755</v>
      </c>
    </row>
    <row r="232" spans="1:7" ht="30" customHeight="1">
      <c r="A232" s="238"/>
      <c r="B232" s="217"/>
      <c r="C232" s="141" t="s">
        <v>594</v>
      </c>
      <c r="D232" s="166" t="s">
        <v>1008</v>
      </c>
      <c r="E232" s="155"/>
      <c r="F232" s="16">
        <v>5</v>
      </c>
      <c r="G232" s="141" t="s">
        <v>757</v>
      </c>
    </row>
    <row r="233" spans="1:7" ht="30" customHeight="1">
      <c r="A233" s="238"/>
      <c r="B233" s="217" t="s">
        <v>238</v>
      </c>
      <c r="C233" s="26" t="s">
        <v>759</v>
      </c>
      <c r="D233" s="166" t="s">
        <v>1009</v>
      </c>
      <c r="E233" s="131"/>
      <c r="F233" s="131">
        <v>10</v>
      </c>
      <c r="G233" s="26" t="s">
        <v>758</v>
      </c>
    </row>
    <row r="234" spans="1:7" ht="30" customHeight="1">
      <c r="A234" s="238"/>
      <c r="B234" s="217"/>
      <c r="C234" s="132" t="s">
        <v>761</v>
      </c>
      <c r="D234" s="166" t="s">
        <v>1009</v>
      </c>
      <c r="E234" s="131"/>
      <c r="F234" s="131">
        <v>10</v>
      </c>
      <c r="G234" s="132" t="s">
        <v>760</v>
      </c>
    </row>
    <row r="235" spans="1:7" ht="30" customHeight="1">
      <c r="A235" s="238"/>
      <c r="B235" s="217"/>
      <c r="C235" s="132" t="s">
        <v>763</v>
      </c>
      <c r="D235" s="166" t="s">
        <v>1008</v>
      </c>
      <c r="E235" s="131"/>
      <c r="F235" s="131">
        <v>10</v>
      </c>
      <c r="G235" s="132" t="s">
        <v>762</v>
      </c>
    </row>
    <row r="236" spans="1:7" ht="30" customHeight="1">
      <c r="A236" s="238"/>
      <c r="B236" s="161" t="s">
        <v>764</v>
      </c>
      <c r="C236" s="26" t="s">
        <v>598</v>
      </c>
      <c r="D236" s="166" t="s">
        <v>1009</v>
      </c>
      <c r="E236" s="131"/>
      <c r="F236" s="131">
        <v>10</v>
      </c>
      <c r="G236" s="26" t="s">
        <v>765</v>
      </c>
    </row>
    <row r="237" spans="1:7" ht="30" customHeight="1">
      <c r="A237" s="238"/>
      <c r="B237" s="217" t="s">
        <v>231</v>
      </c>
      <c r="C237" s="26" t="s">
        <v>767</v>
      </c>
      <c r="D237" s="166" t="s">
        <v>1009</v>
      </c>
      <c r="E237" s="131"/>
      <c r="F237" s="131">
        <v>10</v>
      </c>
      <c r="G237" s="26" t="s">
        <v>766</v>
      </c>
    </row>
    <row r="238" spans="1:7" ht="30" customHeight="1">
      <c r="A238" s="238"/>
      <c r="B238" s="217"/>
      <c r="C238" s="132" t="s">
        <v>769</v>
      </c>
      <c r="D238" s="166" t="s">
        <v>1008</v>
      </c>
      <c r="E238" s="131"/>
      <c r="F238" s="131">
        <v>20</v>
      </c>
      <c r="G238" s="132" t="s">
        <v>768</v>
      </c>
    </row>
    <row r="239" spans="1:7" ht="30" customHeight="1">
      <c r="A239" s="197" t="s">
        <v>11</v>
      </c>
      <c r="B239" s="148" t="s">
        <v>12</v>
      </c>
      <c r="C239" s="132"/>
      <c r="D239" s="166"/>
      <c r="E239" s="131"/>
      <c r="F239" s="129">
        <f>F240+SUM(F257:F264)</f>
        <v>355.2</v>
      </c>
      <c r="G239" s="158"/>
    </row>
    <row r="240" spans="1:7" ht="30" customHeight="1">
      <c r="A240" s="197"/>
      <c r="B240" s="130" t="s">
        <v>964</v>
      </c>
      <c r="C240" s="132"/>
      <c r="D240" s="166"/>
      <c r="E240" s="131"/>
      <c r="F240" s="129">
        <f>SUM(F241:F256)</f>
        <v>265.2</v>
      </c>
      <c r="G240" s="147"/>
    </row>
    <row r="241" spans="1:7" ht="30" customHeight="1">
      <c r="A241" s="197"/>
      <c r="B241" s="215" t="s">
        <v>963</v>
      </c>
      <c r="C241" s="164" t="s">
        <v>978</v>
      </c>
      <c r="D241" s="166" t="s">
        <v>1005</v>
      </c>
      <c r="E241" s="131"/>
      <c r="F241" s="163">
        <v>41</v>
      </c>
      <c r="G241" s="147"/>
    </row>
    <row r="242" spans="1:7" ht="30" customHeight="1">
      <c r="A242" s="197"/>
      <c r="B242" s="215"/>
      <c r="C242" s="164" t="s">
        <v>993</v>
      </c>
      <c r="D242" s="166" t="s">
        <v>1005</v>
      </c>
      <c r="E242" s="131"/>
      <c r="F242" s="163">
        <v>6</v>
      </c>
      <c r="G242" s="147"/>
    </row>
    <row r="243" spans="1:7" ht="30" customHeight="1">
      <c r="A243" s="197"/>
      <c r="B243" s="215"/>
      <c r="C243" s="164" t="s">
        <v>994</v>
      </c>
      <c r="D243" s="166" t="s">
        <v>1005</v>
      </c>
      <c r="E243" s="131"/>
      <c r="F243" s="163">
        <v>20</v>
      </c>
      <c r="G243" s="147"/>
    </row>
    <row r="244" spans="1:7" ht="30" customHeight="1">
      <c r="A244" s="197"/>
      <c r="B244" s="215"/>
      <c r="C244" s="164" t="s">
        <v>995</v>
      </c>
      <c r="D244" s="166" t="s">
        <v>1005</v>
      </c>
      <c r="E244" s="131"/>
      <c r="F244" s="163">
        <v>2.5</v>
      </c>
      <c r="G244" s="147"/>
    </row>
    <row r="245" spans="1:7" ht="30" customHeight="1">
      <c r="A245" s="197"/>
      <c r="B245" s="215"/>
      <c r="C245" s="164" t="s">
        <v>996</v>
      </c>
      <c r="D245" s="166" t="s">
        <v>1005</v>
      </c>
      <c r="E245" s="131"/>
      <c r="F245" s="163">
        <v>50.7</v>
      </c>
      <c r="G245" s="147"/>
    </row>
    <row r="246" spans="1:7" ht="30" customHeight="1">
      <c r="A246" s="197"/>
      <c r="B246" s="215"/>
      <c r="C246" s="164" t="s">
        <v>984</v>
      </c>
      <c r="D246" s="166" t="s">
        <v>1005</v>
      </c>
      <c r="E246" s="131"/>
      <c r="F246" s="163">
        <v>40</v>
      </c>
      <c r="G246" s="147"/>
    </row>
    <row r="247" spans="1:7" ht="30" customHeight="1">
      <c r="A247" s="197"/>
      <c r="B247" s="215"/>
      <c r="C247" s="26" t="s">
        <v>770</v>
      </c>
      <c r="D247" s="166" t="s">
        <v>1009</v>
      </c>
      <c r="E247" s="131"/>
      <c r="F247" s="131">
        <v>10</v>
      </c>
      <c r="G247" s="26" t="s">
        <v>24</v>
      </c>
    </row>
    <row r="248" spans="1:7" ht="30" customHeight="1">
      <c r="A248" s="197"/>
      <c r="B248" s="215"/>
      <c r="C248" s="26" t="s">
        <v>772</v>
      </c>
      <c r="D248" s="166" t="s">
        <v>1009</v>
      </c>
      <c r="E248" s="131"/>
      <c r="F248" s="131">
        <v>10</v>
      </c>
      <c r="G248" s="26" t="s">
        <v>771</v>
      </c>
    </row>
    <row r="249" spans="1:7" ht="30" customHeight="1">
      <c r="A249" s="197"/>
      <c r="B249" s="215"/>
      <c r="C249" s="132" t="s">
        <v>773</v>
      </c>
      <c r="D249" s="166" t="s">
        <v>1009</v>
      </c>
      <c r="E249" s="131"/>
      <c r="F249" s="131">
        <v>10</v>
      </c>
      <c r="G249" s="132" t="s">
        <v>18</v>
      </c>
    </row>
    <row r="250" spans="1:7" ht="30" customHeight="1">
      <c r="A250" s="197"/>
      <c r="B250" s="215"/>
      <c r="C250" s="132" t="s">
        <v>775</v>
      </c>
      <c r="D250" s="166" t="s">
        <v>1009</v>
      </c>
      <c r="E250" s="131"/>
      <c r="F250" s="131">
        <v>10</v>
      </c>
      <c r="G250" s="133" t="s">
        <v>774</v>
      </c>
    </row>
    <row r="251" spans="1:7" ht="30" customHeight="1">
      <c r="A251" s="197"/>
      <c r="B251" s="215"/>
      <c r="C251" s="132" t="s">
        <v>777</v>
      </c>
      <c r="D251" s="166" t="s">
        <v>1009</v>
      </c>
      <c r="E251" s="131"/>
      <c r="F251" s="131">
        <v>10</v>
      </c>
      <c r="G251" s="132" t="s">
        <v>776</v>
      </c>
    </row>
    <row r="252" spans="1:7" ht="30" customHeight="1">
      <c r="A252" s="197"/>
      <c r="B252" s="215"/>
      <c r="C252" s="132" t="s">
        <v>779</v>
      </c>
      <c r="D252" s="166" t="s">
        <v>1005</v>
      </c>
      <c r="E252" s="131"/>
      <c r="F252" s="131">
        <v>20</v>
      </c>
      <c r="G252" s="132" t="s">
        <v>778</v>
      </c>
    </row>
    <row r="253" spans="1:7" ht="30" customHeight="1">
      <c r="A253" s="197"/>
      <c r="B253" s="215"/>
      <c r="C253" s="132" t="s">
        <v>781</v>
      </c>
      <c r="D253" s="166" t="s">
        <v>1005</v>
      </c>
      <c r="E253" s="131"/>
      <c r="F253" s="131">
        <v>20</v>
      </c>
      <c r="G253" s="132" t="s">
        <v>780</v>
      </c>
    </row>
    <row r="254" spans="1:7" ht="30" customHeight="1">
      <c r="A254" s="197"/>
      <c r="B254" s="215"/>
      <c r="C254" s="18" t="s">
        <v>594</v>
      </c>
      <c r="D254" s="166" t="s">
        <v>1008</v>
      </c>
      <c r="E254" s="131"/>
      <c r="F254" s="131">
        <v>5</v>
      </c>
      <c r="G254" s="132" t="s">
        <v>782</v>
      </c>
    </row>
    <row r="255" spans="1:7" ht="30" customHeight="1">
      <c r="A255" s="197"/>
      <c r="B255" s="215"/>
      <c r="C255" s="18" t="s">
        <v>594</v>
      </c>
      <c r="D255" s="166" t="s">
        <v>1008</v>
      </c>
      <c r="E255" s="131"/>
      <c r="F255" s="131">
        <v>5</v>
      </c>
      <c r="G255" s="132" t="s">
        <v>945</v>
      </c>
    </row>
    <row r="256" spans="1:7" ht="30" customHeight="1">
      <c r="A256" s="197"/>
      <c r="B256" s="215"/>
      <c r="C256" s="18" t="s">
        <v>594</v>
      </c>
      <c r="D256" s="166" t="s">
        <v>1008</v>
      </c>
      <c r="E256" s="131"/>
      <c r="F256" s="39">
        <v>5</v>
      </c>
      <c r="G256" s="36" t="s">
        <v>783</v>
      </c>
    </row>
    <row r="257" spans="1:7" ht="30" customHeight="1">
      <c r="A257" s="197"/>
      <c r="B257" s="217" t="s">
        <v>43</v>
      </c>
      <c r="C257" s="26" t="s">
        <v>784</v>
      </c>
      <c r="D257" s="166" t="s">
        <v>1009</v>
      </c>
      <c r="E257" s="131"/>
      <c r="F257" s="131">
        <v>10</v>
      </c>
      <c r="G257" s="26" t="s">
        <v>44</v>
      </c>
    </row>
    <row r="258" spans="1:7" ht="30" customHeight="1">
      <c r="A258" s="197"/>
      <c r="B258" s="217"/>
      <c r="C258" s="132" t="s">
        <v>786</v>
      </c>
      <c r="D258" s="166" t="s">
        <v>1005</v>
      </c>
      <c r="E258" s="155"/>
      <c r="F258" s="131">
        <v>10</v>
      </c>
      <c r="G258" s="132" t="s">
        <v>785</v>
      </c>
    </row>
    <row r="259" spans="1:7" ht="30" customHeight="1">
      <c r="A259" s="197"/>
      <c r="B259" s="161" t="s">
        <v>787</v>
      </c>
      <c r="C259" s="132" t="s">
        <v>789</v>
      </c>
      <c r="D259" s="166" t="s">
        <v>1009</v>
      </c>
      <c r="E259" s="131"/>
      <c r="F259" s="131">
        <v>10</v>
      </c>
      <c r="G259" s="132" t="s">
        <v>788</v>
      </c>
    </row>
    <row r="260" spans="1:7" ht="30" customHeight="1">
      <c r="A260" s="197"/>
      <c r="B260" s="161" t="s">
        <v>790</v>
      </c>
      <c r="C260" s="132" t="s">
        <v>792</v>
      </c>
      <c r="D260" s="166" t="s">
        <v>1009</v>
      </c>
      <c r="E260" s="131"/>
      <c r="F260" s="131">
        <v>10</v>
      </c>
      <c r="G260" s="132" t="s">
        <v>791</v>
      </c>
    </row>
    <row r="261" spans="1:7" ht="30" customHeight="1">
      <c r="A261" s="197"/>
      <c r="B261" s="217" t="s">
        <v>36</v>
      </c>
      <c r="C261" s="26" t="s">
        <v>793</v>
      </c>
      <c r="D261" s="166" t="s">
        <v>1009</v>
      </c>
      <c r="E261" s="131"/>
      <c r="F261" s="131">
        <v>10</v>
      </c>
      <c r="G261" s="26" t="s">
        <v>37</v>
      </c>
    </row>
    <row r="262" spans="1:7" ht="30" customHeight="1">
      <c r="A262" s="197"/>
      <c r="B262" s="217"/>
      <c r="C262" s="132" t="s">
        <v>795</v>
      </c>
      <c r="D262" s="166" t="s">
        <v>1009</v>
      </c>
      <c r="E262" s="131"/>
      <c r="F262" s="131">
        <v>10</v>
      </c>
      <c r="G262" s="132" t="s">
        <v>794</v>
      </c>
    </row>
    <row r="263" spans="1:7" ht="30" customHeight="1">
      <c r="A263" s="197"/>
      <c r="B263" s="217" t="s">
        <v>796</v>
      </c>
      <c r="C263" s="132" t="s">
        <v>798</v>
      </c>
      <c r="D263" s="166" t="s">
        <v>1008</v>
      </c>
      <c r="E263" s="131"/>
      <c r="F263" s="131">
        <v>20</v>
      </c>
      <c r="G263" s="132" t="s">
        <v>797</v>
      </c>
    </row>
    <row r="264" spans="1:7" ht="30" customHeight="1">
      <c r="A264" s="197"/>
      <c r="B264" s="217"/>
      <c r="C264" s="132" t="s">
        <v>800</v>
      </c>
      <c r="D264" s="166" t="s">
        <v>1005</v>
      </c>
      <c r="E264" s="131"/>
      <c r="F264" s="131">
        <v>10</v>
      </c>
      <c r="G264" s="132" t="s">
        <v>799</v>
      </c>
    </row>
    <row r="265" spans="1:7" ht="30" customHeight="1">
      <c r="A265" s="238" t="s">
        <v>242</v>
      </c>
      <c r="B265" s="129" t="s">
        <v>243</v>
      </c>
      <c r="C265" s="36"/>
      <c r="D265" s="166"/>
      <c r="E265" s="131"/>
      <c r="F265" s="35">
        <f>F266+F269</f>
        <v>25</v>
      </c>
      <c r="G265" s="158"/>
    </row>
    <row r="266" spans="1:7" ht="30" customHeight="1">
      <c r="A266" s="238"/>
      <c r="B266" s="130" t="s">
        <v>964</v>
      </c>
      <c r="C266" s="36"/>
      <c r="D266" s="166"/>
      <c r="E266" s="131"/>
      <c r="F266" s="39">
        <f>SUM(F267:F268)</f>
        <v>15</v>
      </c>
      <c r="G266" s="147"/>
    </row>
    <row r="267" spans="1:7" ht="30" customHeight="1">
      <c r="A267" s="238"/>
      <c r="B267" s="215" t="s">
        <v>963</v>
      </c>
      <c r="C267" s="164" t="s">
        <v>978</v>
      </c>
      <c r="D267" s="166" t="s">
        <v>1005</v>
      </c>
      <c r="E267" s="131"/>
      <c r="F267" s="163">
        <v>5</v>
      </c>
      <c r="G267" s="147"/>
    </row>
    <row r="268" spans="1:7" ht="30" customHeight="1">
      <c r="A268" s="238"/>
      <c r="B268" s="215"/>
      <c r="C268" s="132" t="s">
        <v>802</v>
      </c>
      <c r="D268" s="166" t="s">
        <v>1008</v>
      </c>
      <c r="E268" s="131"/>
      <c r="F268" s="131">
        <v>10</v>
      </c>
      <c r="G268" s="132" t="s">
        <v>801</v>
      </c>
    </row>
    <row r="269" spans="1:7" ht="30" customHeight="1">
      <c r="A269" s="238"/>
      <c r="B269" s="160" t="s">
        <v>803</v>
      </c>
      <c r="C269" s="26" t="s">
        <v>805</v>
      </c>
      <c r="D269" s="166" t="s">
        <v>1009</v>
      </c>
      <c r="E269" s="131"/>
      <c r="F269" s="131">
        <v>10</v>
      </c>
      <c r="G269" s="26" t="s">
        <v>804</v>
      </c>
    </row>
    <row r="270" spans="1:7" ht="30" customHeight="1">
      <c r="A270" s="197" t="s">
        <v>182</v>
      </c>
      <c r="B270" s="129" t="s">
        <v>183</v>
      </c>
      <c r="C270" s="132"/>
      <c r="D270" s="166"/>
      <c r="E270" s="131"/>
      <c r="F270" s="129">
        <f>F271+SUM(F287:F293)</f>
        <v>402.5</v>
      </c>
      <c r="G270" s="158"/>
    </row>
    <row r="271" spans="1:7" ht="30" customHeight="1">
      <c r="A271" s="197"/>
      <c r="B271" s="130" t="s">
        <v>964</v>
      </c>
      <c r="C271" s="132"/>
      <c r="D271" s="166"/>
      <c r="E271" s="131"/>
      <c r="F271" s="129">
        <f>SUM(F272:F286)</f>
        <v>342.5</v>
      </c>
      <c r="G271" s="147"/>
    </row>
    <row r="272" spans="1:7" ht="30" customHeight="1">
      <c r="A272" s="197"/>
      <c r="B272" s="215" t="s">
        <v>963</v>
      </c>
      <c r="C272" s="164" t="s">
        <v>978</v>
      </c>
      <c r="D272" s="166" t="s">
        <v>1005</v>
      </c>
      <c r="E272" s="131"/>
      <c r="F272" s="163">
        <v>38.200000000000003</v>
      </c>
      <c r="G272" s="147"/>
    </row>
    <row r="273" spans="1:7" ht="30" customHeight="1">
      <c r="A273" s="197"/>
      <c r="B273" s="215"/>
      <c r="C273" s="164" t="s">
        <v>981</v>
      </c>
      <c r="D273" s="166" t="s">
        <v>1005</v>
      </c>
      <c r="E273" s="131"/>
      <c r="F273" s="163">
        <v>3.5</v>
      </c>
      <c r="G273" s="147"/>
    </row>
    <row r="274" spans="1:7" ht="30" customHeight="1">
      <c r="A274" s="197"/>
      <c r="B274" s="215"/>
      <c r="C274" s="164" t="s">
        <v>982</v>
      </c>
      <c r="D274" s="166" t="s">
        <v>1005</v>
      </c>
      <c r="E274" s="131"/>
      <c r="F274" s="163">
        <v>65.8</v>
      </c>
      <c r="G274" s="147"/>
    </row>
    <row r="275" spans="1:7" ht="30" customHeight="1">
      <c r="A275" s="197"/>
      <c r="B275" s="215"/>
      <c r="C275" s="164" t="s">
        <v>985</v>
      </c>
      <c r="D275" s="166" t="s">
        <v>1005</v>
      </c>
      <c r="E275" s="131"/>
      <c r="F275" s="163">
        <v>100</v>
      </c>
      <c r="G275" s="147"/>
    </row>
    <row r="276" spans="1:7" ht="30" customHeight="1">
      <c r="A276" s="197"/>
      <c r="B276" s="215"/>
      <c r="C276" s="164" t="s">
        <v>984</v>
      </c>
      <c r="D276" s="166" t="s">
        <v>1005</v>
      </c>
      <c r="E276" s="131"/>
      <c r="F276" s="163">
        <v>20</v>
      </c>
      <c r="G276" s="147"/>
    </row>
    <row r="277" spans="1:7" ht="30" customHeight="1">
      <c r="A277" s="197"/>
      <c r="B277" s="215"/>
      <c r="C277" s="26" t="s">
        <v>807</v>
      </c>
      <c r="D277" s="166" t="s">
        <v>1009</v>
      </c>
      <c r="E277" s="131"/>
      <c r="F277" s="131">
        <v>10</v>
      </c>
      <c r="G277" s="26" t="s">
        <v>806</v>
      </c>
    </row>
    <row r="278" spans="1:7" ht="30" customHeight="1">
      <c r="A278" s="197"/>
      <c r="B278" s="215"/>
      <c r="C278" s="26" t="s">
        <v>809</v>
      </c>
      <c r="D278" s="166" t="s">
        <v>1009</v>
      </c>
      <c r="E278" s="131"/>
      <c r="F278" s="131">
        <v>10</v>
      </c>
      <c r="G278" s="26" t="s">
        <v>808</v>
      </c>
    </row>
    <row r="279" spans="1:7" ht="30" customHeight="1">
      <c r="A279" s="197"/>
      <c r="B279" s="215"/>
      <c r="C279" s="132" t="s">
        <v>811</v>
      </c>
      <c r="D279" s="166" t="s">
        <v>1009</v>
      </c>
      <c r="E279" s="131"/>
      <c r="F279" s="131">
        <v>20</v>
      </c>
      <c r="G279" s="132" t="s">
        <v>810</v>
      </c>
    </row>
    <row r="280" spans="1:7" ht="30" customHeight="1">
      <c r="A280" s="197"/>
      <c r="B280" s="215"/>
      <c r="C280" s="132" t="s">
        <v>390</v>
      </c>
      <c r="D280" s="166" t="s">
        <v>1009</v>
      </c>
      <c r="E280" s="131"/>
      <c r="F280" s="131">
        <v>10</v>
      </c>
      <c r="G280" s="132" t="s">
        <v>812</v>
      </c>
    </row>
    <row r="281" spans="1:7" ht="30" customHeight="1">
      <c r="A281" s="197"/>
      <c r="B281" s="215"/>
      <c r="C281" s="132" t="s">
        <v>814</v>
      </c>
      <c r="D281" s="166" t="s">
        <v>1009</v>
      </c>
      <c r="E281" s="131"/>
      <c r="F281" s="131">
        <v>10</v>
      </c>
      <c r="G281" s="132" t="s">
        <v>813</v>
      </c>
    </row>
    <row r="282" spans="1:7" ht="30" customHeight="1">
      <c r="A282" s="197"/>
      <c r="B282" s="215"/>
      <c r="C282" s="132" t="s">
        <v>816</v>
      </c>
      <c r="D282" s="166" t="s">
        <v>1009</v>
      </c>
      <c r="E282" s="131"/>
      <c r="F282" s="131">
        <v>10</v>
      </c>
      <c r="G282" s="132" t="s">
        <v>815</v>
      </c>
    </row>
    <row r="283" spans="1:7" ht="30" customHeight="1">
      <c r="A283" s="197"/>
      <c r="B283" s="215"/>
      <c r="C283" s="132" t="s">
        <v>818</v>
      </c>
      <c r="D283" s="166" t="s">
        <v>1009</v>
      </c>
      <c r="E283" s="131"/>
      <c r="F283" s="131">
        <v>10</v>
      </c>
      <c r="G283" s="132" t="s">
        <v>817</v>
      </c>
    </row>
    <row r="284" spans="1:7" ht="30" customHeight="1">
      <c r="A284" s="197"/>
      <c r="B284" s="215"/>
      <c r="C284" s="132" t="s">
        <v>820</v>
      </c>
      <c r="D284" s="166" t="s">
        <v>1005</v>
      </c>
      <c r="E284" s="131"/>
      <c r="F284" s="131">
        <v>10</v>
      </c>
      <c r="G284" s="132" t="s">
        <v>819</v>
      </c>
    </row>
    <row r="285" spans="1:7" ht="30" customHeight="1">
      <c r="A285" s="197"/>
      <c r="B285" s="215"/>
      <c r="C285" s="132" t="s">
        <v>822</v>
      </c>
      <c r="D285" s="166" t="s">
        <v>1008</v>
      </c>
      <c r="E285" s="131"/>
      <c r="F285" s="131">
        <v>20</v>
      </c>
      <c r="G285" s="132" t="s">
        <v>821</v>
      </c>
    </row>
    <row r="286" spans="1:7" ht="30" customHeight="1">
      <c r="A286" s="197"/>
      <c r="B286" s="215"/>
      <c r="C286" s="25" t="s">
        <v>594</v>
      </c>
      <c r="D286" s="166" t="s">
        <v>1008</v>
      </c>
      <c r="E286" s="131"/>
      <c r="F286" s="137">
        <v>5</v>
      </c>
      <c r="G286" s="132" t="s">
        <v>823</v>
      </c>
    </row>
    <row r="287" spans="1:7" ht="30" customHeight="1">
      <c r="A287" s="197"/>
      <c r="B287" s="216" t="s">
        <v>197</v>
      </c>
      <c r="C287" s="26" t="s">
        <v>598</v>
      </c>
      <c r="D287" s="166" t="s">
        <v>1009</v>
      </c>
      <c r="E287" s="16"/>
      <c r="F287" s="131">
        <v>10</v>
      </c>
      <c r="G287" s="26" t="s">
        <v>824</v>
      </c>
    </row>
    <row r="288" spans="1:7" ht="30" customHeight="1">
      <c r="A288" s="197"/>
      <c r="B288" s="216"/>
      <c r="C288" s="132" t="s">
        <v>826</v>
      </c>
      <c r="D288" s="166" t="s">
        <v>1009</v>
      </c>
      <c r="E288" s="131"/>
      <c r="F288" s="131">
        <v>10</v>
      </c>
      <c r="G288" s="132" t="s">
        <v>825</v>
      </c>
    </row>
    <row r="289" spans="1:7" ht="30" customHeight="1">
      <c r="A289" s="197"/>
      <c r="B289" s="216"/>
      <c r="C289" s="132" t="s">
        <v>828</v>
      </c>
      <c r="D289" s="166" t="s">
        <v>1008</v>
      </c>
      <c r="E289" s="155"/>
      <c r="F289" s="131">
        <v>10</v>
      </c>
      <c r="G289" s="132" t="s">
        <v>827</v>
      </c>
    </row>
    <row r="290" spans="1:7" ht="30" customHeight="1">
      <c r="A290" s="197"/>
      <c r="B290" s="160" t="s">
        <v>201</v>
      </c>
      <c r="C290" s="25" t="s">
        <v>594</v>
      </c>
      <c r="D290" s="166" t="s">
        <v>1008</v>
      </c>
      <c r="E290" s="131"/>
      <c r="F290" s="131">
        <v>5</v>
      </c>
      <c r="G290" s="26" t="s">
        <v>829</v>
      </c>
    </row>
    <row r="291" spans="1:7" ht="30" customHeight="1">
      <c r="A291" s="197"/>
      <c r="B291" s="160" t="s">
        <v>830</v>
      </c>
      <c r="C291" s="26" t="s">
        <v>832</v>
      </c>
      <c r="D291" s="166" t="s">
        <v>1009</v>
      </c>
      <c r="E291" s="131"/>
      <c r="F291" s="131">
        <v>10</v>
      </c>
      <c r="G291" s="26" t="s">
        <v>831</v>
      </c>
    </row>
    <row r="292" spans="1:7" ht="30" customHeight="1">
      <c r="A292" s="197"/>
      <c r="B292" s="216" t="s">
        <v>204</v>
      </c>
      <c r="C292" s="132" t="s">
        <v>834</v>
      </c>
      <c r="D292" s="166" t="s">
        <v>1008</v>
      </c>
      <c r="E292" s="16"/>
      <c r="F292" s="131">
        <v>10</v>
      </c>
      <c r="G292" s="132" t="s">
        <v>833</v>
      </c>
    </row>
    <row r="293" spans="1:7" ht="30" customHeight="1">
      <c r="A293" s="197"/>
      <c r="B293" s="216"/>
      <c r="C293" s="18" t="s">
        <v>594</v>
      </c>
      <c r="D293" s="166" t="s">
        <v>1008</v>
      </c>
      <c r="E293" s="155"/>
      <c r="F293" s="16">
        <v>5</v>
      </c>
      <c r="G293" s="133" t="s">
        <v>835</v>
      </c>
    </row>
    <row r="294" spans="1:7" ht="30" customHeight="1">
      <c r="A294" s="197" t="s">
        <v>50</v>
      </c>
      <c r="B294" s="129" t="s">
        <v>51</v>
      </c>
      <c r="C294" s="132"/>
      <c r="D294" s="166"/>
      <c r="E294" s="131"/>
      <c r="F294" s="129">
        <f>F295+SUM(F305:F306)</f>
        <v>135</v>
      </c>
      <c r="G294" s="158"/>
    </row>
    <row r="295" spans="1:7" ht="30" customHeight="1">
      <c r="A295" s="197"/>
      <c r="B295" s="130" t="s">
        <v>966</v>
      </c>
      <c r="C295" s="132"/>
      <c r="D295" s="166"/>
      <c r="E295" s="131"/>
      <c r="F295" s="129">
        <f>SUM(F296:F304)</f>
        <v>125</v>
      </c>
      <c r="G295" s="147"/>
    </row>
    <row r="296" spans="1:7" ht="30" customHeight="1">
      <c r="A296" s="197"/>
      <c r="B296" s="215" t="s">
        <v>963</v>
      </c>
      <c r="C296" s="164" t="s">
        <v>978</v>
      </c>
      <c r="D296" s="166" t="s">
        <v>1005</v>
      </c>
      <c r="E296" s="131"/>
      <c r="F296" s="163">
        <v>39</v>
      </c>
      <c r="G296" s="147"/>
    </row>
    <row r="297" spans="1:7" ht="30" customHeight="1">
      <c r="A297" s="197"/>
      <c r="B297" s="215"/>
      <c r="C297" s="164" t="s">
        <v>979</v>
      </c>
      <c r="D297" s="166" t="s">
        <v>1005</v>
      </c>
      <c r="E297" s="131"/>
      <c r="F297" s="163">
        <v>3</v>
      </c>
      <c r="G297" s="147"/>
    </row>
    <row r="298" spans="1:7" ht="30" customHeight="1">
      <c r="A298" s="197"/>
      <c r="B298" s="215"/>
      <c r="C298" s="164" t="s">
        <v>980</v>
      </c>
      <c r="D298" s="166" t="s">
        <v>1005</v>
      </c>
      <c r="E298" s="131"/>
      <c r="F298" s="163">
        <v>12</v>
      </c>
      <c r="G298" s="147"/>
    </row>
    <row r="299" spans="1:7" ht="30" customHeight="1">
      <c r="A299" s="197"/>
      <c r="B299" s="215"/>
      <c r="C299" s="164" t="s">
        <v>982</v>
      </c>
      <c r="D299" s="166" t="s">
        <v>1005</v>
      </c>
      <c r="E299" s="131"/>
      <c r="F299" s="163">
        <v>11</v>
      </c>
      <c r="G299" s="147"/>
    </row>
    <row r="300" spans="1:7" ht="30" customHeight="1">
      <c r="A300" s="197"/>
      <c r="B300" s="215"/>
      <c r="C300" s="26" t="s">
        <v>836</v>
      </c>
      <c r="D300" s="166" t="s">
        <v>1009</v>
      </c>
      <c r="E300" s="131"/>
      <c r="F300" s="131">
        <v>10</v>
      </c>
      <c r="G300" s="26" t="s">
        <v>57</v>
      </c>
    </row>
    <row r="301" spans="1:7" ht="30" customHeight="1">
      <c r="A301" s="197"/>
      <c r="B301" s="215"/>
      <c r="C301" s="26" t="s">
        <v>598</v>
      </c>
      <c r="D301" s="166" t="s">
        <v>1009</v>
      </c>
      <c r="E301" s="131"/>
      <c r="F301" s="131">
        <v>10</v>
      </c>
      <c r="G301" s="26" t="s">
        <v>837</v>
      </c>
    </row>
    <row r="302" spans="1:7" ht="30" customHeight="1">
      <c r="A302" s="197"/>
      <c r="B302" s="215"/>
      <c r="C302" s="26" t="s">
        <v>839</v>
      </c>
      <c r="D302" s="166" t="s">
        <v>1009</v>
      </c>
      <c r="E302" s="131"/>
      <c r="F302" s="131">
        <v>10</v>
      </c>
      <c r="G302" s="26" t="s">
        <v>838</v>
      </c>
    </row>
    <row r="303" spans="1:7" ht="30" customHeight="1">
      <c r="A303" s="197"/>
      <c r="B303" s="215"/>
      <c r="C303" s="132" t="s">
        <v>840</v>
      </c>
      <c r="D303" s="166" t="s">
        <v>1009</v>
      </c>
      <c r="E303" s="131"/>
      <c r="F303" s="131">
        <v>10</v>
      </c>
      <c r="G303" s="132" t="s">
        <v>55</v>
      </c>
    </row>
    <row r="304" spans="1:7" ht="30" customHeight="1">
      <c r="A304" s="197"/>
      <c r="B304" s="215"/>
      <c r="C304" s="132" t="s">
        <v>846</v>
      </c>
      <c r="D304" s="166" t="s">
        <v>1005</v>
      </c>
      <c r="E304" s="131"/>
      <c r="F304" s="131">
        <v>20</v>
      </c>
      <c r="G304" s="132" t="s">
        <v>845</v>
      </c>
    </row>
    <row r="305" spans="1:7" ht="30" customHeight="1">
      <c r="A305" s="197"/>
      <c r="B305" s="245" t="s">
        <v>847</v>
      </c>
      <c r="C305" s="18" t="s">
        <v>594</v>
      </c>
      <c r="D305" s="166" t="s">
        <v>1008</v>
      </c>
      <c r="E305" s="131"/>
      <c r="F305" s="131">
        <v>5</v>
      </c>
      <c r="G305" s="132" t="s">
        <v>848</v>
      </c>
    </row>
    <row r="306" spans="1:7" ht="30" customHeight="1">
      <c r="A306" s="197"/>
      <c r="B306" s="246"/>
      <c r="C306" s="18" t="s">
        <v>594</v>
      </c>
      <c r="D306" s="166" t="s">
        <v>1008</v>
      </c>
      <c r="E306" s="131"/>
      <c r="F306" s="21">
        <v>5</v>
      </c>
      <c r="G306" s="132" t="s">
        <v>849</v>
      </c>
    </row>
    <row r="307" spans="1:7" ht="30" customHeight="1">
      <c r="A307" s="197" t="s">
        <v>206</v>
      </c>
      <c r="B307" s="129" t="s">
        <v>207</v>
      </c>
      <c r="C307" s="132"/>
      <c r="D307" s="166"/>
      <c r="E307" s="131"/>
      <c r="F307" s="129">
        <f>F308+SUM(F320:F325)</f>
        <v>388.2</v>
      </c>
      <c r="G307" s="158"/>
    </row>
    <row r="308" spans="1:7" ht="30" customHeight="1">
      <c r="A308" s="197"/>
      <c r="B308" s="130" t="s">
        <v>966</v>
      </c>
      <c r="C308" s="132"/>
      <c r="D308" s="166"/>
      <c r="E308" s="131"/>
      <c r="F308" s="129">
        <f>SUM(F309:F319)</f>
        <v>308.2</v>
      </c>
      <c r="G308" s="147"/>
    </row>
    <row r="309" spans="1:7" ht="30" customHeight="1">
      <c r="A309" s="197"/>
      <c r="B309" s="215" t="s">
        <v>963</v>
      </c>
      <c r="C309" s="164" t="s">
        <v>978</v>
      </c>
      <c r="D309" s="166" t="s">
        <v>1005</v>
      </c>
      <c r="E309" s="131"/>
      <c r="F309" s="163">
        <v>14.200000000000001</v>
      </c>
      <c r="G309" s="147"/>
    </row>
    <row r="310" spans="1:7" ht="30" customHeight="1">
      <c r="A310" s="197"/>
      <c r="B310" s="215"/>
      <c r="C310" s="164" t="s">
        <v>979</v>
      </c>
      <c r="D310" s="166" t="s">
        <v>1005</v>
      </c>
      <c r="E310" s="131"/>
      <c r="F310" s="163">
        <v>6</v>
      </c>
      <c r="G310" s="147"/>
    </row>
    <row r="311" spans="1:7" ht="30" customHeight="1">
      <c r="A311" s="197"/>
      <c r="B311" s="215"/>
      <c r="C311" s="164" t="s">
        <v>980</v>
      </c>
      <c r="D311" s="166" t="s">
        <v>1005</v>
      </c>
      <c r="E311" s="131"/>
      <c r="F311" s="163">
        <v>10</v>
      </c>
      <c r="G311" s="147"/>
    </row>
    <row r="312" spans="1:7" ht="30" customHeight="1">
      <c r="A312" s="197"/>
      <c r="B312" s="215"/>
      <c r="C312" s="164" t="s">
        <v>981</v>
      </c>
      <c r="D312" s="166" t="s">
        <v>1005</v>
      </c>
      <c r="E312" s="131"/>
      <c r="F312" s="163">
        <v>17.5</v>
      </c>
      <c r="G312" s="147"/>
    </row>
    <row r="313" spans="1:7" ht="30" customHeight="1">
      <c r="A313" s="197"/>
      <c r="B313" s="215"/>
      <c r="C313" s="164" t="s">
        <v>982</v>
      </c>
      <c r="D313" s="166" t="s">
        <v>1005</v>
      </c>
      <c r="E313" s="131"/>
      <c r="F313" s="163">
        <v>95.5</v>
      </c>
      <c r="G313" s="147"/>
    </row>
    <row r="314" spans="1:7" ht="30" customHeight="1">
      <c r="A314" s="197"/>
      <c r="B314" s="215"/>
      <c r="C314" s="164" t="s">
        <v>985</v>
      </c>
      <c r="D314" s="166" t="s">
        <v>1005</v>
      </c>
      <c r="E314" s="131"/>
      <c r="F314" s="163">
        <v>100</v>
      </c>
      <c r="G314" s="147"/>
    </row>
    <row r="315" spans="1:7" ht="30" customHeight="1">
      <c r="A315" s="197"/>
      <c r="B315" s="215"/>
      <c r="C315" s="164" t="s">
        <v>983</v>
      </c>
      <c r="D315" s="166" t="s">
        <v>1005</v>
      </c>
      <c r="E315" s="131"/>
      <c r="F315" s="163">
        <v>30</v>
      </c>
      <c r="G315" s="147"/>
    </row>
    <row r="316" spans="1:7" ht="30" customHeight="1">
      <c r="A316" s="197"/>
      <c r="B316" s="215"/>
      <c r="C316" s="132" t="s">
        <v>851</v>
      </c>
      <c r="D316" s="166" t="s">
        <v>1009</v>
      </c>
      <c r="E316" s="131"/>
      <c r="F316" s="131">
        <v>10</v>
      </c>
      <c r="G316" s="132" t="s">
        <v>850</v>
      </c>
    </row>
    <row r="317" spans="1:7" ht="30" customHeight="1">
      <c r="A317" s="197"/>
      <c r="B317" s="215"/>
      <c r="C317" s="132" t="s">
        <v>842</v>
      </c>
      <c r="D317" s="166" t="s">
        <v>1009</v>
      </c>
      <c r="E317" s="131"/>
      <c r="F317" s="131">
        <v>10</v>
      </c>
      <c r="G317" s="132" t="s">
        <v>841</v>
      </c>
    </row>
    <row r="318" spans="1:7" ht="30" customHeight="1">
      <c r="A318" s="197"/>
      <c r="B318" s="215"/>
      <c r="C318" s="132" t="s">
        <v>844</v>
      </c>
      <c r="D318" s="166" t="s">
        <v>1009</v>
      </c>
      <c r="E318" s="131"/>
      <c r="F318" s="131">
        <v>10</v>
      </c>
      <c r="G318" s="132" t="s">
        <v>843</v>
      </c>
    </row>
    <row r="319" spans="1:7" ht="30" customHeight="1">
      <c r="A319" s="197"/>
      <c r="B319" s="215"/>
      <c r="C319" s="36" t="s">
        <v>594</v>
      </c>
      <c r="D319" s="166" t="s">
        <v>1008</v>
      </c>
      <c r="E319" s="131"/>
      <c r="F319" s="39">
        <v>5</v>
      </c>
      <c r="G319" s="36" t="s">
        <v>852</v>
      </c>
    </row>
    <row r="320" spans="1:7" ht="30" customHeight="1">
      <c r="A320" s="197"/>
      <c r="B320" s="167" t="s">
        <v>853</v>
      </c>
      <c r="C320" s="132" t="s">
        <v>855</v>
      </c>
      <c r="D320" s="166" t="s">
        <v>1008</v>
      </c>
      <c r="E320" s="16"/>
      <c r="F320" s="131">
        <v>20</v>
      </c>
      <c r="G320" s="132" t="s">
        <v>854</v>
      </c>
    </row>
    <row r="321" spans="1:7" ht="30" customHeight="1">
      <c r="A321" s="197"/>
      <c r="B321" s="247" t="s">
        <v>217</v>
      </c>
      <c r="C321" s="132" t="s">
        <v>857</v>
      </c>
      <c r="D321" s="166" t="s">
        <v>1009</v>
      </c>
      <c r="E321" s="131"/>
      <c r="F321" s="131">
        <v>10</v>
      </c>
      <c r="G321" s="132" t="s">
        <v>856</v>
      </c>
    </row>
    <row r="322" spans="1:7" ht="30" customHeight="1">
      <c r="A322" s="197"/>
      <c r="B322" s="247"/>
      <c r="C322" s="132" t="s">
        <v>859</v>
      </c>
      <c r="D322" s="166" t="s">
        <v>1009</v>
      </c>
      <c r="E322" s="131"/>
      <c r="F322" s="131">
        <v>10</v>
      </c>
      <c r="G322" s="132" t="s">
        <v>858</v>
      </c>
    </row>
    <row r="323" spans="1:7" ht="30" customHeight="1">
      <c r="A323" s="197"/>
      <c r="B323" s="247"/>
      <c r="C323" s="132" t="s">
        <v>860</v>
      </c>
      <c r="D323" s="166" t="s">
        <v>1009</v>
      </c>
      <c r="E323" s="131"/>
      <c r="F323" s="131">
        <v>10</v>
      </c>
      <c r="G323" s="132" t="s">
        <v>219</v>
      </c>
    </row>
    <row r="324" spans="1:7" ht="30" customHeight="1">
      <c r="A324" s="197"/>
      <c r="B324" s="247"/>
      <c r="C324" s="132" t="s">
        <v>862</v>
      </c>
      <c r="D324" s="166" t="s">
        <v>1005</v>
      </c>
      <c r="E324" s="131"/>
      <c r="F324" s="131">
        <v>20</v>
      </c>
      <c r="G324" s="132" t="s">
        <v>861</v>
      </c>
    </row>
    <row r="325" spans="1:7" ht="30" customHeight="1">
      <c r="A325" s="197"/>
      <c r="B325" s="247"/>
      <c r="C325" s="132" t="s">
        <v>864</v>
      </c>
      <c r="D325" s="166" t="s">
        <v>1008</v>
      </c>
      <c r="E325" s="155"/>
      <c r="F325" s="131">
        <v>10</v>
      </c>
      <c r="G325" s="132" t="s">
        <v>863</v>
      </c>
    </row>
    <row r="326" spans="1:7" ht="30" customHeight="1">
      <c r="A326" s="197" t="s">
        <v>78</v>
      </c>
      <c r="B326" s="129" t="s">
        <v>79</v>
      </c>
      <c r="C326" s="132"/>
      <c r="D326" s="166"/>
      <c r="E326" s="131"/>
      <c r="F326" s="129">
        <f>F327+SUM(F336:F339)</f>
        <v>334.4</v>
      </c>
      <c r="G326" s="158"/>
    </row>
    <row r="327" spans="1:7" ht="30" customHeight="1">
      <c r="A327" s="197"/>
      <c r="B327" s="130" t="s">
        <v>966</v>
      </c>
      <c r="C327" s="132"/>
      <c r="D327" s="166"/>
      <c r="E327" s="131"/>
      <c r="F327" s="129">
        <f>SUM(F328:F335)</f>
        <v>294.39999999999998</v>
      </c>
      <c r="G327" s="147"/>
    </row>
    <row r="328" spans="1:7" ht="30" customHeight="1">
      <c r="A328" s="197"/>
      <c r="B328" s="215" t="s">
        <v>967</v>
      </c>
      <c r="C328" s="164" t="s">
        <v>978</v>
      </c>
      <c r="D328" s="166" t="s">
        <v>1005</v>
      </c>
      <c r="E328" s="131"/>
      <c r="F328" s="163">
        <v>24</v>
      </c>
      <c r="G328" s="147"/>
    </row>
    <row r="329" spans="1:7" ht="30" customHeight="1">
      <c r="A329" s="197"/>
      <c r="B329" s="215"/>
      <c r="C329" s="164" t="s">
        <v>981</v>
      </c>
      <c r="D329" s="166" t="s">
        <v>1005</v>
      </c>
      <c r="E329" s="131"/>
      <c r="F329" s="163">
        <v>5.5</v>
      </c>
      <c r="G329" s="147"/>
    </row>
    <row r="330" spans="1:7" ht="30" customHeight="1">
      <c r="A330" s="197"/>
      <c r="B330" s="215"/>
      <c r="C330" s="164" t="s">
        <v>982</v>
      </c>
      <c r="D330" s="166" t="s">
        <v>1005</v>
      </c>
      <c r="E330" s="131"/>
      <c r="F330" s="163">
        <v>104.9</v>
      </c>
      <c r="G330" s="147"/>
    </row>
    <row r="331" spans="1:7" ht="30" customHeight="1">
      <c r="A331" s="197"/>
      <c r="B331" s="215"/>
      <c r="C331" s="164" t="s">
        <v>985</v>
      </c>
      <c r="D331" s="166" t="s">
        <v>1005</v>
      </c>
      <c r="E331" s="131"/>
      <c r="F331" s="163">
        <v>100</v>
      </c>
      <c r="G331" s="147"/>
    </row>
    <row r="332" spans="1:7" ht="30" customHeight="1">
      <c r="A332" s="197"/>
      <c r="B332" s="215"/>
      <c r="C332" s="164" t="s">
        <v>984</v>
      </c>
      <c r="D332" s="166" t="s">
        <v>1005</v>
      </c>
      <c r="E332" s="131"/>
      <c r="F332" s="163">
        <v>20</v>
      </c>
      <c r="G332" s="147"/>
    </row>
    <row r="333" spans="1:7" ht="30" customHeight="1">
      <c r="A333" s="197"/>
      <c r="B333" s="215"/>
      <c r="C333" s="26" t="s">
        <v>598</v>
      </c>
      <c r="D333" s="166" t="s">
        <v>1009</v>
      </c>
      <c r="E333" s="131"/>
      <c r="F333" s="131">
        <v>10</v>
      </c>
      <c r="G333" s="26" t="s">
        <v>865</v>
      </c>
    </row>
    <row r="334" spans="1:7" ht="30" customHeight="1">
      <c r="A334" s="197"/>
      <c r="B334" s="215"/>
      <c r="C334" s="132" t="s">
        <v>867</v>
      </c>
      <c r="D334" s="166" t="s">
        <v>1009</v>
      </c>
      <c r="E334" s="131"/>
      <c r="F334" s="131">
        <v>10</v>
      </c>
      <c r="G334" s="132" t="s">
        <v>866</v>
      </c>
    </row>
    <row r="335" spans="1:7" ht="30" customHeight="1">
      <c r="A335" s="197"/>
      <c r="B335" s="215"/>
      <c r="C335" s="132" t="s">
        <v>869</v>
      </c>
      <c r="D335" s="166" t="s">
        <v>1005</v>
      </c>
      <c r="E335" s="16"/>
      <c r="F335" s="131">
        <v>20</v>
      </c>
      <c r="G335" s="132" t="s">
        <v>868</v>
      </c>
    </row>
    <row r="336" spans="1:7" ht="30" customHeight="1">
      <c r="A336" s="197"/>
      <c r="B336" s="160" t="s">
        <v>93</v>
      </c>
      <c r="C336" s="36" t="s">
        <v>594</v>
      </c>
      <c r="D336" s="166" t="s">
        <v>1008</v>
      </c>
      <c r="E336" s="131"/>
      <c r="F336" s="39">
        <v>5</v>
      </c>
      <c r="G336" s="132" t="s">
        <v>870</v>
      </c>
    </row>
    <row r="337" spans="1:7" ht="30" customHeight="1">
      <c r="A337" s="197"/>
      <c r="B337" s="216" t="s">
        <v>871</v>
      </c>
      <c r="C337" s="26" t="s">
        <v>873</v>
      </c>
      <c r="D337" s="166" t="s">
        <v>1009</v>
      </c>
      <c r="E337" s="131"/>
      <c r="F337" s="131">
        <v>10</v>
      </c>
      <c r="G337" s="26" t="s">
        <v>872</v>
      </c>
    </row>
    <row r="338" spans="1:7" ht="30" customHeight="1">
      <c r="A338" s="197"/>
      <c r="B338" s="216"/>
      <c r="C338" s="133" t="s">
        <v>594</v>
      </c>
      <c r="D338" s="166" t="s">
        <v>1008</v>
      </c>
      <c r="E338" s="155"/>
      <c r="F338" s="131">
        <v>5</v>
      </c>
      <c r="G338" s="132" t="s">
        <v>874</v>
      </c>
    </row>
    <row r="339" spans="1:7" ht="30" customHeight="1">
      <c r="A339" s="197"/>
      <c r="B339" s="160" t="s">
        <v>875</v>
      </c>
      <c r="C339" s="132" t="s">
        <v>877</v>
      </c>
      <c r="D339" s="166" t="s">
        <v>1005</v>
      </c>
      <c r="E339" s="131"/>
      <c r="F339" s="131">
        <v>20</v>
      </c>
      <c r="G339" s="132" t="s">
        <v>876</v>
      </c>
    </row>
    <row r="340" spans="1:7" ht="30" customHeight="1">
      <c r="A340" s="197" t="s">
        <v>97</v>
      </c>
      <c r="B340" s="129" t="s">
        <v>98</v>
      </c>
      <c r="C340" s="132"/>
      <c r="D340" s="166"/>
      <c r="E340" s="131"/>
      <c r="F340" s="129">
        <f>F341+SUM(F350:F357)</f>
        <v>175.9</v>
      </c>
      <c r="G340" s="158"/>
    </row>
    <row r="341" spans="1:7" ht="30" customHeight="1">
      <c r="A341" s="197"/>
      <c r="B341" s="130" t="s">
        <v>966</v>
      </c>
      <c r="C341" s="132"/>
      <c r="D341" s="166"/>
      <c r="E341" s="131"/>
      <c r="F341" s="129">
        <f>SUM(F342:F349)</f>
        <v>85.9</v>
      </c>
      <c r="G341" s="147"/>
    </row>
    <row r="342" spans="1:7" ht="30" customHeight="1">
      <c r="A342" s="197"/>
      <c r="B342" s="215" t="s">
        <v>963</v>
      </c>
      <c r="C342" s="164" t="s">
        <v>978</v>
      </c>
      <c r="D342" s="166" t="s">
        <v>1005</v>
      </c>
      <c r="E342" s="131"/>
      <c r="F342" s="163">
        <v>22.400000000000002</v>
      </c>
      <c r="G342" s="147"/>
    </row>
    <row r="343" spans="1:7" ht="30" customHeight="1">
      <c r="A343" s="197"/>
      <c r="B343" s="215"/>
      <c r="C343" s="164" t="s">
        <v>979</v>
      </c>
      <c r="D343" s="166" t="s">
        <v>1005</v>
      </c>
      <c r="E343" s="131"/>
      <c r="F343" s="163">
        <v>3</v>
      </c>
      <c r="G343" s="147"/>
    </row>
    <row r="344" spans="1:7" ht="30" customHeight="1">
      <c r="A344" s="197"/>
      <c r="B344" s="215"/>
      <c r="C344" s="164" t="s">
        <v>981</v>
      </c>
      <c r="D344" s="166" t="s">
        <v>1005</v>
      </c>
      <c r="E344" s="131"/>
      <c r="F344" s="163">
        <v>0.5</v>
      </c>
      <c r="G344" s="147"/>
    </row>
    <row r="345" spans="1:7" ht="30" customHeight="1">
      <c r="A345" s="197"/>
      <c r="B345" s="215"/>
      <c r="C345" s="164" t="s">
        <v>984</v>
      </c>
      <c r="D345" s="166" t="s">
        <v>1005</v>
      </c>
      <c r="E345" s="131"/>
      <c r="F345" s="163">
        <v>20</v>
      </c>
      <c r="G345" s="147"/>
    </row>
    <row r="346" spans="1:7" ht="30" customHeight="1">
      <c r="A346" s="197"/>
      <c r="B346" s="215"/>
      <c r="C346" s="132" t="s">
        <v>879</v>
      </c>
      <c r="D346" s="166" t="s">
        <v>1009</v>
      </c>
      <c r="E346" s="131"/>
      <c r="F346" s="131">
        <v>10</v>
      </c>
      <c r="G346" s="132" t="s">
        <v>878</v>
      </c>
    </row>
    <row r="347" spans="1:7" ht="30" customHeight="1">
      <c r="A347" s="197"/>
      <c r="B347" s="215"/>
      <c r="C347" s="132" t="s">
        <v>881</v>
      </c>
      <c r="D347" s="166" t="s">
        <v>1005</v>
      </c>
      <c r="E347" s="131"/>
      <c r="F347" s="131">
        <v>20</v>
      </c>
      <c r="G347" s="132" t="s">
        <v>880</v>
      </c>
    </row>
    <row r="348" spans="1:7" ht="30" customHeight="1">
      <c r="A348" s="197"/>
      <c r="B348" s="215"/>
      <c r="C348" s="132" t="s">
        <v>594</v>
      </c>
      <c r="D348" s="166" t="s">
        <v>1008</v>
      </c>
      <c r="E348" s="131"/>
      <c r="F348" s="131">
        <v>5</v>
      </c>
      <c r="G348" s="132" t="s">
        <v>882</v>
      </c>
    </row>
    <row r="349" spans="1:7" ht="30" customHeight="1">
      <c r="A349" s="197"/>
      <c r="B349" s="215"/>
      <c r="C349" s="25" t="s">
        <v>594</v>
      </c>
      <c r="D349" s="166" t="s">
        <v>1008</v>
      </c>
      <c r="E349" s="131"/>
      <c r="F349" s="137">
        <v>5</v>
      </c>
      <c r="G349" s="132" t="s">
        <v>883</v>
      </c>
    </row>
    <row r="350" spans="1:7" ht="30" customHeight="1">
      <c r="A350" s="197"/>
      <c r="B350" s="161" t="s">
        <v>105</v>
      </c>
      <c r="C350" s="132" t="s">
        <v>885</v>
      </c>
      <c r="D350" s="166" t="s">
        <v>1009</v>
      </c>
      <c r="E350" s="131"/>
      <c r="F350" s="131">
        <v>10</v>
      </c>
      <c r="G350" s="132" t="s">
        <v>884</v>
      </c>
    </row>
    <row r="351" spans="1:7" ht="30" customHeight="1">
      <c r="A351" s="197"/>
      <c r="B351" s="217" t="s">
        <v>111</v>
      </c>
      <c r="C351" s="26" t="s">
        <v>887</v>
      </c>
      <c r="D351" s="166" t="s">
        <v>1009</v>
      </c>
      <c r="E351" s="131"/>
      <c r="F351" s="131">
        <v>10</v>
      </c>
      <c r="G351" s="26" t="s">
        <v>886</v>
      </c>
    </row>
    <row r="352" spans="1:7" ht="30" customHeight="1">
      <c r="A352" s="197"/>
      <c r="B352" s="217"/>
      <c r="C352" s="26" t="s">
        <v>889</v>
      </c>
      <c r="D352" s="166" t="s">
        <v>1009</v>
      </c>
      <c r="E352" s="131"/>
      <c r="F352" s="131">
        <v>10</v>
      </c>
      <c r="G352" s="26" t="s">
        <v>888</v>
      </c>
    </row>
    <row r="353" spans="1:7" ht="30" customHeight="1">
      <c r="A353" s="197"/>
      <c r="B353" s="217"/>
      <c r="C353" s="26" t="s">
        <v>891</v>
      </c>
      <c r="D353" s="166" t="s">
        <v>1009</v>
      </c>
      <c r="E353" s="131"/>
      <c r="F353" s="131">
        <v>10</v>
      </c>
      <c r="G353" s="26" t="s">
        <v>890</v>
      </c>
    </row>
    <row r="354" spans="1:7" ht="30" customHeight="1">
      <c r="A354" s="197"/>
      <c r="B354" s="217"/>
      <c r="C354" s="132" t="s">
        <v>893</v>
      </c>
      <c r="D354" s="166" t="s">
        <v>1005</v>
      </c>
      <c r="E354" s="155"/>
      <c r="F354" s="131">
        <v>20</v>
      </c>
      <c r="G354" s="132" t="s">
        <v>892</v>
      </c>
    </row>
    <row r="355" spans="1:7" ht="30" customHeight="1">
      <c r="A355" s="197"/>
      <c r="B355" s="217" t="s">
        <v>108</v>
      </c>
      <c r="C355" s="132" t="s">
        <v>895</v>
      </c>
      <c r="D355" s="166" t="s">
        <v>1009</v>
      </c>
      <c r="E355" s="131"/>
      <c r="F355" s="131">
        <v>10</v>
      </c>
      <c r="G355" s="132" t="s">
        <v>894</v>
      </c>
    </row>
    <row r="356" spans="1:7" ht="30" customHeight="1">
      <c r="A356" s="197"/>
      <c r="B356" s="217"/>
      <c r="C356" s="132" t="s">
        <v>390</v>
      </c>
      <c r="D356" s="166" t="s">
        <v>1008</v>
      </c>
      <c r="E356" s="131"/>
      <c r="F356" s="131">
        <v>10</v>
      </c>
      <c r="G356" s="132" t="s">
        <v>896</v>
      </c>
    </row>
    <row r="357" spans="1:7" ht="30" customHeight="1">
      <c r="A357" s="197"/>
      <c r="B357" s="217"/>
      <c r="C357" s="132" t="s">
        <v>898</v>
      </c>
      <c r="D357" s="166" t="s">
        <v>1005</v>
      </c>
      <c r="E357" s="155"/>
      <c r="F357" s="131">
        <v>10</v>
      </c>
      <c r="G357" s="132" t="s">
        <v>897</v>
      </c>
    </row>
    <row r="358" spans="1:7" ht="30" customHeight="1">
      <c r="A358" s="238" t="s">
        <v>968</v>
      </c>
      <c r="B358" s="162" t="s">
        <v>969</v>
      </c>
      <c r="C358" s="132"/>
      <c r="D358" s="166"/>
      <c r="E358" s="131"/>
      <c r="F358" s="129">
        <f>F359+SUM(F364:F369)</f>
        <v>108</v>
      </c>
      <c r="G358" s="158"/>
    </row>
    <row r="359" spans="1:7" ht="30" customHeight="1">
      <c r="A359" s="238"/>
      <c r="B359" s="130" t="s">
        <v>999</v>
      </c>
      <c r="C359" s="132"/>
      <c r="D359" s="166"/>
      <c r="E359" s="131"/>
      <c r="F359" s="129">
        <f>SUM(F360:F363)</f>
        <v>43</v>
      </c>
      <c r="G359" s="158"/>
    </row>
    <row r="360" spans="1:7" ht="30" customHeight="1">
      <c r="A360" s="238"/>
      <c r="B360" s="215" t="s">
        <v>998</v>
      </c>
      <c r="C360" s="164" t="s">
        <v>978</v>
      </c>
      <c r="D360" s="166" t="s">
        <v>1005</v>
      </c>
      <c r="E360" s="131"/>
      <c r="F360" s="163">
        <v>25</v>
      </c>
      <c r="G360" s="158"/>
    </row>
    <row r="361" spans="1:7" ht="30" customHeight="1">
      <c r="A361" s="238"/>
      <c r="B361" s="215"/>
      <c r="C361" s="164" t="s">
        <v>997</v>
      </c>
      <c r="D361" s="166" t="s">
        <v>1005</v>
      </c>
      <c r="E361" s="131"/>
      <c r="F361" s="163">
        <v>10</v>
      </c>
      <c r="G361" s="158"/>
    </row>
    <row r="362" spans="1:7" ht="30" customHeight="1">
      <c r="A362" s="238"/>
      <c r="B362" s="215"/>
      <c r="C362" s="164" t="s">
        <v>981</v>
      </c>
      <c r="D362" s="166" t="s">
        <v>1005</v>
      </c>
      <c r="E362" s="131"/>
      <c r="F362" s="163">
        <v>3</v>
      </c>
      <c r="G362" s="158"/>
    </row>
    <row r="363" spans="1:7" ht="30" customHeight="1">
      <c r="A363" s="238"/>
      <c r="B363" s="215"/>
      <c r="C363" s="164" t="s">
        <v>982</v>
      </c>
      <c r="D363" s="166" t="s">
        <v>1005</v>
      </c>
      <c r="E363" s="131"/>
      <c r="F363" s="163">
        <v>5</v>
      </c>
      <c r="G363" s="158"/>
    </row>
    <row r="364" spans="1:7" ht="30" customHeight="1">
      <c r="A364" s="238"/>
      <c r="B364" s="215" t="s">
        <v>170</v>
      </c>
      <c r="C364" s="26" t="s">
        <v>900</v>
      </c>
      <c r="D364" s="166" t="s">
        <v>1009</v>
      </c>
      <c r="E364" s="131"/>
      <c r="F364" s="131">
        <v>10</v>
      </c>
      <c r="G364" s="26" t="s">
        <v>899</v>
      </c>
    </row>
    <row r="365" spans="1:7" ht="30" customHeight="1">
      <c r="A365" s="238"/>
      <c r="B365" s="215"/>
      <c r="C365" s="26" t="s">
        <v>513</v>
      </c>
      <c r="D365" s="166" t="s">
        <v>1009</v>
      </c>
      <c r="E365" s="131"/>
      <c r="F365" s="137">
        <v>10</v>
      </c>
      <c r="G365" s="26" t="s">
        <v>901</v>
      </c>
    </row>
    <row r="366" spans="1:7" ht="30" customHeight="1">
      <c r="A366" s="238"/>
      <c r="B366" s="215"/>
      <c r="C366" s="26" t="s">
        <v>390</v>
      </c>
      <c r="D366" s="166" t="s">
        <v>1009</v>
      </c>
      <c r="E366" s="27"/>
      <c r="F366" s="27">
        <v>10</v>
      </c>
      <c r="G366" s="26" t="s">
        <v>902</v>
      </c>
    </row>
    <row r="367" spans="1:7" ht="30" customHeight="1">
      <c r="A367" s="238"/>
      <c r="B367" s="134" t="s">
        <v>177</v>
      </c>
      <c r="C367" s="132" t="s">
        <v>903</v>
      </c>
      <c r="D367" s="166" t="s">
        <v>1009</v>
      </c>
      <c r="E367" s="131"/>
      <c r="F367" s="131">
        <v>10</v>
      </c>
      <c r="G367" s="132" t="s">
        <v>180</v>
      </c>
    </row>
    <row r="368" spans="1:7" ht="30" customHeight="1">
      <c r="A368" s="238"/>
      <c r="B368" s="134" t="s">
        <v>904</v>
      </c>
      <c r="C368" s="36" t="s">
        <v>594</v>
      </c>
      <c r="D368" s="166" t="s">
        <v>1008</v>
      </c>
      <c r="E368" s="131"/>
      <c r="F368" s="131">
        <v>5</v>
      </c>
      <c r="G368" s="132" t="s">
        <v>905</v>
      </c>
    </row>
    <row r="369" spans="1:7" ht="30" customHeight="1">
      <c r="A369" s="238"/>
      <c r="B369" s="134" t="s">
        <v>906</v>
      </c>
      <c r="C369" s="132" t="s">
        <v>908</v>
      </c>
      <c r="D369" s="166" t="s">
        <v>1008</v>
      </c>
      <c r="E369" s="131"/>
      <c r="F369" s="131">
        <v>20</v>
      </c>
      <c r="G369" s="132" t="s">
        <v>907</v>
      </c>
    </row>
    <row r="403" ht="30" customHeight="1"/>
  </sheetData>
  <mergeCells count="73">
    <mergeCell ref="B263:B264"/>
    <mergeCell ref="B42:B100"/>
    <mergeCell ref="B128:B158"/>
    <mergeCell ref="B166:B187"/>
    <mergeCell ref="B193:B202"/>
    <mergeCell ref="B241:B256"/>
    <mergeCell ref="B222:B227"/>
    <mergeCell ref="B189:B190"/>
    <mergeCell ref="B109:B114"/>
    <mergeCell ref="B101:B108"/>
    <mergeCell ref="B115:B125"/>
    <mergeCell ref="B159:B161"/>
    <mergeCell ref="B162:B163"/>
    <mergeCell ref="B337:B338"/>
    <mergeCell ref="B309:B319"/>
    <mergeCell ref="B328:B335"/>
    <mergeCell ref="B292:B293"/>
    <mergeCell ref="B287:B289"/>
    <mergeCell ref="B305:B306"/>
    <mergeCell ref="B321:B325"/>
    <mergeCell ref="B364:B366"/>
    <mergeCell ref="B342:B349"/>
    <mergeCell ref="B296:B304"/>
    <mergeCell ref="B360:B363"/>
    <mergeCell ref="A2:G2"/>
    <mergeCell ref="A3:G3"/>
    <mergeCell ref="A39:E39"/>
    <mergeCell ref="A5:E5"/>
    <mergeCell ref="A4:B4"/>
    <mergeCell ref="A7:A28"/>
    <mergeCell ref="B8:B9"/>
    <mergeCell ref="B10:B12"/>
    <mergeCell ref="B13:B14"/>
    <mergeCell ref="B15:B17"/>
    <mergeCell ref="A6:E6"/>
    <mergeCell ref="A38:B38"/>
    <mergeCell ref="A326:A339"/>
    <mergeCell ref="A340:A357"/>
    <mergeCell ref="A358:A369"/>
    <mergeCell ref="B204:B205"/>
    <mergeCell ref="B228:B230"/>
    <mergeCell ref="B231:B232"/>
    <mergeCell ref="B233:B235"/>
    <mergeCell ref="A220:A238"/>
    <mergeCell ref="A239:A264"/>
    <mergeCell ref="A265:A269"/>
    <mergeCell ref="A270:A293"/>
    <mergeCell ref="A294:A306"/>
    <mergeCell ref="A191:A206"/>
    <mergeCell ref="A207:A219"/>
    <mergeCell ref="B351:B354"/>
    <mergeCell ref="B355:B357"/>
    <mergeCell ref="G10:G12"/>
    <mergeCell ref="G13:G14"/>
    <mergeCell ref="G15:G17"/>
    <mergeCell ref="B7:E7"/>
    <mergeCell ref="A307:A325"/>
    <mergeCell ref="A40:A125"/>
    <mergeCell ref="A126:A163"/>
    <mergeCell ref="A164:A190"/>
    <mergeCell ref="A32:B34"/>
    <mergeCell ref="G8:G9"/>
    <mergeCell ref="B272:B286"/>
    <mergeCell ref="B209:B215"/>
    <mergeCell ref="B267:B268"/>
    <mergeCell ref="B237:B238"/>
    <mergeCell ref="B257:B258"/>
    <mergeCell ref="B261:B262"/>
    <mergeCell ref="C32:E32"/>
    <mergeCell ref="A35:A37"/>
    <mergeCell ref="A29:A31"/>
    <mergeCell ref="B29:E29"/>
    <mergeCell ref="B35:E35"/>
  </mergeCells>
  <phoneticPr fontId="18" type="noConversion"/>
  <pageMargins left="0.69930555555555596" right="0.69930555555555596"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项目类</vt:lpstr>
    </vt:vector>
  </TitlesOfParts>
  <Company>盛韵科技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陈梦颖 10.104.97.176</cp:lastModifiedBy>
  <cp:lastPrinted>2019-06-26T03:46:23Z</cp:lastPrinted>
  <dcterms:created xsi:type="dcterms:W3CDTF">2018-05-24T06:43:00Z</dcterms:created>
  <dcterms:modified xsi:type="dcterms:W3CDTF">2019-08-01T03:53:26Z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