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15" windowWidth="21720" windowHeight="9795" tabRatio="4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Sheet1!$A$2:$J$108</definedName>
    <definedName name="_xlnm.Print_Area" localSheetId="0">Sheet1!$A$1:$H$2</definedName>
    <definedName name="_xlnm.Print_Titles" localSheetId="0">Sheet1!$2:$2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6" i="1" l="1"/>
  <c r="C97" i="1"/>
  <c r="C96" i="1"/>
  <c r="C92" i="1"/>
  <c r="C85" i="1"/>
  <c r="C84" i="1" s="1"/>
  <c r="C74" i="1"/>
  <c r="C73" i="1" s="1"/>
  <c r="C68" i="1"/>
  <c r="C67" i="1" s="1"/>
  <c r="C64" i="1"/>
  <c r="C58" i="1"/>
  <c r="C57" i="1" s="1"/>
  <c r="C49" i="1"/>
  <c r="C48" i="1"/>
  <c r="C40" i="1"/>
  <c r="C36" i="1"/>
  <c r="C31" i="1"/>
  <c r="C30" i="1" s="1"/>
  <c r="C25" i="1"/>
  <c r="C24" i="1" s="1"/>
  <c r="C17" i="1"/>
  <c r="C16" i="1"/>
  <c r="C5" i="1"/>
  <c r="C4" i="1" s="1"/>
  <c r="C15" i="1" l="1"/>
  <c r="C3" i="1" s="1"/>
</calcChain>
</file>

<file path=xl/sharedStrings.xml><?xml version="1.0" encoding="utf-8"?>
<sst xmlns="http://schemas.openxmlformats.org/spreadsheetml/2006/main" count="432" uniqueCount="200">
  <si>
    <t>金额（万元）</t>
    <phoneticPr fontId="1" type="noConversion"/>
  </si>
  <si>
    <t>政府经济
科目编码</t>
    <phoneticPr fontId="1" type="noConversion"/>
  </si>
  <si>
    <t>部门经济
科目编码</t>
    <phoneticPr fontId="1" type="noConversion"/>
  </si>
  <si>
    <t>功能科
目编码</t>
    <phoneticPr fontId="1" type="noConversion"/>
  </si>
  <si>
    <t>县市区/单位</t>
    <phoneticPr fontId="1" type="noConversion"/>
  </si>
  <si>
    <t>项目明细</t>
    <phoneticPr fontId="1" type="noConversion"/>
  </si>
  <si>
    <t>摘要/备注</t>
    <phoneticPr fontId="1" type="noConversion"/>
  </si>
  <si>
    <t>市州</t>
    <phoneticPr fontId="1" type="noConversion"/>
  </si>
  <si>
    <t>益阳市</t>
  </si>
  <si>
    <t>株洲市</t>
  </si>
  <si>
    <t>湘潭市</t>
  </si>
  <si>
    <t>怀化市</t>
  </si>
  <si>
    <t>岳阳市</t>
  </si>
  <si>
    <t>总计</t>
  </si>
  <si>
    <t>湖南省市场监督管理局</t>
  </si>
  <si>
    <t>湖南省市场监督管理局本级小计</t>
  </si>
  <si>
    <t>湖南省市场监督管理局本级</t>
  </si>
  <si>
    <t>2013815质量安全监管</t>
  </si>
  <si>
    <t>50205委托业务费</t>
  </si>
  <si>
    <t>30227委托业务费</t>
  </si>
  <si>
    <t>重点考虑系统内机构能力无法覆盖的商用燃气具、矿山机械、新能源电池等产品的监督抽查。</t>
  </si>
  <si>
    <t>专项抽查重点考虑流通领域钢材、校园跑道等产品专项抽查以及儿童学生用品、食品相关产品、成品油等质量安全风险问题突出、社会关注度较高的产品风险监测。</t>
  </si>
  <si>
    <t>信息网络系统维护及建设经费</t>
  </si>
  <si>
    <t>2013808信息化建设</t>
  </si>
  <si>
    <t>50306设备购置</t>
  </si>
  <si>
    <t>湖南烟花爆竹产品安全质量监督检测中心</t>
  </si>
  <si>
    <t>产商品质量抽查及风险监测经费</t>
  </si>
  <si>
    <t>50502商品和服务支出</t>
  </si>
  <si>
    <t>30299其他商品和服务支出</t>
  </si>
  <si>
    <t>监督抽查</t>
  </si>
  <si>
    <t>湖南省产商品质量监督检验研究院</t>
  </si>
  <si>
    <t>复查复检、质量分析报告、合格证制度推进落实</t>
  </si>
  <si>
    <t>湖南省纤维检验局</t>
  </si>
  <si>
    <t>湖南省食品和工业产品生产许可审查中心</t>
  </si>
  <si>
    <t>发证产品生产许可审查</t>
  </si>
  <si>
    <t>湖南省质量和标准化研究院</t>
  </si>
  <si>
    <t>商标条码检测</t>
  </si>
  <si>
    <t>市县合计</t>
  </si>
  <si>
    <t>长沙市</t>
  </si>
  <si>
    <t>长沙市小计</t>
  </si>
  <si>
    <t>长沙市本级及所辖区小计</t>
  </si>
  <si>
    <t>长沙市本级及所辖区</t>
  </si>
  <si>
    <t>食品安全综合协调考核经费</t>
  </si>
  <si>
    <t>2013899其他市场监督管理事务</t>
  </si>
  <si>
    <t>长沙县市场监督管理局5万，望城区市场监督管理局5万，雨花区市场监督管理局6万</t>
  </si>
  <si>
    <t>真抓实干激励资金</t>
  </si>
  <si>
    <t>长沙县市场监督管理局</t>
  </si>
  <si>
    <t>浏阳市</t>
  </si>
  <si>
    <t>浏阳市市场监督管理局</t>
  </si>
  <si>
    <t>宁乡市</t>
  </si>
  <si>
    <t>宁乡市市场监督管理局</t>
  </si>
  <si>
    <t>株洲市小计</t>
  </si>
  <si>
    <t>株洲市本级及所辖区小计</t>
  </si>
  <si>
    <t>株洲市本级及所辖区</t>
  </si>
  <si>
    <t>株洲市市场监督管理局5万，天元区市场监督管理局6万，石峰区市场监督管理局5万</t>
  </si>
  <si>
    <t>株洲市市场监督管理局</t>
  </si>
  <si>
    <t>渌口区</t>
  </si>
  <si>
    <t>渌口区市场监督管理局</t>
  </si>
  <si>
    <t>醴陵市</t>
  </si>
  <si>
    <t>醴陵市市场监督管理局</t>
  </si>
  <si>
    <t>湘潭市小计</t>
  </si>
  <si>
    <t>湘潭市本级及所辖区小计</t>
  </si>
  <si>
    <t>湘潭市本级及所辖区</t>
  </si>
  <si>
    <t>雨湖区市场监督管理局5万，岳塘区市场监督管理局6万</t>
  </si>
  <si>
    <t>岳塘区市场监督管理</t>
  </si>
  <si>
    <t>湘乡市</t>
  </si>
  <si>
    <t>湘乡市市场监督管理局</t>
  </si>
  <si>
    <t>韶山市</t>
  </si>
  <si>
    <t>韶山市市场监督管理局</t>
  </si>
  <si>
    <t>衡阳市</t>
  </si>
  <si>
    <t>衡阳市小计</t>
  </si>
  <si>
    <t>衡阳市本级及所辖区</t>
  </si>
  <si>
    <t>南岳区市场监督管理局</t>
  </si>
  <si>
    <t>衡南县</t>
  </si>
  <si>
    <t>衡南县市场监督管理局</t>
  </si>
  <si>
    <t>衡东县</t>
  </si>
  <si>
    <t>衡东县市场监督管理局</t>
  </si>
  <si>
    <t>邵阳市</t>
  </si>
  <si>
    <t>邵阳市小计</t>
  </si>
  <si>
    <t>邵阳市本级及所辖区</t>
  </si>
  <si>
    <t>邵阳市市场监督管理局14万，北塔区市场监督管理局5万</t>
  </si>
  <si>
    <t>邵东市</t>
  </si>
  <si>
    <t>邵东市市场监督管理局</t>
  </si>
  <si>
    <t>新邵县</t>
  </si>
  <si>
    <t>新邵县市场监督管理局</t>
  </si>
  <si>
    <t>洞口县</t>
  </si>
  <si>
    <t>洞口县市场监督管理局</t>
  </si>
  <si>
    <t>邵阳县</t>
  </si>
  <si>
    <t>邵阳县市场监督管理局</t>
  </si>
  <si>
    <t>城步县</t>
  </si>
  <si>
    <t>城步县市场监督管理局</t>
  </si>
  <si>
    <t>岳阳市小计</t>
  </si>
  <si>
    <t>岳阳市本级及所辖区小计</t>
  </si>
  <si>
    <t>岳阳市本级及所辖区</t>
  </si>
  <si>
    <t>岳阳市市场监督管理局14万，南湖区局食品安全综合协调考核5万，岳阳楼区市场监督管理局5万，君山区市场监督管理局6万，云溪区市场监督管理局6万</t>
  </si>
  <si>
    <t>岳阳市市场监督管理局</t>
  </si>
  <si>
    <t>汨罗市</t>
  </si>
  <si>
    <t>汨罗市市场监督管理局</t>
  </si>
  <si>
    <t>平江县</t>
  </si>
  <si>
    <t>平江县市场监督管理局</t>
  </si>
  <si>
    <t>岳阳县</t>
  </si>
  <si>
    <t>岳阳县市场监督管理局</t>
  </si>
  <si>
    <t>常德市</t>
  </si>
  <si>
    <t>常德市小计</t>
  </si>
  <si>
    <t>常德市本级及所辖区小计</t>
  </si>
  <si>
    <t>常德市本级及所辖区</t>
  </si>
  <si>
    <t>常德市市场监督管理局14万，武陵区市场监督管理局6万</t>
  </si>
  <si>
    <t>常德市市场监督管理局</t>
  </si>
  <si>
    <t>津市市</t>
  </si>
  <si>
    <t>津市市场监督管理局</t>
  </si>
  <si>
    <t>临澧县</t>
  </si>
  <si>
    <t>临澧县市场监督管理局</t>
  </si>
  <si>
    <t>石门县</t>
  </si>
  <si>
    <t>石门县市场监督管理局</t>
  </si>
  <si>
    <t>张家界市</t>
  </si>
  <si>
    <t>张家界市小计</t>
  </si>
  <si>
    <t>张家界市本级及所辖区</t>
  </si>
  <si>
    <t>张家界市市场监督管理局5万，武陵源区市场监督管理局6万</t>
  </si>
  <si>
    <t>桑植县</t>
  </si>
  <si>
    <t>桑植县市场监督管理局</t>
  </si>
  <si>
    <t>益阳市小计</t>
  </si>
  <si>
    <t>益阳市市本级及所辖区小计</t>
  </si>
  <si>
    <t>益阳市本级及所辖区</t>
  </si>
  <si>
    <t>资阳区市场监督管理局6万，赫山区市场监督管理局5万，大通湖市场监督管理局5万</t>
  </si>
  <si>
    <t>益阳市市场监督管理局</t>
  </si>
  <si>
    <t>南县</t>
  </si>
  <si>
    <t>南县市场监督管理局</t>
  </si>
  <si>
    <t>桃江县</t>
  </si>
  <si>
    <t>桃江县市场监督管理局</t>
  </si>
  <si>
    <t>永州市</t>
  </si>
  <si>
    <t>永州市小计</t>
  </si>
  <si>
    <t>永州市本级及所辖区小计</t>
  </si>
  <si>
    <t>永州市本级及所辖区</t>
  </si>
  <si>
    <t>永州市市场监督管理局14万，零陵区市场监督管理局5万</t>
  </si>
  <si>
    <t>永州市市场监督管理局</t>
  </si>
  <si>
    <t>东安县</t>
  </si>
  <si>
    <t>东安县市场监督管理局</t>
  </si>
  <si>
    <t>道县</t>
  </si>
  <si>
    <t>道县市场监督管理局</t>
  </si>
  <si>
    <t>宁远县</t>
  </si>
  <si>
    <t>宁远县市场监督管理局</t>
  </si>
  <si>
    <t>江永县</t>
  </si>
  <si>
    <t>江永县市场监督管理局</t>
  </si>
  <si>
    <t>江华县</t>
  </si>
  <si>
    <t>江华县市场监督管理局</t>
  </si>
  <si>
    <t>蓝山县</t>
  </si>
  <si>
    <t>蓝山县市场监督管理局</t>
  </si>
  <si>
    <t>祁阳县</t>
  </si>
  <si>
    <t>祁阳县市场监督管理局</t>
  </si>
  <si>
    <t>郴州市</t>
  </si>
  <si>
    <t>郴州市小计</t>
  </si>
  <si>
    <t>郴州市本级及所辖区小计</t>
  </si>
  <si>
    <t>郴州市本级及所辖区</t>
  </si>
  <si>
    <t>郴州市市场监督管理局5万，北湖区市场监督管理局6万</t>
  </si>
  <si>
    <t>郴州市市场监督管理局</t>
  </si>
  <si>
    <t>资兴市</t>
  </si>
  <si>
    <t>资兴市市场监督管理局</t>
  </si>
  <si>
    <t>桂阳县</t>
  </si>
  <si>
    <t>桂阳县市场监督管理局</t>
  </si>
  <si>
    <t>宜章县</t>
  </si>
  <si>
    <t>宜章县市场监督管理局</t>
  </si>
  <si>
    <t>嘉禾县</t>
  </si>
  <si>
    <t>嘉禾县市场监督管理局</t>
  </si>
  <si>
    <t>娄底市</t>
  </si>
  <si>
    <t>娄底市小计</t>
  </si>
  <si>
    <t>娄底市本级及所辖区</t>
  </si>
  <si>
    <t>娄底市市场监督管理局14万，娄星区市场监督管理局6万</t>
  </si>
  <si>
    <t>涟源市</t>
  </si>
  <si>
    <t>涟源市市场监督管理局</t>
  </si>
  <si>
    <t>新化县</t>
  </si>
  <si>
    <t>新化县市场监督管理局</t>
  </si>
  <si>
    <t>怀化市小计</t>
  </si>
  <si>
    <t>怀化市本级及所辖区小计</t>
  </si>
  <si>
    <t>怀化市本级及所辖区</t>
  </si>
  <si>
    <t>怀化市市场监督管理局</t>
  </si>
  <si>
    <t>沅陵县</t>
  </si>
  <si>
    <t>沅陵县市场监督管理局</t>
  </si>
  <si>
    <t>溆浦县</t>
  </si>
  <si>
    <t>溆浦县市场监督管理局</t>
  </si>
  <si>
    <t>麻阳县</t>
  </si>
  <si>
    <t>麻阳县市场监督管理局</t>
  </si>
  <si>
    <t>新晃县</t>
  </si>
  <si>
    <t>新晃县市场监督管理局</t>
  </si>
  <si>
    <t>洪江区</t>
  </si>
  <si>
    <t>洪江区市场监督管理局</t>
  </si>
  <si>
    <t>通道县</t>
  </si>
  <si>
    <t>通道县市场监督管理局</t>
  </si>
  <si>
    <t>湘西自治州</t>
  </si>
  <si>
    <t>湘西自治州小计</t>
  </si>
  <si>
    <t>吉首市市场监督管理局6万，凤凰县市场监督管理局6万，永顺县市场监督管理局5万，龙山县市场监督管理局5万</t>
  </si>
  <si>
    <t>凤凰县市场监督管理局</t>
  </si>
  <si>
    <t>省直合计</t>
    <phoneticPr fontId="10" type="noConversion"/>
  </si>
  <si>
    <t>产商品质量抽查及风险监测经费（风险监测进企业）</t>
    <phoneticPr fontId="10" type="noConversion"/>
  </si>
  <si>
    <t>开展50家风险监测进企业（商场）活动，通过采取现场检查、生产加工过程风险因子检查，对原辅材料或成品进行采样检测、对检测数据分析，出具风险评估报告等方式，帮助企业查找、分析潜在的质量安全风险隐患，督促企业加强产品质量安全风险处置，防止风险转化升级，确保产品质量安全。</t>
    <phoneticPr fontId="2" type="noConversion"/>
  </si>
  <si>
    <t>产商品质量抽查及风险监测经费（重点产品质量抽查）</t>
    <phoneticPr fontId="10" type="noConversion"/>
  </si>
  <si>
    <t>产商品质量抽查及风险监测经费（专项抽查与风险监测）</t>
    <phoneticPr fontId="10" type="noConversion"/>
  </si>
  <si>
    <t xml:space="preserve">2021年第二批省级市场监督管理专项资金安排表（不含标准化） </t>
    <phoneticPr fontId="1" type="noConversion"/>
  </si>
  <si>
    <t>2013899其他市场监督管理事务</t>
    <phoneticPr fontId="1" type="noConversion"/>
  </si>
  <si>
    <t>502机关商品和服务支出</t>
    <phoneticPr fontId="1" type="noConversion"/>
  </si>
  <si>
    <t>31007信息网络及软件购置更新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</si>
</sst>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0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Genev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176" fontId="7" fillId="0" borderId="0">
      <alignment vertical="center"/>
    </xf>
    <xf numFmtId="0" fontId="12" fillId="0" borderId="0"/>
    <xf numFmtId="0" fontId="6" fillId="0" borderId="0">
      <alignment vertical="center"/>
    </xf>
    <xf numFmtId="0" fontId="7" fillId="0" borderId="0"/>
  </cellStyleXfs>
  <cellXfs count="51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8" fillId="0" borderId="1" xfId="2" applyFont="1" applyFill="1" applyBorder="1" applyAlignment="1">
      <alignment horizontal="center" vertical="center" wrapText="1"/>
    </xf>
    <xf numFmtId="49" fontId="8" fillId="0" borderId="1" xfId="2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vertical="center" wrapText="1"/>
    </xf>
    <xf numFmtId="176" fontId="11" fillId="0" borderId="1" xfId="2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3" fontId="8" fillId="0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Fill="1" applyBorder="1" applyAlignment="1">
      <alignment vertical="center" wrapText="1"/>
    </xf>
    <xf numFmtId="3" fontId="11" fillId="0" borderId="1" xfId="3" applyNumberFormat="1" applyFont="1" applyFill="1" applyBorder="1" applyAlignment="1">
      <alignment vertical="center" wrapText="1"/>
    </xf>
    <xf numFmtId="176" fontId="11" fillId="0" borderId="1" xfId="2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2" applyNumberFormat="1" applyFont="1" applyFill="1" applyBorder="1" applyAlignment="1">
      <alignment horizontal="left" vertical="center" wrapText="1"/>
    </xf>
    <xf numFmtId="3" fontId="11" fillId="0" borderId="1" xfId="4" applyNumberFormat="1" applyFont="1" applyFill="1" applyBorder="1" applyAlignment="1" applyProtection="1">
      <alignment horizontal="center" vertical="center" wrapText="1"/>
    </xf>
    <xf numFmtId="3" fontId="11" fillId="0" borderId="1" xfId="4" applyNumberFormat="1" applyFont="1" applyFill="1" applyBorder="1" applyAlignment="1" applyProtection="1">
      <alignment horizontal="left" vertical="center" wrapText="1"/>
    </xf>
    <xf numFmtId="3" fontId="8" fillId="0" borderId="1" xfId="5" applyNumberFormat="1" applyFont="1" applyFill="1" applyBorder="1" applyAlignment="1">
      <alignment horizontal="center" vertical="center" wrapText="1"/>
    </xf>
    <xf numFmtId="3" fontId="8" fillId="0" borderId="1" xfId="5" applyNumberFormat="1" applyFont="1" applyFill="1" applyBorder="1" applyAlignment="1">
      <alignment vertical="center" wrapText="1"/>
    </xf>
    <xf numFmtId="3" fontId="11" fillId="0" borderId="1" xfId="5" applyNumberFormat="1" applyFont="1" applyFill="1" applyBorder="1" applyAlignment="1">
      <alignment vertical="center" wrapText="1"/>
    </xf>
    <xf numFmtId="3" fontId="11" fillId="0" borderId="1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center" wrapText="1"/>
    </xf>
    <xf numFmtId="3" fontId="8" fillId="0" borderId="1" xfId="3" applyNumberFormat="1" applyFont="1" applyFill="1" applyBorder="1" applyAlignment="1">
      <alignment horizontal="left" vertical="center" wrapText="1"/>
    </xf>
    <xf numFmtId="3" fontId="11" fillId="0" borderId="1" xfId="3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11" fillId="0" borderId="1" xfId="3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3" fontId="11" fillId="0" borderId="1" xfId="5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76" fontId="8" fillId="0" borderId="1" xfId="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1"/>
    <cellStyle name="常规 23 2 10" xfId="2"/>
    <cellStyle name="常规 45 2" xfId="4"/>
    <cellStyle name="常规_2010年省对下均衡性转移支付等补助汇总表 2" xfId="3"/>
    <cellStyle name="常规_西湖区_2010年省对下均衡性转移支付等补助汇总表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abSelected="1" zoomScaleNormal="100" workbookViewId="0">
      <selection activeCell="A3" sqref="A3:B3"/>
    </sheetView>
  </sheetViews>
  <sheetFormatPr defaultRowHeight="13.5"/>
  <cols>
    <col min="2" max="2" width="27.875" customWidth="1"/>
    <col min="3" max="3" width="13.25" style="41" customWidth="1"/>
    <col min="4" max="4" width="25.125" customWidth="1"/>
    <col min="5" max="7" width="14.5" customWidth="1"/>
    <col min="8" max="8" width="18.625" customWidth="1"/>
    <col min="9" max="9" width="4.625" customWidth="1"/>
    <col min="10" max="10" width="18.625" customWidth="1"/>
  </cols>
  <sheetData>
    <row r="1" spans="1:9" ht="52.5" customHeight="1">
      <c r="A1" s="48" t="s">
        <v>196</v>
      </c>
      <c r="B1" s="48"/>
      <c r="C1" s="48"/>
      <c r="D1" s="48"/>
      <c r="E1" s="48"/>
      <c r="F1" s="48"/>
      <c r="G1" s="48"/>
      <c r="H1" s="48"/>
    </row>
    <row r="2" spans="1:9" s="4" customFormat="1" ht="36.75" customHeight="1">
      <c r="A2" s="1" t="s">
        <v>7</v>
      </c>
      <c r="B2" s="1" t="s">
        <v>4</v>
      </c>
      <c r="C2" s="2" t="s">
        <v>0</v>
      </c>
      <c r="D2" s="2" t="s">
        <v>5</v>
      </c>
      <c r="E2" s="2" t="s">
        <v>3</v>
      </c>
      <c r="F2" s="2" t="s">
        <v>1</v>
      </c>
      <c r="G2" s="2" t="s">
        <v>2</v>
      </c>
      <c r="H2" s="2" t="s">
        <v>6</v>
      </c>
      <c r="I2" s="3"/>
    </row>
    <row r="3" spans="1:9" s="8" customFormat="1" ht="36.75" customHeight="1">
      <c r="A3" s="49" t="s">
        <v>13</v>
      </c>
      <c r="B3" s="49"/>
      <c r="C3" s="5">
        <f>C4+C15</f>
        <v>2990</v>
      </c>
      <c r="D3" s="6"/>
      <c r="E3" s="5"/>
      <c r="F3" s="5"/>
      <c r="G3" s="5"/>
      <c r="H3" s="7"/>
    </row>
    <row r="4" spans="1:9" s="8" customFormat="1" ht="30.75" customHeight="1">
      <c r="A4" s="43" t="s">
        <v>191</v>
      </c>
      <c r="B4" s="43"/>
      <c r="C4" s="9">
        <f>C5+C10+C11+C12+C13+C14</f>
        <v>1315</v>
      </c>
      <c r="D4" s="10"/>
      <c r="E4" s="11"/>
      <c r="F4" s="11"/>
      <c r="G4" s="11"/>
      <c r="H4" s="7"/>
    </row>
    <row r="5" spans="1:9" s="8" customFormat="1" ht="30.75" customHeight="1">
      <c r="A5" s="43" t="s">
        <v>14</v>
      </c>
      <c r="B5" s="11" t="s">
        <v>15</v>
      </c>
      <c r="C5" s="11">
        <f>SUM(C6:C9)</f>
        <v>915</v>
      </c>
      <c r="D5" s="10"/>
      <c r="E5" s="11"/>
      <c r="F5" s="11"/>
      <c r="G5" s="11"/>
      <c r="H5" s="7"/>
    </row>
    <row r="6" spans="1:9" s="8" customFormat="1" ht="59.25" customHeight="1">
      <c r="A6" s="43"/>
      <c r="B6" s="50" t="s">
        <v>16</v>
      </c>
      <c r="C6" s="12">
        <v>100</v>
      </c>
      <c r="D6" s="13" t="s">
        <v>192</v>
      </c>
      <c r="E6" s="12" t="s">
        <v>17</v>
      </c>
      <c r="F6" s="12" t="s">
        <v>18</v>
      </c>
      <c r="G6" s="12" t="s">
        <v>19</v>
      </c>
      <c r="H6" s="14" t="s">
        <v>193</v>
      </c>
    </row>
    <row r="7" spans="1:9" s="8" customFormat="1" ht="59.25" customHeight="1">
      <c r="A7" s="43"/>
      <c r="B7" s="50"/>
      <c r="C7" s="12">
        <v>310</v>
      </c>
      <c r="D7" s="13" t="s">
        <v>194</v>
      </c>
      <c r="E7" s="12" t="s">
        <v>17</v>
      </c>
      <c r="F7" s="12" t="s">
        <v>18</v>
      </c>
      <c r="G7" s="12" t="s">
        <v>19</v>
      </c>
      <c r="H7" s="15" t="s">
        <v>20</v>
      </c>
    </row>
    <row r="8" spans="1:9" s="8" customFormat="1" ht="59.25" customHeight="1">
      <c r="A8" s="43"/>
      <c r="B8" s="50"/>
      <c r="C8" s="12">
        <v>190</v>
      </c>
      <c r="D8" s="13" t="s">
        <v>195</v>
      </c>
      <c r="E8" s="12" t="s">
        <v>17</v>
      </c>
      <c r="F8" s="12" t="s">
        <v>18</v>
      </c>
      <c r="G8" s="12" t="s">
        <v>19</v>
      </c>
      <c r="H8" s="15" t="s">
        <v>21</v>
      </c>
    </row>
    <row r="9" spans="1:9" s="8" customFormat="1" ht="27.95" customHeight="1">
      <c r="A9" s="43"/>
      <c r="B9" s="50"/>
      <c r="C9" s="12">
        <v>315</v>
      </c>
      <c r="D9" s="13" t="s">
        <v>22</v>
      </c>
      <c r="E9" s="12" t="s">
        <v>23</v>
      </c>
      <c r="F9" s="12" t="s">
        <v>24</v>
      </c>
      <c r="G9" s="12" t="s">
        <v>199</v>
      </c>
      <c r="H9" s="16"/>
    </row>
    <row r="10" spans="1:9" s="8" customFormat="1" ht="42" customHeight="1">
      <c r="A10" s="43"/>
      <c r="B10" s="17" t="s">
        <v>25</v>
      </c>
      <c r="C10" s="12">
        <v>100</v>
      </c>
      <c r="D10" s="13" t="s">
        <v>26</v>
      </c>
      <c r="E10" s="12" t="s">
        <v>17</v>
      </c>
      <c r="F10" s="12" t="s">
        <v>27</v>
      </c>
      <c r="G10" s="12" t="s">
        <v>28</v>
      </c>
      <c r="H10" s="18" t="s">
        <v>29</v>
      </c>
    </row>
    <row r="11" spans="1:9" s="8" customFormat="1" ht="44.25" customHeight="1">
      <c r="A11" s="43"/>
      <c r="B11" s="19" t="s">
        <v>30</v>
      </c>
      <c r="C11" s="12">
        <v>200</v>
      </c>
      <c r="D11" s="13" t="s">
        <v>26</v>
      </c>
      <c r="E11" s="12" t="s">
        <v>17</v>
      </c>
      <c r="F11" s="12" t="s">
        <v>27</v>
      </c>
      <c r="G11" s="12" t="s">
        <v>28</v>
      </c>
      <c r="H11" s="16" t="s">
        <v>31</v>
      </c>
    </row>
    <row r="12" spans="1:9" s="8" customFormat="1" ht="27.95" customHeight="1">
      <c r="A12" s="43"/>
      <c r="B12" s="17" t="s">
        <v>32</v>
      </c>
      <c r="C12" s="20">
        <v>40</v>
      </c>
      <c r="D12" s="13" t="s">
        <v>26</v>
      </c>
      <c r="E12" s="20" t="s">
        <v>17</v>
      </c>
      <c r="F12" s="12" t="s">
        <v>27</v>
      </c>
      <c r="G12" s="12" t="s">
        <v>28</v>
      </c>
      <c r="H12" s="18" t="s">
        <v>29</v>
      </c>
    </row>
    <row r="13" spans="1:9" s="8" customFormat="1" ht="45" customHeight="1">
      <c r="A13" s="43"/>
      <c r="B13" s="17" t="s">
        <v>33</v>
      </c>
      <c r="C13" s="20">
        <v>30</v>
      </c>
      <c r="D13" s="13" t="s">
        <v>26</v>
      </c>
      <c r="E13" s="20" t="s">
        <v>17</v>
      </c>
      <c r="F13" s="12" t="s">
        <v>27</v>
      </c>
      <c r="G13" s="12" t="s">
        <v>28</v>
      </c>
      <c r="H13" s="18" t="s">
        <v>34</v>
      </c>
    </row>
    <row r="14" spans="1:9" s="8" customFormat="1" ht="27.95" customHeight="1">
      <c r="A14" s="43"/>
      <c r="B14" s="12" t="s">
        <v>35</v>
      </c>
      <c r="C14" s="12">
        <v>30</v>
      </c>
      <c r="D14" s="13" t="s">
        <v>26</v>
      </c>
      <c r="E14" s="12" t="s">
        <v>17</v>
      </c>
      <c r="F14" s="12" t="s">
        <v>27</v>
      </c>
      <c r="G14" s="12" t="s">
        <v>28</v>
      </c>
      <c r="H14" s="16" t="s">
        <v>36</v>
      </c>
    </row>
    <row r="15" spans="1:9" s="8" customFormat="1" ht="27.95" customHeight="1">
      <c r="A15" s="46" t="s">
        <v>37</v>
      </c>
      <c r="B15" s="46"/>
      <c r="C15" s="9">
        <f>C16+C24+C30+C36+C40+C48+C57+C64+C67+C73+C84+C92+C96+C106</f>
        <v>1675</v>
      </c>
      <c r="D15" s="13"/>
      <c r="E15" s="12"/>
      <c r="F15" s="12"/>
      <c r="G15" s="12"/>
      <c r="H15" s="16"/>
    </row>
    <row r="16" spans="1:9" s="8" customFormat="1" ht="27.95" customHeight="1">
      <c r="A16" s="43" t="s">
        <v>38</v>
      </c>
      <c r="B16" s="21" t="s">
        <v>39</v>
      </c>
      <c r="C16" s="9">
        <f>SUM(C18:C23)</f>
        <v>228</v>
      </c>
      <c r="D16" s="10"/>
      <c r="E16" s="11"/>
      <c r="F16" s="11"/>
      <c r="G16" s="11"/>
      <c r="H16" s="7"/>
    </row>
    <row r="17" spans="1:8" s="8" customFormat="1" ht="27.95" customHeight="1">
      <c r="A17" s="43"/>
      <c r="B17" s="21" t="s">
        <v>40</v>
      </c>
      <c r="C17" s="11">
        <f>SUM(C18:C19)</f>
        <v>116</v>
      </c>
      <c r="D17" s="10"/>
      <c r="E17" s="11"/>
      <c r="F17" s="11"/>
      <c r="G17" s="11"/>
      <c r="H17" s="22"/>
    </row>
    <row r="18" spans="1:8" s="8" customFormat="1" ht="56.25" customHeight="1">
      <c r="A18" s="43"/>
      <c r="B18" s="44" t="s">
        <v>41</v>
      </c>
      <c r="C18" s="12">
        <v>16</v>
      </c>
      <c r="D18" s="13" t="s">
        <v>42</v>
      </c>
      <c r="E18" s="12" t="s">
        <v>197</v>
      </c>
      <c r="F18" s="12" t="s">
        <v>198</v>
      </c>
      <c r="G18" s="12"/>
      <c r="H18" s="23" t="s">
        <v>44</v>
      </c>
    </row>
    <row r="19" spans="1:8" s="8" customFormat="1" ht="27.95" customHeight="1">
      <c r="A19" s="43"/>
      <c r="B19" s="44"/>
      <c r="C19" s="12">
        <v>100</v>
      </c>
      <c r="D19" s="13" t="s">
        <v>45</v>
      </c>
      <c r="E19" s="42" t="s">
        <v>197</v>
      </c>
      <c r="F19" s="42" t="s">
        <v>198</v>
      </c>
      <c r="G19" s="12"/>
      <c r="H19" s="23" t="s">
        <v>46</v>
      </c>
    </row>
    <row r="20" spans="1:8" s="8" customFormat="1" ht="27.95" customHeight="1">
      <c r="A20" s="43"/>
      <c r="B20" s="44" t="s">
        <v>47</v>
      </c>
      <c r="C20" s="12">
        <v>6</v>
      </c>
      <c r="D20" s="13" t="s">
        <v>42</v>
      </c>
      <c r="E20" s="42" t="s">
        <v>197</v>
      </c>
      <c r="F20" s="42" t="s">
        <v>198</v>
      </c>
      <c r="G20" s="12"/>
      <c r="H20" s="47" t="s">
        <v>48</v>
      </c>
    </row>
    <row r="21" spans="1:8" s="8" customFormat="1" ht="27.95" customHeight="1">
      <c r="A21" s="43"/>
      <c r="B21" s="44"/>
      <c r="C21" s="24">
        <v>50</v>
      </c>
      <c r="D21" s="13" t="s">
        <v>45</v>
      </c>
      <c r="E21" s="42" t="s">
        <v>197</v>
      </c>
      <c r="F21" s="42" t="s">
        <v>198</v>
      </c>
      <c r="G21" s="12"/>
      <c r="H21" s="47"/>
    </row>
    <row r="22" spans="1:8" s="8" customFormat="1" ht="27.95" customHeight="1">
      <c r="A22" s="43"/>
      <c r="B22" s="44" t="s">
        <v>49</v>
      </c>
      <c r="C22" s="12">
        <v>6</v>
      </c>
      <c r="D22" s="13" t="s">
        <v>42</v>
      </c>
      <c r="E22" s="42" t="s">
        <v>197</v>
      </c>
      <c r="F22" s="42" t="s">
        <v>198</v>
      </c>
      <c r="G22" s="12"/>
      <c r="H22" s="47" t="s">
        <v>50</v>
      </c>
    </row>
    <row r="23" spans="1:8" s="8" customFormat="1" ht="27.95" customHeight="1">
      <c r="A23" s="43"/>
      <c r="B23" s="44"/>
      <c r="C23" s="24">
        <v>50</v>
      </c>
      <c r="D23" s="13" t="s">
        <v>45</v>
      </c>
      <c r="E23" s="42" t="s">
        <v>197</v>
      </c>
      <c r="F23" s="42" t="s">
        <v>198</v>
      </c>
      <c r="G23" s="12"/>
      <c r="H23" s="47" t="s">
        <v>50</v>
      </c>
    </row>
    <row r="24" spans="1:8" s="8" customFormat="1" ht="27.95" customHeight="1">
      <c r="A24" s="43" t="s">
        <v>9</v>
      </c>
      <c r="B24" s="21" t="s">
        <v>51</v>
      </c>
      <c r="C24" s="11">
        <f>C25+C28+C29</f>
        <v>128</v>
      </c>
      <c r="D24" s="10"/>
      <c r="E24" s="11"/>
      <c r="F24" s="11"/>
      <c r="G24" s="11"/>
      <c r="H24" s="22"/>
    </row>
    <row r="25" spans="1:8" s="8" customFormat="1" ht="27.95" customHeight="1">
      <c r="A25" s="43"/>
      <c r="B25" s="21" t="s">
        <v>52</v>
      </c>
      <c r="C25" s="11">
        <f>SUM(C26:C27)</f>
        <v>116</v>
      </c>
      <c r="D25" s="10"/>
      <c r="E25" s="11"/>
      <c r="F25" s="11"/>
      <c r="G25" s="11"/>
      <c r="H25" s="23"/>
    </row>
    <row r="26" spans="1:8" s="8" customFormat="1" ht="56.25" customHeight="1">
      <c r="A26" s="43"/>
      <c r="B26" s="44" t="s">
        <v>53</v>
      </c>
      <c r="C26" s="12">
        <v>16</v>
      </c>
      <c r="D26" s="13" t="s">
        <v>42</v>
      </c>
      <c r="E26" s="42" t="s">
        <v>197</v>
      </c>
      <c r="F26" s="42" t="s">
        <v>198</v>
      </c>
      <c r="G26" s="12"/>
      <c r="H26" s="23" t="s">
        <v>54</v>
      </c>
    </row>
    <row r="27" spans="1:8" s="8" customFormat="1" ht="27.95" customHeight="1">
      <c r="A27" s="43"/>
      <c r="B27" s="44"/>
      <c r="C27" s="12">
        <v>100</v>
      </c>
      <c r="D27" s="13" t="s">
        <v>45</v>
      </c>
      <c r="E27" s="42" t="s">
        <v>197</v>
      </c>
      <c r="F27" s="42" t="s">
        <v>198</v>
      </c>
      <c r="G27" s="12"/>
      <c r="H27" s="23" t="s">
        <v>55</v>
      </c>
    </row>
    <row r="28" spans="1:8" s="8" customFormat="1" ht="27.95" customHeight="1">
      <c r="A28" s="43"/>
      <c r="B28" s="25" t="s">
        <v>56</v>
      </c>
      <c r="C28" s="12">
        <v>6</v>
      </c>
      <c r="D28" s="26" t="s">
        <v>42</v>
      </c>
      <c r="E28" s="42" t="s">
        <v>197</v>
      </c>
      <c r="F28" s="42" t="s">
        <v>198</v>
      </c>
      <c r="G28" s="12"/>
      <c r="H28" s="23" t="s">
        <v>57</v>
      </c>
    </row>
    <row r="29" spans="1:8" s="8" customFormat="1" ht="27.95" customHeight="1">
      <c r="A29" s="43"/>
      <c r="B29" s="25" t="s">
        <v>58</v>
      </c>
      <c r="C29" s="12">
        <v>6</v>
      </c>
      <c r="D29" s="26" t="s">
        <v>42</v>
      </c>
      <c r="E29" s="42" t="s">
        <v>197</v>
      </c>
      <c r="F29" s="42" t="s">
        <v>198</v>
      </c>
      <c r="G29" s="12"/>
      <c r="H29" s="23" t="s">
        <v>59</v>
      </c>
    </row>
    <row r="30" spans="1:8" s="8" customFormat="1" ht="27.95" customHeight="1">
      <c r="A30" s="43" t="s">
        <v>10</v>
      </c>
      <c r="B30" s="21" t="s">
        <v>60</v>
      </c>
      <c r="C30" s="22">
        <f>C31+C34+C35</f>
        <v>117</v>
      </c>
      <c r="D30" s="13"/>
      <c r="E30" s="12"/>
      <c r="F30" s="12"/>
      <c r="G30" s="12"/>
      <c r="H30" s="22"/>
    </row>
    <row r="31" spans="1:8" s="8" customFormat="1" ht="27.95" customHeight="1">
      <c r="A31" s="43"/>
      <c r="B31" s="21" t="s">
        <v>61</v>
      </c>
      <c r="C31" s="21">
        <f>SUM(C32:C33)</f>
        <v>61</v>
      </c>
      <c r="D31" s="13"/>
      <c r="E31" s="12"/>
      <c r="F31" s="12"/>
      <c r="G31" s="12"/>
      <c r="H31" s="22"/>
    </row>
    <row r="32" spans="1:8" s="8" customFormat="1" ht="43.5" customHeight="1">
      <c r="A32" s="43"/>
      <c r="B32" s="44" t="s">
        <v>62</v>
      </c>
      <c r="C32" s="12">
        <v>11</v>
      </c>
      <c r="D32" s="26" t="s">
        <v>42</v>
      </c>
      <c r="E32" s="42" t="s">
        <v>43</v>
      </c>
      <c r="F32" s="42" t="s">
        <v>198</v>
      </c>
      <c r="G32" s="12"/>
      <c r="H32" s="23" t="s">
        <v>63</v>
      </c>
    </row>
    <row r="33" spans="1:8" s="8" customFormat="1" ht="27.95" customHeight="1">
      <c r="A33" s="43"/>
      <c r="B33" s="44"/>
      <c r="C33" s="12">
        <v>50</v>
      </c>
      <c r="D33" s="27" t="s">
        <v>45</v>
      </c>
      <c r="E33" s="42" t="s">
        <v>43</v>
      </c>
      <c r="F33" s="42" t="s">
        <v>198</v>
      </c>
      <c r="G33" s="12"/>
      <c r="H33" s="23" t="s">
        <v>64</v>
      </c>
    </row>
    <row r="34" spans="1:8" s="8" customFormat="1" ht="27.95" customHeight="1">
      <c r="A34" s="43"/>
      <c r="B34" s="25" t="s">
        <v>65</v>
      </c>
      <c r="C34" s="12">
        <v>6</v>
      </c>
      <c r="D34" s="26" t="s">
        <v>42</v>
      </c>
      <c r="E34" s="42" t="s">
        <v>43</v>
      </c>
      <c r="F34" s="42" t="s">
        <v>198</v>
      </c>
      <c r="G34" s="12"/>
      <c r="H34" s="23" t="s">
        <v>66</v>
      </c>
    </row>
    <row r="35" spans="1:8" s="8" customFormat="1" ht="27.95" customHeight="1">
      <c r="A35" s="43"/>
      <c r="B35" s="25" t="s">
        <v>67</v>
      </c>
      <c r="C35" s="24">
        <v>50</v>
      </c>
      <c r="D35" s="27" t="s">
        <v>45</v>
      </c>
      <c r="E35" s="42" t="s">
        <v>43</v>
      </c>
      <c r="F35" s="42" t="s">
        <v>198</v>
      </c>
      <c r="G35" s="12"/>
      <c r="H35" s="23" t="s">
        <v>68</v>
      </c>
    </row>
    <row r="36" spans="1:8" s="8" customFormat="1" ht="27.95" customHeight="1">
      <c r="A36" s="43" t="s">
        <v>69</v>
      </c>
      <c r="B36" s="21" t="s">
        <v>70</v>
      </c>
      <c r="C36" s="22">
        <f>C37+C38+C39</f>
        <v>18</v>
      </c>
      <c r="D36" s="13"/>
      <c r="E36" s="12"/>
      <c r="F36" s="12"/>
      <c r="G36" s="12"/>
      <c r="H36" s="22"/>
    </row>
    <row r="37" spans="1:8" s="8" customFormat="1" ht="27.95" customHeight="1">
      <c r="A37" s="43"/>
      <c r="B37" s="25" t="s">
        <v>71</v>
      </c>
      <c r="C37" s="12">
        <v>6</v>
      </c>
      <c r="D37" s="26" t="s">
        <v>42</v>
      </c>
      <c r="E37" s="42" t="s">
        <v>43</v>
      </c>
      <c r="F37" s="42" t="s">
        <v>198</v>
      </c>
      <c r="G37" s="12"/>
      <c r="H37" s="23" t="s">
        <v>72</v>
      </c>
    </row>
    <row r="38" spans="1:8" s="8" customFormat="1" ht="27.95" customHeight="1">
      <c r="A38" s="43"/>
      <c r="B38" s="25" t="s">
        <v>73</v>
      </c>
      <c r="C38" s="12">
        <v>6</v>
      </c>
      <c r="D38" s="26" t="s">
        <v>42</v>
      </c>
      <c r="E38" s="42" t="s">
        <v>43</v>
      </c>
      <c r="F38" s="42" t="s">
        <v>198</v>
      </c>
      <c r="G38" s="12"/>
      <c r="H38" s="23" t="s">
        <v>74</v>
      </c>
    </row>
    <row r="39" spans="1:8" s="8" customFormat="1" ht="27.95" customHeight="1">
      <c r="A39" s="43"/>
      <c r="B39" s="25" t="s">
        <v>75</v>
      </c>
      <c r="C39" s="12">
        <v>6</v>
      </c>
      <c r="D39" s="26" t="s">
        <v>42</v>
      </c>
      <c r="E39" s="12" t="s">
        <v>43</v>
      </c>
      <c r="F39" s="42" t="s">
        <v>198</v>
      </c>
      <c r="G39" s="12"/>
      <c r="H39" s="23" t="s">
        <v>76</v>
      </c>
    </row>
    <row r="40" spans="1:8" s="8" customFormat="1" ht="27.95" customHeight="1">
      <c r="A40" s="43" t="s">
        <v>77</v>
      </c>
      <c r="B40" s="21" t="s">
        <v>78</v>
      </c>
      <c r="C40" s="12">
        <f>SUM(C41:C47)</f>
        <v>99</v>
      </c>
      <c r="D40" s="13"/>
      <c r="E40" s="12"/>
      <c r="F40" s="12"/>
      <c r="G40" s="12"/>
      <c r="H40" s="22"/>
    </row>
    <row r="41" spans="1:8" s="8" customFormat="1" ht="44.25" customHeight="1">
      <c r="A41" s="43"/>
      <c r="B41" s="25" t="s">
        <v>79</v>
      </c>
      <c r="C41" s="12">
        <v>19</v>
      </c>
      <c r="D41" s="26" t="s">
        <v>42</v>
      </c>
      <c r="E41" s="42" t="s">
        <v>43</v>
      </c>
      <c r="F41" s="42" t="s">
        <v>198</v>
      </c>
      <c r="G41" s="12"/>
      <c r="H41" s="23" t="s">
        <v>80</v>
      </c>
    </row>
    <row r="42" spans="1:8" s="8" customFormat="1" ht="27.95" customHeight="1">
      <c r="A42" s="43"/>
      <c r="B42" s="44" t="s">
        <v>81</v>
      </c>
      <c r="C42" s="12">
        <v>6</v>
      </c>
      <c r="D42" s="26" t="s">
        <v>42</v>
      </c>
      <c r="E42" s="42" t="s">
        <v>43</v>
      </c>
      <c r="F42" s="42" t="s">
        <v>198</v>
      </c>
      <c r="G42" s="12"/>
      <c r="H42" s="44" t="s">
        <v>82</v>
      </c>
    </row>
    <row r="43" spans="1:8" s="8" customFormat="1" ht="27.95" customHeight="1">
      <c r="A43" s="43"/>
      <c r="B43" s="44"/>
      <c r="C43" s="24">
        <v>50</v>
      </c>
      <c r="D43" s="27" t="s">
        <v>45</v>
      </c>
      <c r="E43" s="42" t="s">
        <v>43</v>
      </c>
      <c r="F43" s="42" t="s">
        <v>198</v>
      </c>
      <c r="G43" s="12"/>
      <c r="H43" s="44"/>
    </row>
    <row r="44" spans="1:8" s="8" customFormat="1" ht="27.95" customHeight="1">
      <c r="A44" s="43"/>
      <c r="B44" s="25" t="s">
        <v>83</v>
      </c>
      <c r="C44" s="12">
        <v>6</v>
      </c>
      <c r="D44" s="26" t="s">
        <v>42</v>
      </c>
      <c r="E44" s="42" t="s">
        <v>43</v>
      </c>
      <c r="F44" s="42" t="s">
        <v>198</v>
      </c>
      <c r="G44" s="12"/>
      <c r="H44" s="23" t="s">
        <v>84</v>
      </c>
    </row>
    <row r="45" spans="1:8" s="8" customFormat="1" ht="27.95" customHeight="1">
      <c r="A45" s="43"/>
      <c r="B45" s="25" t="s">
        <v>85</v>
      </c>
      <c r="C45" s="12">
        <v>6</v>
      </c>
      <c r="D45" s="26" t="s">
        <v>42</v>
      </c>
      <c r="E45" s="42" t="s">
        <v>43</v>
      </c>
      <c r="F45" s="42" t="s">
        <v>198</v>
      </c>
      <c r="G45" s="12"/>
      <c r="H45" s="23" t="s">
        <v>86</v>
      </c>
    </row>
    <row r="46" spans="1:8" s="8" customFormat="1" ht="27.95" customHeight="1">
      <c r="A46" s="43"/>
      <c r="B46" s="25" t="s">
        <v>87</v>
      </c>
      <c r="C46" s="12">
        <v>6</v>
      </c>
      <c r="D46" s="26" t="s">
        <v>42</v>
      </c>
      <c r="E46" s="42" t="s">
        <v>43</v>
      </c>
      <c r="F46" s="42" t="s">
        <v>198</v>
      </c>
      <c r="G46" s="12"/>
      <c r="H46" s="23" t="s">
        <v>88</v>
      </c>
    </row>
    <row r="47" spans="1:8" s="8" customFormat="1" ht="27.95" customHeight="1">
      <c r="A47" s="43"/>
      <c r="B47" s="28" t="s">
        <v>89</v>
      </c>
      <c r="C47" s="12">
        <v>6</v>
      </c>
      <c r="D47" s="26" t="s">
        <v>42</v>
      </c>
      <c r="E47" s="42" t="s">
        <v>43</v>
      </c>
      <c r="F47" s="42" t="s">
        <v>198</v>
      </c>
      <c r="G47" s="12"/>
      <c r="H47" s="29" t="s">
        <v>90</v>
      </c>
    </row>
    <row r="48" spans="1:8" s="8" customFormat="1" ht="27.95" customHeight="1">
      <c r="A48" s="43" t="s">
        <v>12</v>
      </c>
      <c r="B48" s="21" t="s">
        <v>91</v>
      </c>
      <c r="C48" s="11">
        <f>SUM(C50:C56)</f>
        <v>188</v>
      </c>
      <c r="D48" s="10"/>
      <c r="E48" s="11"/>
      <c r="F48" s="11"/>
      <c r="G48" s="11"/>
      <c r="H48" s="22"/>
    </row>
    <row r="49" spans="1:8" s="8" customFormat="1" ht="27.95" customHeight="1">
      <c r="A49" s="43"/>
      <c r="B49" s="21" t="s">
        <v>92</v>
      </c>
      <c r="C49" s="11">
        <f>SUM(C50:C52)</f>
        <v>156</v>
      </c>
      <c r="D49" s="10"/>
      <c r="E49" s="11"/>
      <c r="F49" s="11"/>
      <c r="G49" s="11"/>
      <c r="H49" s="22"/>
    </row>
    <row r="50" spans="1:8" s="8" customFormat="1" ht="99.75" customHeight="1">
      <c r="A50" s="43"/>
      <c r="B50" s="44" t="s">
        <v>93</v>
      </c>
      <c r="C50" s="12">
        <v>36</v>
      </c>
      <c r="D50" s="13" t="s">
        <v>42</v>
      </c>
      <c r="E50" s="42" t="s">
        <v>43</v>
      </c>
      <c r="F50" s="42" t="s">
        <v>198</v>
      </c>
      <c r="G50" s="12"/>
      <c r="H50" s="23" t="s">
        <v>94</v>
      </c>
    </row>
    <row r="51" spans="1:8" s="8" customFormat="1" ht="27.95" customHeight="1">
      <c r="A51" s="43"/>
      <c r="B51" s="44"/>
      <c r="C51" s="12">
        <v>100</v>
      </c>
      <c r="D51" s="13" t="s">
        <v>45</v>
      </c>
      <c r="E51" s="42" t="s">
        <v>43</v>
      </c>
      <c r="F51" s="42" t="s">
        <v>198</v>
      </c>
      <c r="G51" s="12"/>
      <c r="H51" s="23" t="s">
        <v>95</v>
      </c>
    </row>
    <row r="52" spans="1:8" s="8" customFormat="1" ht="27.95" customHeight="1">
      <c r="A52" s="43"/>
      <c r="B52" s="44"/>
      <c r="C52" s="12">
        <v>20</v>
      </c>
      <c r="D52" s="26" t="s">
        <v>22</v>
      </c>
      <c r="E52" s="42" t="s">
        <v>43</v>
      </c>
      <c r="F52" s="42" t="s">
        <v>198</v>
      </c>
      <c r="G52" s="12"/>
      <c r="H52" s="23" t="s">
        <v>95</v>
      </c>
    </row>
    <row r="53" spans="1:8" s="8" customFormat="1" ht="27.95" customHeight="1">
      <c r="A53" s="43"/>
      <c r="B53" s="44" t="s">
        <v>96</v>
      </c>
      <c r="C53" s="12">
        <v>5</v>
      </c>
      <c r="D53" s="26" t="s">
        <v>42</v>
      </c>
      <c r="E53" s="42" t="s">
        <v>43</v>
      </c>
      <c r="F53" s="42" t="s">
        <v>198</v>
      </c>
      <c r="G53" s="12"/>
      <c r="H53" s="44" t="s">
        <v>97</v>
      </c>
    </row>
    <row r="54" spans="1:8" s="8" customFormat="1" ht="27.95" customHeight="1">
      <c r="A54" s="43"/>
      <c r="B54" s="44"/>
      <c r="C54" s="12">
        <v>15</v>
      </c>
      <c r="D54" s="26" t="s">
        <v>22</v>
      </c>
      <c r="E54" s="42" t="s">
        <v>43</v>
      </c>
      <c r="F54" s="42" t="s">
        <v>198</v>
      </c>
      <c r="G54" s="12"/>
      <c r="H54" s="44"/>
    </row>
    <row r="55" spans="1:8" s="8" customFormat="1" ht="27.95" customHeight="1">
      <c r="A55" s="43"/>
      <c r="B55" s="25" t="s">
        <v>98</v>
      </c>
      <c r="C55" s="12">
        <v>6</v>
      </c>
      <c r="D55" s="26" t="s">
        <v>42</v>
      </c>
      <c r="E55" s="42" t="s">
        <v>43</v>
      </c>
      <c r="F55" s="42" t="s">
        <v>198</v>
      </c>
      <c r="G55" s="12"/>
      <c r="H55" s="23" t="s">
        <v>99</v>
      </c>
    </row>
    <row r="56" spans="1:8" s="8" customFormat="1" ht="27.95" customHeight="1">
      <c r="A56" s="43"/>
      <c r="B56" s="25" t="s">
        <v>100</v>
      </c>
      <c r="C56" s="12">
        <v>6</v>
      </c>
      <c r="D56" s="26" t="s">
        <v>42</v>
      </c>
      <c r="E56" s="42" t="s">
        <v>43</v>
      </c>
      <c r="F56" s="42" t="s">
        <v>198</v>
      </c>
      <c r="G56" s="12"/>
      <c r="H56" s="23" t="s">
        <v>101</v>
      </c>
    </row>
    <row r="57" spans="1:8" s="8" customFormat="1" ht="27.95" customHeight="1">
      <c r="A57" s="43" t="s">
        <v>102</v>
      </c>
      <c r="B57" s="21" t="s">
        <v>103</v>
      </c>
      <c r="C57" s="11">
        <f>C58+C61+C62+C63</f>
        <v>138</v>
      </c>
      <c r="D57" s="10"/>
      <c r="E57" s="11"/>
      <c r="F57" s="11"/>
      <c r="G57" s="11"/>
      <c r="H57" s="22"/>
    </row>
    <row r="58" spans="1:8" s="8" customFormat="1" ht="27.95" customHeight="1">
      <c r="A58" s="43"/>
      <c r="B58" s="30" t="s">
        <v>104</v>
      </c>
      <c r="C58" s="11">
        <f>SUM(C59:C60)</f>
        <v>120</v>
      </c>
      <c r="D58" s="10"/>
      <c r="E58" s="11"/>
      <c r="F58" s="11"/>
      <c r="G58" s="11"/>
      <c r="H58" s="31"/>
    </row>
    <row r="59" spans="1:8" s="8" customFormat="1" ht="48" customHeight="1">
      <c r="A59" s="43"/>
      <c r="B59" s="45" t="s">
        <v>105</v>
      </c>
      <c r="C59" s="12">
        <v>20</v>
      </c>
      <c r="D59" s="26" t="s">
        <v>42</v>
      </c>
      <c r="E59" s="42" t="s">
        <v>43</v>
      </c>
      <c r="F59" s="42" t="s">
        <v>198</v>
      </c>
      <c r="G59" s="12"/>
      <c r="H59" s="32" t="s">
        <v>106</v>
      </c>
    </row>
    <row r="60" spans="1:8" s="8" customFormat="1" ht="27.95" customHeight="1">
      <c r="A60" s="43"/>
      <c r="B60" s="45"/>
      <c r="C60" s="24">
        <v>100</v>
      </c>
      <c r="D60" s="27" t="s">
        <v>45</v>
      </c>
      <c r="E60" s="42" t="s">
        <v>43</v>
      </c>
      <c r="F60" s="42" t="s">
        <v>198</v>
      </c>
      <c r="G60" s="12"/>
      <c r="H60" s="23" t="s">
        <v>107</v>
      </c>
    </row>
    <row r="61" spans="1:8" s="8" customFormat="1" ht="27.95" customHeight="1">
      <c r="A61" s="43"/>
      <c r="B61" s="33" t="s">
        <v>108</v>
      </c>
      <c r="C61" s="12">
        <v>6</v>
      </c>
      <c r="D61" s="26" t="s">
        <v>42</v>
      </c>
      <c r="E61" s="42" t="s">
        <v>43</v>
      </c>
      <c r="F61" s="42" t="s">
        <v>198</v>
      </c>
      <c r="G61" s="12"/>
      <c r="H61" s="32" t="s">
        <v>109</v>
      </c>
    </row>
    <row r="62" spans="1:8" s="8" customFormat="1" ht="27.95" customHeight="1">
      <c r="A62" s="43"/>
      <c r="B62" s="33" t="s">
        <v>110</v>
      </c>
      <c r="C62" s="12">
        <v>6</v>
      </c>
      <c r="D62" s="26" t="s">
        <v>42</v>
      </c>
      <c r="E62" s="42" t="s">
        <v>43</v>
      </c>
      <c r="F62" s="42" t="s">
        <v>198</v>
      </c>
      <c r="G62" s="12"/>
      <c r="H62" s="32" t="s">
        <v>111</v>
      </c>
    </row>
    <row r="63" spans="1:8" s="8" customFormat="1" ht="27.95" customHeight="1">
      <c r="A63" s="43"/>
      <c r="B63" s="25" t="s">
        <v>112</v>
      </c>
      <c r="C63" s="12">
        <v>6</v>
      </c>
      <c r="D63" s="26" t="s">
        <v>42</v>
      </c>
      <c r="E63" s="42" t="s">
        <v>43</v>
      </c>
      <c r="F63" s="42" t="s">
        <v>198</v>
      </c>
      <c r="G63" s="12"/>
      <c r="H63" s="23" t="s">
        <v>113</v>
      </c>
    </row>
    <row r="64" spans="1:8" s="8" customFormat="1" ht="27.95" customHeight="1">
      <c r="A64" s="43" t="s">
        <v>114</v>
      </c>
      <c r="B64" s="21" t="s">
        <v>115</v>
      </c>
      <c r="C64" s="9">
        <f>C65+C66</f>
        <v>61</v>
      </c>
      <c r="D64" s="10"/>
      <c r="E64" s="11"/>
      <c r="F64" s="11"/>
      <c r="G64" s="11"/>
      <c r="H64" s="22"/>
    </row>
    <row r="65" spans="1:8" s="8" customFormat="1" ht="46.5" customHeight="1">
      <c r="A65" s="43"/>
      <c r="B65" s="25" t="s">
        <v>116</v>
      </c>
      <c r="C65" s="12">
        <v>11</v>
      </c>
      <c r="D65" s="26" t="s">
        <v>42</v>
      </c>
      <c r="E65" s="42" t="s">
        <v>43</v>
      </c>
      <c r="F65" s="42" t="s">
        <v>198</v>
      </c>
      <c r="G65" s="12"/>
      <c r="H65" s="23" t="s">
        <v>117</v>
      </c>
    </row>
    <row r="66" spans="1:8" s="8" customFormat="1" ht="27.95" customHeight="1">
      <c r="A66" s="43"/>
      <c r="B66" s="25" t="s">
        <v>118</v>
      </c>
      <c r="C66" s="24">
        <v>50</v>
      </c>
      <c r="D66" s="27" t="s">
        <v>45</v>
      </c>
      <c r="E66" s="42" t="s">
        <v>43</v>
      </c>
      <c r="F66" s="42" t="s">
        <v>198</v>
      </c>
      <c r="G66" s="12"/>
      <c r="H66" s="23" t="s">
        <v>119</v>
      </c>
    </row>
    <row r="67" spans="1:8" s="8" customFormat="1" ht="27.95" customHeight="1">
      <c r="A67" s="43" t="s">
        <v>8</v>
      </c>
      <c r="B67" s="21" t="s">
        <v>120</v>
      </c>
      <c r="C67" s="9">
        <f>C68+C71+C72</f>
        <v>172</v>
      </c>
      <c r="D67" s="10"/>
      <c r="E67" s="11"/>
      <c r="F67" s="11"/>
      <c r="G67" s="11"/>
      <c r="H67" s="22"/>
    </row>
    <row r="68" spans="1:8" s="8" customFormat="1" ht="27.95" customHeight="1">
      <c r="A68" s="43"/>
      <c r="B68" s="21" t="s">
        <v>121</v>
      </c>
      <c r="C68" s="11">
        <f>SUM(C69:C70)</f>
        <v>116</v>
      </c>
      <c r="D68" s="10"/>
      <c r="E68" s="11"/>
      <c r="F68" s="11"/>
      <c r="G68" s="11"/>
      <c r="H68" s="22"/>
    </row>
    <row r="69" spans="1:8" s="8" customFormat="1" ht="57" customHeight="1">
      <c r="A69" s="43"/>
      <c r="B69" s="44" t="s">
        <v>122</v>
      </c>
      <c r="C69" s="12">
        <v>16</v>
      </c>
      <c r="D69" s="26" t="s">
        <v>42</v>
      </c>
      <c r="E69" s="42" t="s">
        <v>43</v>
      </c>
      <c r="F69" s="42" t="s">
        <v>198</v>
      </c>
      <c r="G69" s="12"/>
      <c r="H69" s="23" t="s">
        <v>123</v>
      </c>
    </row>
    <row r="70" spans="1:8" s="8" customFormat="1" ht="27.95" customHeight="1">
      <c r="A70" s="43"/>
      <c r="B70" s="44"/>
      <c r="C70" s="24">
        <v>100</v>
      </c>
      <c r="D70" s="27" t="s">
        <v>45</v>
      </c>
      <c r="E70" s="42" t="s">
        <v>43</v>
      </c>
      <c r="F70" s="42" t="s">
        <v>198</v>
      </c>
      <c r="G70" s="12"/>
      <c r="H70" s="23" t="s">
        <v>124</v>
      </c>
    </row>
    <row r="71" spans="1:8" s="8" customFormat="1" ht="27.95" customHeight="1">
      <c r="A71" s="43"/>
      <c r="B71" s="25" t="s">
        <v>125</v>
      </c>
      <c r="C71" s="24">
        <v>50</v>
      </c>
      <c r="D71" s="27" t="s">
        <v>45</v>
      </c>
      <c r="E71" s="42" t="s">
        <v>43</v>
      </c>
      <c r="F71" s="42" t="s">
        <v>198</v>
      </c>
      <c r="G71" s="12"/>
      <c r="H71" s="23" t="s">
        <v>126</v>
      </c>
    </row>
    <row r="72" spans="1:8" s="8" customFormat="1" ht="27.95" customHeight="1">
      <c r="A72" s="43"/>
      <c r="B72" s="25" t="s">
        <v>127</v>
      </c>
      <c r="C72" s="12">
        <v>6</v>
      </c>
      <c r="D72" s="26" t="s">
        <v>42</v>
      </c>
      <c r="E72" s="42" t="s">
        <v>43</v>
      </c>
      <c r="F72" s="42" t="s">
        <v>198</v>
      </c>
      <c r="G72" s="12"/>
      <c r="H72" s="23" t="s">
        <v>128</v>
      </c>
    </row>
    <row r="73" spans="1:8" s="8" customFormat="1" ht="27.95" customHeight="1">
      <c r="A73" s="43" t="s">
        <v>129</v>
      </c>
      <c r="B73" s="21" t="s">
        <v>130</v>
      </c>
      <c r="C73" s="11">
        <f>C74+C77+C78+C79+C80+C81+C82+C83</f>
        <v>158</v>
      </c>
      <c r="D73" s="10"/>
      <c r="E73" s="11"/>
      <c r="F73" s="11"/>
      <c r="G73" s="11"/>
      <c r="H73" s="22"/>
    </row>
    <row r="74" spans="1:8" s="8" customFormat="1" ht="27.95" customHeight="1">
      <c r="A74" s="43"/>
      <c r="B74" s="21" t="s">
        <v>131</v>
      </c>
      <c r="C74" s="11">
        <f>SUM(C75:C76)</f>
        <v>119</v>
      </c>
      <c r="D74" s="10"/>
      <c r="E74" s="11"/>
      <c r="F74" s="11"/>
      <c r="G74" s="11"/>
      <c r="H74" s="22"/>
    </row>
    <row r="75" spans="1:8" s="8" customFormat="1" ht="47.25" customHeight="1">
      <c r="A75" s="43"/>
      <c r="B75" s="44" t="s">
        <v>132</v>
      </c>
      <c r="C75" s="12">
        <v>19</v>
      </c>
      <c r="D75" s="26" t="s">
        <v>42</v>
      </c>
      <c r="E75" s="42" t="s">
        <v>43</v>
      </c>
      <c r="F75" s="42" t="s">
        <v>198</v>
      </c>
      <c r="G75" s="12"/>
      <c r="H75" s="23" t="s">
        <v>133</v>
      </c>
    </row>
    <row r="76" spans="1:8" s="8" customFormat="1" ht="27.95" customHeight="1">
      <c r="A76" s="43"/>
      <c r="B76" s="44"/>
      <c r="C76" s="24">
        <v>100</v>
      </c>
      <c r="D76" s="27" t="s">
        <v>45</v>
      </c>
      <c r="E76" s="42" t="s">
        <v>43</v>
      </c>
      <c r="F76" s="42" t="s">
        <v>198</v>
      </c>
      <c r="G76" s="12"/>
      <c r="H76" s="23" t="s">
        <v>134</v>
      </c>
    </row>
    <row r="77" spans="1:8" s="8" customFormat="1" ht="27.95" customHeight="1">
      <c r="A77" s="43"/>
      <c r="B77" s="25" t="s">
        <v>135</v>
      </c>
      <c r="C77" s="12">
        <v>5</v>
      </c>
      <c r="D77" s="26" t="s">
        <v>42</v>
      </c>
      <c r="E77" s="42" t="s">
        <v>43</v>
      </c>
      <c r="F77" s="42" t="s">
        <v>198</v>
      </c>
      <c r="G77" s="12"/>
      <c r="H77" s="23" t="s">
        <v>136</v>
      </c>
    </row>
    <row r="78" spans="1:8" s="8" customFormat="1" ht="27.95" customHeight="1">
      <c r="A78" s="43"/>
      <c r="B78" s="25" t="s">
        <v>137</v>
      </c>
      <c r="C78" s="12">
        <v>6</v>
      </c>
      <c r="D78" s="26" t="s">
        <v>42</v>
      </c>
      <c r="E78" s="42" t="s">
        <v>43</v>
      </c>
      <c r="F78" s="42" t="s">
        <v>198</v>
      </c>
      <c r="G78" s="12"/>
      <c r="H78" s="23" t="s">
        <v>138</v>
      </c>
    </row>
    <row r="79" spans="1:8" s="8" customFormat="1" ht="27.95" customHeight="1">
      <c r="A79" s="43"/>
      <c r="B79" s="25" t="s">
        <v>139</v>
      </c>
      <c r="C79" s="12">
        <v>6</v>
      </c>
      <c r="D79" s="26" t="s">
        <v>42</v>
      </c>
      <c r="E79" s="42" t="s">
        <v>43</v>
      </c>
      <c r="F79" s="42" t="s">
        <v>198</v>
      </c>
      <c r="G79" s="12"/>
      <c r="H79" s="23" t="s">
        <v>140</v>
      </c>
    </row>
    <row r="80" spans="1:8" s="8" customFormat="1" ht="27.95" customHeight="1">
      <c r="A80" s="43"/>
      <c r="B80" s="34" t="s">
        <v>141</v>
      </c>
      <c r="C80" s="12">
        <v>5</v>
      </c>
      <c r="D80" s="26" t="s">
        <v>42</v>
      </c>
      <c r="E80" s="42" t="s">
        <v>43</v>
      </c>
      <c r="F80" s="42" t="s">
        <v>198</v>
      </c>
      <c r="G80" s="12"/>
      <c r="H80" s="35" t="s">
        <v>142</v>
      </c>
    </row>
    <row r="81" spans="1:8" s="8" customFormat="1" ht="27.95" customHeight="1">
      <c r="A81" s="43"/>
      <c r="B81" s="34" t="s">
        <v>143</v>
      </c>
      <c r="C81" s="12">
        <v>6</v>
      </c>
      <c r="D81" s="26" t="s">
        <v>42</v>
      </c>
      <c r="E81" s="42" t="s">
        <v>43</v>
      </c>
      <c r="F81" s="42" t="s">
        <v>198</v>
      </c>
      <c r="G81" s="12"/>
      <c r="H81" s="35" t="s">
        <v>144</v>
      </c>
    </row>
    <row r="82" spans="1:8" s="8" customFormat="1" ht="27.95" customHeight="1">
      <c r="A82" s="43"/>
      <c r="B82" s="25" t="s">
        <v>145</v>
      </c>
      <c r="C82" s="12">
        <v>5</v>
      </c>
      <c r="D82" s="26" t="s">
        <v>42</v>
      </c>
      <c r="E82" s="42" t="s">
        <v>43</v>
      </c>
      <c r="F82" s="42" t="s">
        <v>198</v>
      </c>
      <c r="G82" s="12"/>
      <c r="H82" s="23" t="s">
        <v>146</v>
      </c>
    </row>
    <row r="83" spans="1:8" s="8" customFormat="1" ht="27.95" customHeight="1">
      <c r="A83" s="43"/>
      <c r="B83" s="25" t="s">
        <v>147</v>
      </c>
      <c r="C83" s="12">
        <v>6</v>
      </c>
      <c r="D83" s="26" t="s">
        <v>42</v>
      </c>
      <c r="E83" s="42" t="s">
        <v>43</v>
      </c>
      <c r="F83" s="42" t="s">
        <v>198</v>
      </c>
      <c r="G83" s="12"/>
      <c r="H83" s="23" t="s">
        <v>148</v>
      </c>
    </row>
    <row r="84" spans="1:8" s="8" customFormat="1" ht="27.95" customHeight="1">
      <c r="A84" s="43" t="s">
        <v>149</v>
      </c>
      <c r="B84" s="21" t="s">
        <v>150</v>
      </c>
      <c r="C84" s="9">
        <f>C85+C88+C89+C90+C91</f>
        <v>107</v>
      </c>
      <c r="D84" s="10"/>
      <c r="E84" s="11"/>
      <c r="F84" s="11"/>
      <c r="G84" s="11"/>
      <c r="H84" s="22"/>
    </row>
    <row r="85" spans="1:8" s="8" customFormat="1" ht="27.95" customHeight="1">
      <c r="A85" s="43"/>
      <c r="B85" s="21" t="s">
        <v>151</v>
      </c>
      <c r="C85" s="11">
        <f>SUM(C86:C87)</f>
        <v>31</v>
      </c>
      <c r="D85" s="10"/>
      <c r="E85" s="11"/>
      <c r="F85" s="11"/>
      <c r="G85" s="11"/>
      <c r="H85" s="36"/>
    </row>
    <row r="86" spans="1:8" s="8" customFormat="1" ht="45" customHeight="1">
      <c r="A86" s="43"/>
      <c r="B86" s="44" t="s">
        <v>152</v>
      </c>
      <c r="C86" s="12">
        <v>11</v>
      </c>
      <c r="D86" s="26" t="s">
        <v>42</v>
      </c>
      <c r="E86" s="42" t="s">
        <v>43</v>
      </c>
      <c r="F86" s="42" t="s">
        <v>198</v>
      </c>
      <c r="G86" s="12"/>
      <c r="H86" s="37" t="s">
        <v>153</v>
      </c>
    </row>
    <row r="87" spans="1:8" s="8" customFormat="1" ht="27.95" customHeight="1">
      <c r="A87" s="43"/>
      <c r="B87" s="44"/>
      <c r="C87" s="12">
        <v>20</v>
      </c>
      <c r="D87" s="26" t="s">
        <v>22</v>
      </c>
      <c r="E87" s="42" t="s">
        <v>43</v>
      </c>
      <c r="F87" s="42" t="s">
        <v>198</v>
      </c>
      <c r="G87" s="12"/>
      <c r="H87" s="37" t="s">
        <v>154</v>
      </c>
    </row>
    <row r="88" spans="1:8" s="8" customFormat="1" ht="27.95" customHeight="1">
      <c r="A88" s="43"/>
      <c r="B88" s="25" t="s">
        <v>155</v>
      </c>
      <c r="C88" s="12">
        <v>15</v>
      </c>
      <c r="D88" s="26" t="s">
        <v>22</v>
      </c>
      <c r="E88" s="42" t="s">
        <v>43</v>
      </c>
      <c r="F88" s="42" t="s">
        <v>198</v>
      </c>
      <c r="G88" s="12"/>
      <c r="H88" s="37" t="s">
        <v>156</v>
      </c>
    </row>
    <row r="89" spans="1:8" s="8" customFormat="1" ht="27.95" customHeight="1">
      <c r="A89" s="43"/>
      <c r="B89" s="25" t="s">
        <v>157</v>
      </c>
      <c r="C89" s="24">
        <v>50</v>
      </c>
      <c r="D89" s="27" t="s">
        <v>45</v>
      </c>
      <c r="E89" s="42" t="s">
        <v>43</v>
      </c>
      <c r="F89" s="42" t="s">
        <v>198</v>
      </c>
      <c r="G89" s="12"/>
      <c r="H89" s="37" t="s">
        <v>158</v>
      </c>
    </row>
    <row r="90" spans="1:8" s="8" customFormat="1" ht="27.95" customHeight="1">
      <c r="A90" s="43"/>
      <c r="B90" s="25" t="s">
        <v>159</v>
      </c>
      <c r="C90" s="12">
        <v>6</v>
      </c>
      <c r="D90" s="26" t="s">
        <v>42</v>
      </c>
      <c r="E90" s="42" t="s">
        <v>43</v>
      </c>
      <c r="F90" s="42" t="s">
        <v>198</v>
      </c>
      <c r="G90" s="12"/>
      <c r="H90" s="37" t="s">
        <v>160</v>
      </c>
    </row>
    <row r="91" spans="1:8" s="8" customFormat="1" ht="27.95" customHeight="1">
      <c r="A91" s="43"/>
      <c r="B91" s="25" t="s">
        <v>161</v>
      </c>
      <c r="C91" s="12">
        <v>5</v>
      </c>
      <c r="D91" s="26" t="s">
        <v>42</v>
      </c>
      <c r="E91" s="42" t="s">
        <v>43</v>
      </c>
      <c r="F91" s="42" t="s">
        <v>198</v>
      </c>
      <c r="G91" s="12"/>
      <c r="H91" s="37" t="s">
        <v>162</v>
      </c>
    </row>
    <row r="92" spans="1:8" s="8" customFormat="1" ht="27.95" customHeight="1">
      <c r="A92" s="43" t="s">
        <v>163</v>
      </c>
      <c r="B92" s="21" t="s">
        <v>164</v>
      </c>
      <c r="C92" s="38">
        <f>C93+C94+C95</f>
        <v>76</v>
      </c>
      <c r="D92" s="13"/>
      <c r="E92" s="12"/>
      <c r="F92" s="12"/>
      <c r="G92" s="12"/>
      <c r="H92" s="22"/>
    </row>
    <row r="93" spans="1:8" s="8" customFormat="1" ht="41.25" customHeight="1">
      <c r="A93" s="43"/>
      <c r="B93" s="25" t="s">
        <v>165</v>
      </c>
      <c r="C93" s="12">
        <v>20</v>
      </c>
      <c r="D93" s="26" t="s">
        <v>42</v>
      </c>
      <c r="E93" s="42" t="s">
        <v>43</v>
      </c>
      <c r="F93" s="42" t="s">
        <v>198</v>
      </c>
      <c r="G93" s="12"/>
      <c r="H93" s="23" t="s">
        <v>166</v>
      </c>
    </row>
    <row r="94" spans="1:8" s="8" customFormat="1" ht="27.95" customHeight="1">
      <c r="A94" s="43"/>
      <c r="B94" s="25" t="s">
        <v>167</v>
      </c>
      <c r="C94" s="12">
        <v>6</v>
      </c>
      <c r="D94" s="26" t="s">
        <v>42</v>
      </c>
      <c r="E94" s="42" t="s">
        <v>43</v>
      </c>
      <c r="F94" s="42" t="s">
        <v>198</v>
      </c>
      <c r="G94" s="12"/>
      <c r="H94" s="23" t="s">
        <v>168</v>
      </c>
    </row>
    <row r="95" spans="1:8" s="8" customFormat="1" ht="27.95" customHeight="1">
      <c r="A95" s="43"/>
      <c r="B95" s="25" t="s">
        <v>169</v>
      </c>
      <c r="C95" s="24">
        <v>50</v>
      </c>
      <c r="D95" s="27" t="s">
        <v>45</v>
      </c>
      <c r="E95" s="42" t="s">
        <v>43</v>
      </c>
      <c r="F95" s="42" t="s">
        <v>198</v>
      </c>
      <c r="G95" s="12"/>
      <c r="H95" s="23" t="s">
        <v>170</v>
      </c>
    </row>
    <row r="96" spans="1:8" s="8" customFormat="1" ht="27.95" customHeight="1">
      <c r="A96" s="43" t="s">
        <v>11</v>
      </c>
      <c r="B96" s="21" t="s">
        <v>171</v>
      </c>
      <c r="C96" s="9">
        <f>C97+C100+C101+C102+C103+C104+C105</f>
        <v>113</v>
      </c>
      <c r="D96" s="10"/>
      <c r="E96" s="11"/>
      <c r="F96" s="11"/>
      <c r="G96" s="11"/>
      <c r="H96" s="22"/>
    </row>
    <row r="97" spans="1:8" s="8" customFormat="1" ht="27.95" customHeight="1">
      <c r="A97" s="43"/>
      <c r="B97" s="21" t="s">
        <v>172</v>
      </c>
      <c r="C97" s="11">
        <f>SUM(C98:C99)</f>
        <v>25</v>
      </c>
      <c r="D97" s="10"/>
      <c r="E97" s="11"/>
      <c r="F97" s="11"/>
      <c r="G97" s="11"/>
      <c r="H97" s="22"/>
    </row>
    <row r="98" spans="1:8" s="8" customFormat="1" ht="27.95" customHeight="1">
      <c r="A98" s="43"/>
      <c r="B98" s="44" t="s">
        <v>173</v>
      </c>
      <c r="C98" s="12">
        <v>20</v>
      </c>
      <c r="D98" s="26" t="s">
        <v>22</v>
      </c>
      <c r="E98" s="42" t="s">
        <v>43</v>
      </c>
      <c r="F98" s="42" t="s">
        <v>198</v>
      </c>
      <c r="G98" s="12"/>
      <c r="H98" s="44" t="s">
        <v>174</v>
      </c>
    </row>
    <row r="99" spans="1:8" s="8" customFormat="1" ht="27.95" customHeight="1">
      <c r="A99" s="43"/>
      <c r="B99" s="44"/>
      <c r="C99" s="12">
        <v>5</v>
      </c>
      <c r="D99" s="26" t="s">
        <v>42</v>
      </c>
      <c r="E99" s="42" t="s">
        <v>43</v>
      </c>
      <c r="F99" s="42" t="s">
        <v>198</v>
      </c>
      <c r="G99" s="12"/>
      <c r="H99" s="44"/>
    </row>
    <row r="100" spans="1:8" s="8" customFormat="1" ht="27.95" customHeight="1">
      <c r="A100" s="43"/>
      <c r="B100" s="39" t="s">
        <v>175</v>
      </c>
      <c r="C100" s="12">
        <v>6</v>
      </c>
      <c r="D100" s="26" t="s">
        <v>42</v>
      </c>
      <c r="E100" s="42" t="s">
        <v>43</v>
      </c>
      <c r="F100" s="42" t="s">
        <v>198</v>
      </c>
      <c r="G100" s="12"/>
      <c r="H100" s="40" t="s">
        <v>176</v>
      </c>
    </row>
    <row r="101" spans="1:8" s="8" customFormat="1" ht="27.95" customHeight="1">
      <c r="A101" s="43"/>
      <c r="B101" s="39" t="s">
        <v>177</v>
      </c>
      <c r="C101" s="12">
        <v>6</v>
      </c>
      <c r="D101" s="26" t="s">
        <v>42</v>
      </c>
      <c r="E101" s="42" t="s">
        <v>43</v>
      </c>
      <c r="F101" s="42" t="s">
        <v>198</v>
      </c>
      <c r="G101" s="12"/>
      <c r="H101" s="40" t="s">
        <v>178</v>
      </c>
    </row>
    <row r="102" spans="1:8" s="8" customFormat="1" ht="27.95" customHeight="1">
      <c r="A102" s="43"/>
      <c r="B102" s="28" t="s">
        <v>179</v>
      </c>
      <c r="C102" s="12">
        <v>15</v>
      </c>
      <c r="D102" s="26" t="s">
        <v>22</v>
      </c>
      <c r="E102" s="42" t="s">
        <v>43</v>
      </c>
      <c r="F102" s="42" t="s">
        <v>198</v>
      </c>
      <c r="G102" s="12"/>
      <c r="H102" s="29" t="s">
        <v>180</v>
      </c>
    </row>
    <row r="103" spans="1:8" s="8" customFormat="1" ht="27.95" customHeight="1">
      <c r="A103" s="43"/>
      <c r="B103" s="28" t="s">
        <v>181</v>
      </c>
      <c r="C103" s="12">
        <v>6</v>
      </c>
      <c r="D103" s="26" t="s">
        <v>42</v>
      </c>
      <c r="E103" s="42" t="s">
        <v>43</v>
      </c>
      <c r="F103" s="42" t="s">
        <v>198</v>
      </c>
      <c r="G103" s="12"/>
      <c r="H103" s="29" t="s">
        <v>182</v>
      </c>
    </row>
    <row r="104" spans="1:8" s="8" customFormat="1" ht="27.95" customHeight="1">
      <c r="A104" s="43"/>
      <c r="B104" s="39" t="s">
        <v>183</v>
      </c>
      <c r="C104" s="24">
        <v>50</v>
      </c>
      <c r="D104" s="27" t="s">
        <v>45</v>
      </c>
      <c r="E104" s="42" t="s">
        <v>43</v>
      </c>
      <c r="F104" s="42" t="s">
        <v>198</v>
      </c>
      <c r="G104" s="12"/>
      <c r="H104" s="40" t="s">
        <v>184</v>
      </c>
    </row>
    <row r="105" spans="1:8" s="8" customFormat="1" ht="27.95" customHeight="1">
      <c r="A105" s="43"/>
      <c r="B105" s="28" t="s">
        <v>185</v>
      </c>
      <c r="C105" s="12">
        <v>5</v>
      </c>
      <c r="D105" s="26" t="s">
        <v>42</v>
      </c>
      <c r="E105" s="42" t="s">
        <v>43</v>
      </c>
      <c r="F105" s="42" t="s">
        <v>198</v>
      </c>
      <c r="G105" s="12"/>
      <c r="H105" s="29" t="s">
        <v>186</v>
      </c>
    </row>
    <row r="106" spans="1:8" s="8" customFormat="1" ht="27.95" customHeight="1">
      <c r="A106" s="43" t="s">
        <v>187</v>
      </c>
      <c r="B106" s="21" t="s">
        <v>188</v>
      </c>
      <c r="C106" s="9">
        <f>C107+C108</f>
        <v>72</v>
      </c>
      <c r="D106" s="10"/>
      <c r="E106" s="11"/>
      <c r="F106" s="11"/>
      <c r="G106" s="11"/>
      <c r="H106" s="22"/>
    </row>
    <row r="107" spans="1:8" s="8" customFormat="1" ht="84" customHeight="1">
      <c r="A107" s="43"/>
      <c r="B107" s="44" t="s">
        <v>187</v>
      </c>
      <c r="C107" s="12">
        <v>22</v>
      </c>
      <c r="D107" s="26" t="s">
        <v>42</v>
      </c>
      <c r="E107" s="42" t="s">
        <v>43</v>
      </c>
      <c r="F107" s="42" t="s">
        <v>198</v>
      </c>
      <c r="G107" s="12"/>
      <c r="H107" s="23" t="s">
        <v>189</v>
      </c>
    </row>
    <row r="108" spans="1:8" s="8" customFormat="1" ht="27.95" customHeight="1">
      <c r="A108" s="43"/>
      <c r="B108" s="44"/>
      <c r="C108" s="24">
        <v>50</v>
      </c>
      <c r="D108" s="27" t="s">
        <v>45</v>
      </c>
      <c r="E108" s="42" t="s">
        <v>43</v>
      </c>
      <c r="F108" s="42" t="s">
        <v>198</v>
      </c>
      <c r="G108" s="12"/>
      <c r="H108" s="23" t="s">
        <v>190</v>
      </c>
    </row>
  </sheetData>
  <autoFilter ref="A2:J108"/>
  <mergeCells count="39">
    <mergeCell ref="A1:H1"/>
    <mergeCell ref="A3:B3"/>
    <mergeCell ref="A4:B4"/>
    <mergeCell ref="A5:A14"/>
    <mergeCell ref="B6:B9"/>
    <mergeCell ref="A15:B15"/>
    <mergeCell ref="B18:B19"/>
    <mergeCell ref="H20:H21"/>
    <mergeCell ref="B22:B23"/>
    <mergeCell ref="H22:H23"/>
    <mergeCell ref="A16:A23"/>
    <mergeCell ref="B20:B21"/>
    <mergeCell ref="A24:A29"/>
    <mergeCell ref="B26:B27"/>
    <mergeCell ref="A30:A35"/>
    <mergeCell ref="B32:B33"/>
    <mergeCell ref="A36:A39"/>
    <mergeCell ref="A40:A47"/>
    <mergeCell ref="B42:B43"/>
    <mergeCell ref="H42:H43"/>
    <mergeCell ref="A48:A56"/>
    <mergeCell ref="B50:B52"/>
    <mergeCell ref="B53:B54"/>
    <mergeCell ref="H53:H54"/>
    <mergeCell ref="A57:A63"/>
    <mergeCell ref="B59:B60"/>
    <mergeCell ref="A64:A66"/>
    <mergeCell ref="A67:A72"/>
    <mergeCell ref="B69:B70"/>
    <mergeCell ref="A73:A83"/>
    <mergeCell ref="B75:B76"/>
    <mergeCell ref="A84:A91"/>
    <mergeCell ref="B86:B87"/>
    <mergeCell ref="A92:A95"/>
    <mergeCell ref="A96:A105"/>
    <mergeCell ref="B98:B99"/>
    <mergeCell ref="H98:H99"/>
    <mergeCell ref="A106:A108"/>
    <mergeCell ref="B107:B108"/>
  </mergeCells>
  <phoneticPr fontId="1" type="noConversion"/>
  <printOptions horizontalCentered="1"/>
  <pageMargins left="0.11811023622047245" right="0.11811023622047245" top="0.55118110236220474" bottom="0.55118110236220474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2021-07-12T10:50:16Z</dcterms:modified>
</cp:coreProperties>
</file>