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30" windowWidth="24240" windowHeight="12435"/>
  </bookViews>
  <sheets>
    <sheet name="市场监管专项指标格式表（不含标准化）" sheetId="3" r:id="rId1"/>
  </sheets>
  <definedNames>
    <definedName name="_xlnm._FilterDatabase" localSheetId="0" hidden="1">'市场监管专项指标格式表（不含标准化）'!$A$3:$AD$164</definedName>
    <definedName name="_xlnm.Print_Titles" localSheetId="0">'市场监管专项指标格式表（不含标准化）'!$2:$2</definedName>
  </definedNames>
  <calcPr calcId="145621"/>
</workbook>
</file>

<file path=xl/calcChain.xml><?xml version="1.0" encoding="utf-8"?>
<calcChain xmlns="http://schemas.openxmlformats.org/spreadsheetml/2006/main">
  <c r="C63" i="3" l="1"/>
  <c r="C141" i="3"/>
  <c r="C15" i="3" l="1"/>
  <c r="C4" i="3"/>
  <c r="C155" i="3"/>
  <c r="C128" i="3"/>
  <c r="C113" i="3"/>
  <c r="C106" i="3"/>
  <c r="C100" i="3"/>
  <c r="C90" i="3"/>
  <c r="C79" i="3"/>
  <c r="C49" i="3"/>
  <c r="C34" i="3"/>
  <c r="C26" i="3"/>
  <c r="C3" i="3" l="1"/>
</calcChain>
</file>

<file path=xl/sharedStrings.xml><?xml version="1.0" encoding="utf-8"?>
<sst xmlns="http://schemas.openxmlformats.org/spreadsheetml/2006/main" count="328" uniqueCount="315">
  <si>
    <t>长沙市小计</t>
  </si>
  <si>
    <t>其中长沙市市场监督管理局111.9万元；长沙市食品药品检验所检验检测能力提升项目经费25万元；长沙市食品药品检验所（国家酒类产品质量监督检验中心科技项目经费）10万元。</t>
  </si>
  <si>
    <t>浏阳市</t>
  </si>
  <si>
    <t>浏阳市市场监督管理局</t>
  </si>
  <si>
    <t>芙蓉区</t>
  </si>
  <si>
    <t>芙蓉区市场监督管理局</t>
  </si>
  <si>
    <t>天心区</t>
  </si>
  <si>
    <t>天心区市场监督管理局</t>
  </si>
  <si>
    <t>岳麓区</t>
  </si>
  <si>
    <t>岳麓区市场监督管理局</t>
  </si>
  <si>
    <t>开福区</t>
  </si>
  <si>
    <t>开福区市场监督管理局</t>
  </si>
  <si>
    <t>雨花区</t>
  </si>
  <si>
    <t>雨花区市场监督管理局</t>
  </si>
  <si>
    <t>长沙县</t>
  </si>
  <si>
    <t>长沙县市场监督管理局</t>
  </si>
  <si>
    <t>望城区</t>
  </si>
  <si>
    <t>望城区市场监督管理局</t>
  </si>
  <si>
    <t>宁乡市</t>
  </si>
  <si>
    <t>宁乡市市场监督管理局</t>
  </si>
  <si>
    <t>株洲市小计</t>
  </si>
  <si>
    <t>其中株洲市市场监督管理局135万元；株洲市食品药品检验所检验检测能力提升项目经费20万元；株洲市计量测试检定所检验检测能力提升项目经费20万元；株洲轨道交通高分子材料及制品质量监督检验中心科技项目经费10万元。</t>
  </si>
  <si>
    <t>天元区</t>
  </si>
  <si>
    <t>天元区市场监督管理局</t>
  </si>
  <si>
    <t>渌口区</t>
  </si>
  <si>
    <t>渌口区市场监督管理局</t>
  </si>
  <si>
    <t>荷塘区</t>
  </si>
  <si>
    <t>荷塘区市场监督管理局</t>
  </si>
  <si>
    <t>芦淞区</t>
  </si>
  <si>
    <t>芦淞区市场监督管理局</t>
  </si>
  <si>
    <t>石峰区</t>
  </si>
  <si>
    <t>石峰区市场监督管理局</t>
  </si>
  <si>
    <t>茶陵县</t>
  </si>
  <si>
    <t>其中茶陵县市场监督管理局30万元；茶陵县食品药品和质量监督检验检测所检验检测能力提升项目经费10万元；</t>
  </si>
  <si>
    <t>攸县</t>
  </si>
  <si>
    <t>攸县市场监督管理局</t>
  </si>
  <si>
    <t>醴陵市</t>
  </si>
  <si>
    <t>其中醴陵市市场监督管理局38万元；醴陵市食品药品和质量技术检验检测所检验检测能力提升项目经费15万元；</t>
  </si>
  <si>
    <t>炎陵县</t>
  </si>
  <si>
    <t>炎陵县市场监督管理局</t>
  </si>
  <si>
    <t>湘潭市小计</t>
  </si>
  <si>
    <t>岳塘区</t>
  </si>
  <si>
    <t>岳塘区市场监督管理局</t>
  </si>
  <si>
    <t>雨湖区</t>
  </si>
  <si>
    <t>雨湖区市场监督管理局</t>
  </si>
  <si>
    <t>湘潭经开区市场监督管理局</t>
  </si>
  <si>
    <t>湘潭县</t>
  </si>
  <si>
    <t>湘潭县市场监督管理局</t>
  </si>
  <si>
    <t>湘乡市</t>
  </si>
  <si>
    <t>其中湘乡市市场监督管理局25万元；湘乡市产品商品检验检测中心检验检测能力提升项目经费10万元；</t>
  </si>
  <si>
    <t>韶山市</t>
  </si>
  <si>
    <t>韶山市市场监督管理局</t>
  </si>
  <si>
    <t>衡阳市小计</t>
  </si>
  <si>
    <t>其中衡阳市市场监督管理局110万元；衡阳市计量测试中心检验检测能力提升项目经费25万元；衡阳市市场监督检验检测中心检验检测能力提升项目经费15万元；衡阳市市场监督检验检测中心科技项目经费10万元。，衡阳市市场监督检验检测中心(湖南省油茶产商品质量监督检验中心科技项目经费)10万元。</t>
  </si>
  <si>
    <t>珠晖区</t>
  </si>
  <si>
    <t>珠晖区市场监督管理局</t>
  </si>
  <si>
    <t>雁峰区</t>
  </si>
  <si>
    <t>雁峰区市场监督管理局</t>
  </si>
  <si>
    <t>石鼓区</t>
  </si>
  <si>
    <t>石鼓区市场监督管理局</t>
  </si>
  <si>
    <t>蒸湘区</t>
  </si>
  <si>
    <t>蒸湘区市场监督管理局</t>
  </si>
  <si>
    <t>南岳区</t>
  </si>
  <si>
    <t>南岳区市场监督管理局</t>
  </si>
  <si>
    <t>衡阳开发区市场监督管理局</t>
  </si>
  <si>
    <t>衡阳县</t>
  </si>
  <si>
    <t>衡阳县市场监督管理局</t>
  </si>
  <si>
    <t>衡南县</t>
  </si>
  <si>
    <t>衡南县市场监督管理局</t>
  </si>
  <si>
    <t>衡山县</t>
  </si>
  <si>
    <t>衡山县市场监督管理局</t>
  </si>
  <si>
    <t>衡东县</t>
  </si>
  <si>
    <t>衡东县市场监督管理局</t>
  </si>
  <si>
    <t>祁东县</t>
  </si>
  <si>
    <t>祁东县市场监督管理局</t>
  </si>
  <si>
    <t>耒阳市</t>
  </si>
  <si>
    <t>耒阳市市场监督管理局</t>
  </si>
  <si>
    <t>常宁市</t>
  </si>
  <si>
    <t>其中常宁市市场监督管理局40万元；常宁市质量监督检验及计量检定所检验检测能力提升项目经费10万元；</t>
  </si>
  <si>
    <t>邵阳市小计</t>
  </si>
  <si>
    <t>双清区</t>
  </si>
  <si>
    <t>双清区市场监督管理局</t>
  </si>
  <si>
    <t>北塔区</t>
  </si>
  <si>
    <t>北塔区市场监督管理局</t>
  </si>
  <si>
    <t>邵阳经开区市场监督管理局</t>
  </si>
  <si>
    <t>大祥区</t>
  </si>
  <si>
    <t>大祥区市场监督管理局</t>
  </si>
  <si>
    <t>新邵县</t>
  </si>
  <si>
    <t>新邵县市场监督管理局</t>
  </si>
  <si>
    <t>新宁县</t>
  </si>
  <si>
    <t>新宁县市场监督管理局</t>
  </si>
  <si>
    <t>邵阳县</t>
  </si>
  <si>
    <t>邵阳县市场监督管理局</t>
  </si>
  <si>
    <t>邵东县</t>
  </si>
  <si>
    <t>邵东县市场监督管理局</t>
  </si>
  <si>
    <t>洞口县</t>
  </si>
  <si>
    <t>洞口县市场监督管理局</t>
  </si>
  <si>
    <t>城步县</t>
  </si>
  <si>
    <t>城步县市场监督管理局</t>
  </si>
  <si>
    <t>隆回县</t>
  </si>
  <si>
    <t>隆回县市场监督管理局</t>
  </si>
  <si>
    <t>武冈市</t>
  </si>
  <si>
    <t>武冈市市场监督管理局</t>
  </si>
  <si>
    <t>岳阳市小计</t>
  </si>
  <si>
    <t>其中岳阳市市场监督管理局173万元；岳阳市质量计量检验检测中心检验检测能力提升项目经费40万元；岳阳市质量计量检验检测中心科技项目经费10万元。，平江县检验检测中心科技项目经费（湖南省云母材料质量监督检验中心科技项目经费）10万元。</t>
  </si>
  <si>
    <t>汨罗市</t>
  </si>
  <si>
    <t>其中汨罗市市场监督管理局96万元；汨罗市食品药品检验所检验检测能力提升项目经费15万元；</t>
  </si>
  <si>
    <t>岳阳楼区</t>
  </si>
  <si>
    <t>岳阳楼区市场监督管理局</t>
  </si>
  <si>
    <t>云溪区</t>
  </si>
  <si>
    <t>云溪区市场监督管理局</t>
  </si>
  <si>
    <t>君山区</t>
  </si>
  <si>
    <t>君山区市场监督管理局</t>
  </si>
  <si>
    <t>南湖新区</t>
  </si>
  <si>
    <t>南湖新区市场监督管理局</t>
  </si>
  <si>
    <t>岳阳经开区市场监督管理局</t>
  </si>
  <si>
    <t>南湖区</t>
  </si>
  <si>
    <t>南湖区市场监督管理局</t>
  </si>
  <si>
    <t>屈原区</t>
  </si>
  <si>
    <t>屈原区市场监督管理局</t>
  </si>
  <si>
    <t>陵港新区</t>
  </si>
  <si>
    <t>陵港新区市场监督管理局</t>
  </si>
  <si>
    <t>平江县</t>
  </si>
  <si>
    <t>其中平江县市场监督管理局105万元；平江县检验检测中心检验检测能力提升项目经费15万元；</t>
  </si>
  <si>
    <t>岳阳县</t>
  </si>
  <si>
    <t>其中岳阳县市场监督管理局30万元；岳阳县市场检验检测中心检验检测能力提升项目经费10万元；</t>
  </si>
  <si>
    <t>湘阴县</t>
  </si>
  <si>
    <t>其中湘阴县市场监督管理局8万元；湘阴县检验检测中心检验检测能力提升项目经费10万元；</t>
  </si>
  <si>
    <t>华容县</t>
  </si>
  <si>
    <t>华容县市场监督管理局</t>
  </si>
  <si>
    <t>临湘市</t>
  </si>
  <si>
    <t>临湘市市场监督管理局</t>
  </si>
  <si>
    <t>常德市小计</t>
  </si>
  <si>
    <t>武陵区</t>
  </si>
  <si>
    <t>武陵区市场监督管理局</t>
  </si>
  <si>
    <t>西湖区</t>
  </si>
  <si>
    <t>西湖区市场监督管理局</t>
  </si>
  <si>
    <t>鼎城区</t>
  </si>
  <si>
    <t>鼎城区市场监督管理局</t>
  </si>
  <si>
    <t>其中津市市场监督管理局48万元；津市市市场监督管理局检验检测所检验检测能力提升项目经费5万元；</t>
  </si>
  <si>
    <t>桃源县</t>
  </si>
  <si>
    <t>其中桃源县市场监督管理局8万元；桃源县食品药品工商质量监督管理检测检验中心检验检测能力提升项目经费10万元；</t>
  </si>
  <si>
    <t>汉寿县</t>
  </si>
  <si>
    <t>其中汉寿县市场监督管理局15万元；汉寿食品药品检验检测区域中心检验检测能力提升项目经费15万元；</t>
  </si>
  <si>
    <t>安乡县</t>
  </si>
  <si>
    <t>其中安乡县市场监督管理局14万元；安乡县产品质量和计量检验所检验检测能力提升项目经费10万元；</t>
  </si>
  <si>
    <t>石门县</t>
  </si>
  <si>
    <t>石门县市场监督管理局</t>
  </si>
  <si>
    <t>临澧县</t>
  </si>
  <si>
    <t>临澧县市场监督管理局</t>
  </si>
  <si>
    <t>益阳市小计</t>
  </si>
  <si>
    <t>其中益阳市市场监督管理局135.8万元；益阳市质检院40万元；益阳市产商品质量监督检验研究院科技项目经费10万元。</t>
  </si>
  <si>
    <t>大通湖区</t>
  </si>
  <si>
    <t>大通湖区市场监督管理局</t>
  </si>
  <si>
    <t>资阳区</t>
  </si>
  <si>
    <t>资阳区市场监督管理局</t>
  </si>
  <si>
    <t>桃江县</t>
  </si>
  <si>
    <t>桃江县市场监督管理局</t>
  </si>
  <si>
    <t>赫山区</t>
  </si>
  <si>
    <t>赫山区市场监督管理局</t>
  </si>
  <si>
    <t>益阳高新区市场监督管理局</t>
  </si>
  <si>
    <t>南县</t>
  </si>
  <si>
    <t>南县市场监督管理局</t>
  </si>
  <si>
    <t>安化县</t>
  </si>
  <si>
    <t>安化县市场监督管理局</t>
  </si>
  <si>
    <t>沅江市</t>
  </si>
  <si>
    <t>沅江市市场监督管理局</t>
  </si>
  <si>
    <t>其中张家界市市场监督管理局148.5万元；张家界市食品药品检验所检验检测能力提升项目经费40万元；</t>
  </si>
  <si>
    <t>武陵源区</t>
  </si>
  <si>
    <t>武陵源区市场监督管理局</t>
  </si>
  <si>
    <t>永定区</t>
  </si>
  <si>
    <t>永定区市场监督管理局</t>
  </si>
  <si>
    <t>桑植县</t>
  </si>
  <si>
    <t>桑植县市场监督管理局</t>
  </si>
  <si>
    <t>慈利县</t>
  </si>
  <si>
    <t>慈利县市场监督管理局</t>
  </si>
  <si>
    <t>娄底市小计</t>
  </si>
  <si>
    <t>其中娄底市市场监督管理局156.6万元；娄底市计量测试检定所检验检测能力提升项目经费40万元；娄底市计量测试检定所科技项目经费10万元。</t>
  </si>
  <si>
    <t>娄星区</t>
  </si>
  <si>
    <t>娄星区市场监督管理局</t>
  </si>
  <si>
    <t>新化县</t>
  </si>
  <si>
    <t>新化县市场监督管理局</t>
  </si>
  <si>
    <t>冷水江市</t>
  </si>
  <si>
    <t>冷水江市市场监督管理局</t>
  </si>
  <si>
    <t>双峰县</t>
  </si>
  <si>
    <t>双峰县市场监督管理局</t>
  </si>
  <si>
    <t>涟源市</t>
  </si>
  <si>
    <t>涟源市市场监督管理局</t>
  </si>
  <si>
    <t>郴州市小计</t>
  </si>
  <si>
    <t>其中郴州市市场监督管理局119万元；郴州市计量测试检定所检验检测能力提升项目经费35万元；郴州市计量测试检定所科技项目经费10万元。</t>
  </si>
  <si>
    <t>北湖区</t>
  </si>
  <si>
    <t>北湖区市场监督管理局</t>
  </si>
  <si>
    <t>苏仙区</t>
  </si>
  <si>
    <t>苏仙区市场监督管理局</t>
  </si>
  <si>
    <t>郴州经开区市场监督管理局</t>
  </si>
  <si>
    <t>郴州高新区市场监督管理局</t>
  </si>
  <si>
    <t>桂东县</t>
  </si>
  <si>
    <t>桂东县市场监督管理局</t>
  </si>
  <si>
    <t>宜章县</t>
  </si>
  <si>
    <t>宜章县市场监督管理局</t>
  </si>
  <si>
    <t>汝城县</t>
  </si>
  <si>
    <t>汝城县市场监督管理局</t>
  </si>
  <si>
    <t>安仁县</t>
  </si>
  <si>
    <t>安仁县市场监督管理局</t>
  </si>
  <si>
    <t>资兴市</t>
  </si>
  <si>
    <t>资兴市市场监督管理局</t>
  </si>
  <si>
    <t>临武县</t>
  </si>
  <si>
    <t>临武县市场监督管理局</t>
  </si>
  <si>
    <t>嘉禾县</t>
  </si>
  <si>
    <t>嘉禾县市场监督管理局</t>
  </si>
  <si>
    <t>桂阳县</t>
  </si>
  <si>
    <t>桂阳县市场监督管理局</t>
  </si>
  <si>
    <t>永兴县</t>
  </si>
  <si>
    <t>永兴县市场监督管理局</t>
  </si>
  <si>
    <t>永州市小计</t>
  </si>
  <si>
    <t>其中永州市市场监督管理局120.2万元；国家焊剂产品质量监督检验中心检验检测能力提升项目经费（湖南）20万元；永州市食品质量安全监督检测检验中心检验检测能力提升项目经费20万元；永州市产商品质量监督检验所[国家焊剂产品质量监督检验中心科技项目经费（湖南）]5万元。</t>
  </si>
  <si>
    <t>零陵区</t>
  </si>
  <si>
    <t>零陵区市场监督管理局</t>
  </si>
  <si>
    <t>冷水滩区</t>
  </si>
  <si>
    <t>冷水滩区市场监督管理局</t>
  </si>
  <si>
    <t>祁阳县</t>
  </si>
  <si>
    <t>祁阳县市场监督管理局</t>
  </si>
  <si>
    <t>新田县</t>
  </si>
  <si>
    <t>新田县市场监督管理局</t>
  </si>
  <si>
    <t>双牌县</t>
  </si>
  <si>
    <t>其中双牌县市场监督管理局84万元；双牌县食品药品工商质量监督检验检测中心检验检测能力提升项目经费10万元；</t>
  </si>
  <si>
    <t>道县</t>
  </si>
  <si>
    <t>其中道县市场监督管理局12万元；道县食品药品工商质量检验检测中心科技项目经费10万元</t>
  </si>
  <si>
    <t>蓝山县</t>
  </si>
  <si>
    <t>蓝山县市场监督管理局</t>
  </si>
  <si>
    <t>江华县</t>
  </si>
  <si>
    <t>江华县市场监督管理局</t>
  </si>
  <si>
    <t>东安县</t>
  </si>
  <si>
    <t>东安县市场监督管理局</t>
  </si>
  <si>
    <t>江永县</t>
  </si>
  <si>
    <t>江永县市场监督管理局</t>
  </si>
  <si>
    <t>宁远县</t>
  </si>
  <si>
    <t>宁远县市场监督管理局</t>
  </si>
  <si>
    <t>怀化市本级</t>
  </si>
  <si>
    <t>洪江区</t>
  </si>
  <si>
    <t>洪江区市场监督管理局</t>
  </si>
  <si>
    <t>新晃县</t>
  </si>
  <si>
    <t>其中新晃县市场监督管理局10万元；新晃侗族自治县市场和质量监督检验检测中心检验检测能力提升项目经费15万元；</t>
  </si>
  <si>
    <t>靖州县</t>
  </si>
  <si>
    <t>靖州县市场监督管理局</t>
  </si>
  <si>
    <t>会同县</t>
  </si>
  <si>
    <t>会同县市场监督管理局</t>
  </si>
  <si>
    <t>麻阳县</t>
  </si>
  <si>
    <t>麻阳县市场监督管理局</t>
  </si>
  <si>
    <t>中方县</t>
  </si>
  <si>
    <t>中方县市场监督管理局</t>
  </si>
  <si>
    <t>溆浦县</t>
  </si>
  <si>
    <t>溆浦县市场监督管理局</t>
  </si>
  <si>
    <t>沅陵县</t>
  </si>
  <si>
    <t>沅陵县市场监督管理局</t>
  </si>
  <si>
    <t>芷江县</t>
  </si>
  <si>
    <t>芷江县市场监督管理局</t>
  </si>
  <si>
    <t>鹤城区</t>
  </si>
  <si>
    <t>鹤城区市场监督管理局</t>
  </si>
  <si>
    <t>辰溪县</t>
  </si>
  <si>
    <t>辰溪县市场监督管理局</t>
  </si>
  <si>
    <t>洪江市</t>
  </si>
  <si>
    <t>洪江市市场监督管理局</t>
  </si>
  <si>
    <t>其中湘西州市场监督管理局124.1万元；湘西自治州质量检验及计量检定中心检验检测能力提升项目经费40万元；湘西土家族苗族自治州食品药品检验所科技项目经费10万元。</t>
  </si>
  <si>
    <t>湘西州开发区市场监督管理局</t>
  </si>
  <si>
    <t>吉首市</t>
  </si>
  <si>
    <t>吉首市市场监督管理局</t>
  </si>
  <si>
    <t>花垣县</t>
  </si>
  <si>
    <t>花垣县市场监督管理局</t>
  </si>
  <si>
    <t>永顺县</t>
  </si>
  <si>
    <t>永顺县市场监督管理局</t>
  </si>
  <si>
    <t>古丈县</t>
  </si>
  <si>
    <t>古丈县市场监督管理局</t>
  </si>
  <si>
    <t>凤凰县</t>
  </si>
  <si>
    <t>凤凰县市场监督管理局</t>
  </si>
  <si>
    <t>龙山县</t>
  </si>
  <si>
    <t>其中龙山县市场监督管理局33万元；龙山县质量检验和计量检定所检验检测能力提升项目经费15万元；</t>
  </si>
  <si>
    <t>泸溪县</t>
  </si>
  <si>
    <t>泸溪县市场监督管理局</t>
  </si>
  <si>
    <t>合计</t>
    <phoneticPr fontId="3" type="noConversion"/>
  </si>
  <si>
    <t>长沙市</t>
    <phoneticPr fontId="3" type="noConversion"/>
  </si>
  <si>
    <t>株洲市</t>
    <phoneticPr fontId="3" type="noConversion"/>
  </si>
  <si>
    <t>湘潭市</t>
    <phoneticPr fontId="3" type="noConversion"/>
  </si>
  <si>
    <t>衡阳市</t>
    <phoneticPr fontId="3" type="noConversion"/>
  </si>
  <si>
    <t>邵阳市</t>
    <phoneticPr fontId="3" type="noConversion"/>
  </si>
  <si>
    <t>岳阳市</t>
    <phoneticPr fontId="3" type="noConversion"/>
  </si>
  <si>
    <t>常德市</t>
    <phoneticPr fontId="3" type="noConversion"/>
  </si>
  <si>
    <t>益阳市</t>
    <phoneticPr fontId="3" type="noConversion"/>
  </si>
  <si>
    <t>张家界市</t>
    <phoneticPr fontId="3" type="noConversion"/>
  </si>
  <si>
    <t>娄底市</t>
    <phoneticPr fontId="3" type="noConversion"/>
  </si>
  <si>
    <t>郴州市</t>
    <phoneticPr fontId="3" type="noConversion"/>
  </si>
  <si>
    <t>永州市</t>
    <phoneticPr fontId="3" type="noConversion"/>
  </si>
  <si>
    <t>怀化市</t>
    <phoneticPr fontId="3" type="noConversion"/>
  </si>
  <si>
    <t>2021年省级市场监督管理专项资金安排表</t>
    <phoneticPr fontId="3" type="noConversion"/>
  </si>
  <si>
    <t>张家界市小计</t>
    <phoneticPr fontId="3" type="noConversion"/>
  </si>
  <si>
    <t>怀化市小计</t>
    <phoneticPr fontId="3" type="noConversion"/>
  </si>
  <si>
    <t>湘西土家族苗族州</t>
    <phoneticPr fontId="3" type="noConversion"/>
  </si>
  <si>
    <t>湘西土家族苗族自治州小计</t>
    <phoneticPr fontId="3" type="noConversion"/>
  </si>
  <si>
    <t>市本级</t>
    <phoneticPr fontId="3" type="noConversion"/>
  </si>
  <si>
    <t>经开区</t>
    <phoneticPr fontId="3" type="noConversion"/>
  </si>
  <si>
    <t>其中湘潭市市场监督管理局169.3万元；湘潭市食品药品检验所检验检测能力提升项目经费30万元；湘潭市产商品质量监督检验所检验检测能力提升项目经费10万元；湘潭市产商品质量监督检验所[国家工矿电传动车辆质量监督检验中心科技项目经费（湖南）]10万元。，湘潭市食品药品检验所科技项目经费5万元。</t>
  </si>
  <si>
    <t>开发区</t>
    <phoneticPr fontId="3" type="noConversion"/>
  </si>
  <si>
    <t>经开区</t>
    <phoneticPr fontId="3" type="noConversion"/>
  </si>
  <si>
    <t>其中邵阳市市场监督管理局172.7万元；邵阳市计量测试检定所检验检测能力提升项目经费40万元；邵阳市产商品质量监督检验所（湖南省发制品及皮制品质量监督检验中心科技项目经费）20万元。</t>
  </si>
  <si>
    <t>其中常德市市场监督管理局176.6万元；安排常德市产商品质量监督检验所能力提升项目25万元，常德市计量测试检定所能力提升项目15万元；常德市产商品质量监督检验所[国家生活用纸产品质量监督检验中心（湖南）科技项目经费]20万元。</t>
  </si>
  <si>
    <t>津市市</t>
    <phoneticPr fontId="3" type="noConversion"/>
  </si>
  <si>
    <t>高新区</t>
    <phoneticPr fontId="3" type="noConversion"/>
  </si>
  <si>
    <t>市本级</t>
    <phoneticPr fontId="3" type="noConversion"/>
  </si>
  <si>
    <t>其中怀化市市场监督管理局93.7万元；怀化市产商品质量监督检验所检验检测能力提升项目经费40万元；怀化市食品药品检验所科技项目经费10万元。，怀化市产商品质量监督检验所（湖南省生态竹木制品质量监督检验中心科技项目经费）10万元。</t>
  </si>
  <si>
    <t>州本级</t>
    <phoneticPr fontId="3" type="noConversion"/>
  </si>
  <si>
    <t>开发区</t>
    <phoneticPr fontId="3" type="noConversion"/>
  </si>
  <si>
    <t>市州</t>
    <phoneticPr fontId="8" type="noConversion"/>
  </si>
  <si>
    <t>县市区/单位</t>
    <phoneticPr fontId="8" type="noConversion"/>
  </si>
  <si>
    <t>金额（万元）</t>
    <phoneticPr fontId="8" type="noConversion"/>
  </si>
  <si>
    <t>备注</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</si>
</sst>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9">
    <font>
      <sz val="11"/>
      <color theme="1"/>
      <name val="宋体"/>
      <charset val="134"/>
      <scheme val="minor"/>
    </font>
    <font>
      <sz val="8"/>
      <color theme="1"/>
      <name val="宋体"/>
      <family val="3"/>
      <charset val="134"/>
      <scheme val="minor"/>
    </font>
    <font>
      <sz val="10"/>
      <name val="Arial"/>
      <family val="2"/>
    </font>
    <font>
      <sz val="9"/>
      <name val="宋体"/>
      <family val="3"/>
      <charset val="134"/>
      <scheme val="minor"/>
    </font>
    <font>
      <sz val="18"/>
      <name val="方正小标宋_GBK"/>
      <family val="4"/>
      <charset val="134"/>
    </font>
    <font>
      <b/>
      <sz val="11"/>
      <name val="宋体"/>
      <family val="3"/>
      <charset val="134"/>
      <scheme val="minor"/>
    </font>
    <font>
      <sz val="11"/>
      <name val="宋体"/>
      <family val="3"/>
      <charset val="134"/>
      <scheme val="minor"/>
    </font>
    <font>
      <b/>
      <sz val="12"/>
      <name val="宋体"/>
      <family val="3"/>
      <charset val="134"/>
      <scheme val="minor"/>
    </font>
    <font>
      <sz val="9"/>
      <name val="宋体"/>
      <family val="3"/>
      <charset val="13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2" fillId="0" borderId="0"/>
  </cellStyleXfs>
  <cellXfs count="23">
    <xf numFmtId="0" fontId="0" fillId="0" borderId="0" xfId="0" applyAlignment="1">
      <alignment vertical="center"/>
    </xf>
    <xf numFmtId="0" fontId="0" fillId="2" borderId="0" xfId="0" applyFill="1" applyAlignment="1">
      <alignment vertical="center"/>
    </xf>
    <xf numFmtId="0" fontId="1" fillId="2" borderId="0" xfId="0" applyFont="1" applyFill="1" applyAlignment="1">
      <alignment horizontal="center" vertical="center" wrapText="1"/>
    </xf>
    <xf numFmtId="176" fontId="5" fillId="2" borderId="1" xfId="1" applyNumberFormat="1" applyFont="1" applyFill="1" applyBorder="1" applyAlignment="1">
      <alignment horizontal="center" vertical="center"/>
    </xf>
    <xf numFmtId="0" fontId="6" fillId="2" borderId="1" xfId="1" applyFont="1" applyFill="1" applyBorder="1" applyAlignment="1">
      <alignment horizontal="center" vertical="center" wrapText="1"/>
    </xf>
    <xf numFmtId="176" fontId="6" fillId="2" borderId="1" xfId="1" applyNumberFormat="1" applyFont="1" applyFill="1" applyBorder="1" applyAlignment="1">
      <alignment horizontal="center" vertical="center" wrapText="1"/>
    </xf>
    <xf numFmtId="0" fontId="6" fillId="2" borderId="1" xfId="1" applyNumberFormat="1" applyFont="1" applyFill="1" applyBorder="1" applyAlignment="1">
      <alignment horizontal="center" vertical="center" wrapText="1"/>
    </xf>
    <xf numFmtId="0" fontId="6" fillId="2" borderId="1" xfId="1" applyFont="1" applyFill="1" applyBorder="1" applyAlignment="1">
      <alignment horizontal="left" vertical="center" wrapText="1"/>
    </xf>
    <xf numFmtId="0" fontId="5" fillId="2" borderId="1" xfId="1" applyFont="1" applyFill="1" applyBorder="1" applyAlignment="1">
      <alignment horizontal="center" vertical="center"/>
    </xf>
    <xf numFmtId="176" fontId="5" fillId="2" borderId="1" xfId="1" applyNumberFormat="1" applyFont="1" applyFill="1" applyBorder="1" applyAlignment="1">
      <alignment horizontal="center" vertical="center" wrapText="1"/>
    </xf>
    <xf numFmtId="0" fontId="5" fillId="2" borderId="1" xfId="1" applyNumberFormat="1" applyFont="1" applyFill="1" applyBorder="1" applyAlignment="1">
      <alignment horizontal="center" vertical="center"/>
    </xf>
    <xf numFmtId="0" fontId="5" fillId="2" borderId="1" xfId="1" applyNumberFormat="1" applyFont="1" applyFill="1" applyBorder="1" applyAlignment="1">
      <alignment horizontal="center" vertical="center" wrapText="1"/>
    </xf>
    <xf numFmtId="0" fontId="6" fillId="2" borderId="1" xfId="1" applyNumberFormat="1" applyFont="1" applyFill="1" applyBorder="1" applyAlignment="1">
      <alignment horizontal="left" vertical="center" wrapText="1"/>
    </xf>
    <xf numFmtId="0" fontId="6" fillId="2" borderId="1" xfId="1" applyNumberFormat="1" applyFont="1" applyFill="1" applyBorder="1" applyAlignment="1">
      <alignment vertical="center" wrapText="1"/>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4" fillId="2" borderId="0" xfId="1" applyFont="1" applyFill="1" applyAlignment="1">
      <alignment horizontal="center" vertical="center" wrapText="1"/>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6" fillId="2" borderId="1" xfId="1" applyFont="1" applyFill="1" applyBorder="1" applyAlignment="1">
      <alignment vertical="center" wrapText="1"/>
    </xf>
    <xf numFmtId="0" fontId="7" fillId="0" borderId="1" xfId="0" applyFont="1" applyBorder="1" applyAlignment="1">
      <alignment horizontal="center" vertical="center" wrapText="1" shrinkToFit="1"/>
    </xf>
  </cellXfs>
  <cellStyles count="2">
    <cellStyle name="常规" xfId="0" builtinId="0"/>
    <cellStyle name="常规 2" xfId="1"/>
  </cellStyles>
  <dxfs count="5">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4"/>
  <sheetViews>
    <sheetView tabSelected="1" workbookViewId="0">
      <selection activeCell="C5" sqref="C5"/>
    </sheetView>
  </sheetViews>
  <sheetFormatPr defaultColWidth="9" defaultRowHeight="13.5"/>
  <cols>
    <col min="1" max="1" width="13.5" style="1" customWidth="1"/>
    <col min="2" max="2" width="19.25" style="1" customWidth="1"/>
    <col min="3" max="3" width="14.375" style="1" customWidth="1"/>
    <col min="4" max="4" width="41.75" style="2" customWidth="1"/>
    <col min="5" max="16384" width="9" style="1"/>
  </cols>
  <sheetData>
    <row r="1" spans="1:4" ht="48.95" customHeight="1">
      <c r="A1" s="18" t="s">
        <v>293</v>
      </c>
      <c r="B1" s="18"/>
      <c r="C1" s="18"/>
      <c r="D1" s="18"/>
    </row>
    <row r="2" spans="1:4" ht="33" customHeight="1">
      <c r="A2" s="22" t="s">
        <v>311</v>
      </c>
      <c r="B2" s="22" t="s">
        <v>312</v>
      </c>
      <c r="C2" s="22" t="s">
        <v>313</v>
      </c>
      <c r="D2" s="22" t="s">
        <v>314</v>
      </c>
    </row>
    <row r="3" spans="1:4" ht="24" customHeight="1">
      <c r="A3" s="19" t="s">
        <v>279</v>
      </c>
      <c r="B3" s="20"/>
      <c r="C3" s="3">
        <f>C4+C15+C26+C34+C49+C63+C79+C90+C100+C106+C113+C128+C141+C155</f>
        <v>6772.0000000000009</v>
      </c>
      <c r="D3" s="9"/>
    </row>
    <row r="4" spans="1:4" ht="33" customHeight="1">
      <c r="A4" s="14" t="s">
        <v>280</v>
      </c>
      <c r="B4" s="8" t="s">
        <v>0</v>
      </c>
      <c r="C4" s="3">
        <f>SUM(C5:C14)</f>
        <v>237.9</v>
      </c>
      <c r="D4" s="9"/>
    </row>
    <row r="5" spans="1:4" ht="64.5" customHeight="1">
      <c r="A5" s="14"/>
      <c r="B5" s="4" t="s">
        <v>298</v>
      </c>
      <c r="C5" s="5">
        <v>146.9</v>
      </c>
      <c r="D5" s="13" t="s">
        <v>1</v>
      </c>
    </row>
    <row r="6" spans="1:4" ht="29.1" customHeight="1">
      <c r="A6" s="14"/>
      <c r="B6" s="4" t="s">
        <v>4</v>
      </c>
      <c r="C6" s="5">
        <v>41</v>
      </c>
      <c r="D6" s="6" t="s">
        <v>3</v>
      </c>
    </row>
    <row r="7" spans="1:4" ht="29.1" customHeight="1">
      <c r="A7" s="14"/>
      <c r="B7" s="4" t="s">
        <v>6</v>
      </c>
      <c r="C7" s="5">
        <v>2</v>
      </c>
      <c r="D7" s="6" t="s">
        <v>5</v>
      </c>
    </row>
    <row r="8" spans="1:4" ht="29.1" customHeight="1">
      <c r="A8" s="14"/>
      <c r="B8" s="4" t="s">
        <v>8</v>
      </c>
      <c r="C8" s="5">
        <v>3</v>
      </c>
      <c r="D8" s="6" t="s">
        <v>7</v>
      </c>
    </row>
    <row r="9" spans="1:4" ht="29.1" customHeight="1">
      <c r="A9" s="14"/>
      <c r="B9" s="4" t="s">
        <v>10</v>
      </c>
      <c r="C9" s="5">
        <v>8</v>
      </c>
      <c r="D9" s="6" t="s">
        <v>9</v>
      </c>
    </row>
    <row r="10" spans="1:4" ht="29.1" customHeight="1">
      <c r="A10" s="14"/>
      <c r="B10" s="4" t="s">
        <v>12</v>
      </c>
      <c r="C10" s="5">
        <v>2</v>
      </c>
      <c r="D10" s="6" t="s">
        <v>11</v>
      </c>
    </row>
    <row r="11" spans="1:4" ht="29.1" customHeight="1">
      <c r="A11" s="14"/>
      <c r="B11" s="4" t="s">
        <v>14</v>
      </c>
      <c r="C11" s="5">
        <v>2</v>
      </c>
      <c r="D11" s="6" t="s">
        <v>13</v>
      </c>
    </row>
    <row r="12" spans="1:4" ht="29.1" customHeight="1">
      <c r="A12" s="14"/>
      <c r="B12" s="4" t="s">
        <v>16</v>
      </c>
      <c r="C12" s="5">
        <v>8</v>
      </c>
      <c r="D12" s="6" t="s">
        <v>15</v>
      </c>
    </row>
    <row r="13" spans="1:4" ht="29.1" customHeight="1">
      <c r="A13" s="14"/>
      <c r="B13" s="7" t="s">
        <v>2</v>
      </c>
      <c r="C13" s="5">
        <v>4</v>
      </c>
      <c r="D13" s="6" t="s">
        <v>17</v>
      </c>
    </row>
    <row r="14" spans="1:4" ht="29.1" customHeight="1">
      <c r="A14" s="14"/>
      <c r="B14" s="7" t="s">
        <v>18</v>
      </c>
      <c r="C14" s="5">
        <v>21</v>
      </c>
      <c r="D14" s="6" t="s">
        <v>19</v>
      </c>
    </row>
    <row r="15" spans="1:4" ht="33" customHeight="1">
      <c r="A15" s="14" t="s">
        <v>281</v>
      </c>
      <c r="B15" s="8" t="s">
        <v>20</v>
      </c>
      <c r="C15" s="3">
        <f>SUM(C16:C25)</f>
        <v>438</v>
      </c>
      <c r="D15" s="9"/>
    </row>
    <row r="16" spans="1:4" ht="68.25" customHeight="1">
      <c r="A16" s="14"/>
      <c r="B16" s="4" t="s">
        <v>298</v>
      </c>
      <c r="C16" s="5">
        <v>185</v>
      </c>
      <c r="D16" s="12" t="s">
        <v>21</v>
      </c>
    </row>
    <row r="17" spans="1:4" ht="29.1" customHeight="1">
      <c r="A17" s="14"/>
      <c r="B17" s="4" t="s">
        <v>22</v>
      </c>
      <c r="C17" s="5">
        <v>5</v>
      </c>
      <c r="D17" s="6" t="s">
        <v>23</v>
      </c>
    </row>
    <row r="18" spans="1:4" ht="29.1" customHeight="1">
      <c r="A18" s="14"/>
      <c r="B18" s="4" t="s">
        <v>26</v>
      </c>
      <c r="C18" s="5">
        <v>17.5</v>
      </c>
      <c r="D18" s="6" t="s">
        <v>27</v>
      </c>
    </row>
    <row r="19" spans="1:4" ht="29.1" customHeight="1">
      <c r="A19" s="14"/>
      <c r="B19" s="4" t="s">
        <v>28</v>
      </c>
      <c r="C19" s="5">
        <v>12.5</v>
      </c>
      <c r="D19" s="6" t="s">
        <v>29</v>
      </c>
    </row>
    <row r="20" spans="1:4" ht="29.1" customHeight="1">
      <c r="A20" s="14"/>
      <c r="B20" s="4" t="s">
        <v>30</v>
      </c>
      <c r="C20" s="5">
        <v>57</v>
      </c>
      <c r="D20" s="6" t="s">
        <v>31</v>
      </c>
    </row>
    <row r="21" spans="1:4" ht="29.1" customHeight="1">
      <c r="A21" s="14"/>
      <c r="B21" s="7" t="s">
        <v>24</v>
      </c>
      <c r="C21" s="5">
        <v>20</v>
      </c>
      <c r="D21" s="6" t="s">
        <v>25</v>
      </c>
    </row>
    <row r="22" spans="1:4" ht="50.1" customHeight="1">
      <c r="A22" s="14"/>
      <c r="B22" s="7" t="s">
        <v>32</v>
      </c>
      <c r="C22" s="5">
        <v>40</v>
      </c>
      <c r="D22" s="6" t="s">
        <v>33</v>
      </c>
    </row>
    <row r="23" spans="1:4" ht="29.1" customHeight="1">
      <c r="A23" s="14"/>
      <c r="B23" s="7" t="s">
        <v>34</v>
      </c>
      <c r="C23" s="5">
        <v>28</v>
      </c>
      <c r="D23" s="6" t="s">
        <v>35</v>
      </c>
    </row>
    <row r="24" spans="1:4" ht="50.1" customHeight="1">
      <c r="A24" s="14"/>
      <c r="B24" s="7" t="s">
        <v>36</v>
      </c>
      <c r="C24" s="5">
        <v>53</v>
      </c>
      <c r="D24" s="6" t="s">
        <v>37</v>
      </c>
    </row>
    <row r="25" spans="1:4" ht="29.1" customHeight="1">
      <c r="A25" s="14"/>
      <c r="B25" s="7" t="s">
        <v>38</v>
      </c>
      <c r="C25" s="5">
        <v>20</v>
      </c>
      <c r="D25" s="6" t="s">
        <v>39</v>
      </c>
    </row>
    <row r="26" spans="1:4" ht="33" customHeight="1">
      <c r="A26" s="14" t="s">
        <v>282</v>
      </c>
      <c r="B26" s="10" t="s">
        <v>40</v>
      </c>
      <c r="C26" s="3">
        <f>SUM((C27,C31,C32,C29,C33,C28,C30))</f>
        <v>378.8</v>
      </c>
      <c r="D26" s="9"/>
    </row>
    <row r="27" spans="1:4" ht="96" customHeight="1">
      <c r="A27" s="14"/>
      <c r="B27" s="4" t="s">
        <v>298</v>
      </c>
      <c r="C27" s="5">
        <v>224.3</v>
      </c>
      <c r="D27" s="12" t="s">
        <v>300</v>
      </c>
    </row>
    <row r="28" spans="1:4" ht="29.1" customHeight="1">
      <c r="A28" s="14"/>
      <c r="B28" s="4" t="s">
        <v>41</v>
      </c>
      <c r="C28" s="5">
        <v>21.5</v>
      </c>
      <c r="D28" s="6" t="s">
        <v>42</v>
      </c>
    </row>
    <row r="29" spans="1:4" ht="29.1" customHeight="1">
      <c r="A29" s="14"/>
      <c r="B29" s="4" t="s">
        <v>43</v>
      </c>
      <c r="C29" s="5">
        <v>46.5</v>
      </c>
      <c r="D29" s="6" t="s">
        <v>44</v>
      </c>
    </row>
    <row r="30" spans="1:4" ht="29.1" customHeight="1">
      <c r="A30" s="14"/>
      <c r="B30" s="4" t="s">
        <v>299</v>
      </c>
      <c r="C30" s="5">
        <v>1.5</v>
      </c>
      <c r="D30" s="6" t="s">
        <v>45</v>
      </c>
    </row>
    <row r="31" spans="1:4" ht="29.1" customHeight="1">
      <c r="A31" s="14"/>
      <c r="B31" s="7" t="s">
        <v>46</v>
      </c>
      <c r="C31" s="5">
        <v>30</v>
      </c>
      <c r="D31" s="6" t="s">
        <v>47</v>
      </c>
    </row>
    <row r="32" spans="1:4" ht="50.1" customHeight="1">
      <c r="A32" s="14"/>
      <c r="B32" s="7" t="s">
        <v>48</v>
      </c>
      <c r="C32" s="5">
        <v>35</v>
      </c>
      <c r="D32" s="6" t="s">
        <v>49</v>
      </c>
    </row>
    <row r="33" spans="1:4" ht="29.1" customHeight="1">
      <c r="A33" s="14"/>
      <c r="B33" s="7" t="s">
        <v>50</v>
      </c>
      <c r="C33" s="5">
        <v>20</v>
      </c>
      <c r="D33" s="6" t="s">
        <v>51</v>
      </c>
    </row>
    <row r="34" spans="1:4" ht="33" customHeight="1">
      <c r="A34" s="14" t="s">
        <v>283</v>
      </c>
      <c r="B34" s="10" t="s">
        <v>52</v>
      </c>
      <c r="C34" s="3">
        <f>SUM((C41,C42,C43,C44,C45,C46,C47,C48,C35,C36,C37,C38,C39,C40))</f>
        <v>482.4</v>
      </c>
      <c r="D34" s="9"/>
    </row>
    <row r="35" spans="1:4" ht="108.75" customHeight="1">
      <c r="A35" s="14"/>
      <c r="B35" s="4" t="s">
        <v>298</v>
      </c>
      <c r="C35" s="5">
        <v>170</v>
      </c>
      <c r="D35" s="12" t="s">
        <v>53</v>
      </c>
    </row>
    <row r="36" spans="1:4" ht="29.1" customHeight="1">
      <c r="A36" s="14"/>
      <c r="B36" s="4" t="s">
        <v>54</v>
      </c>
      <c r="C36" s="5">
        <v>1</v>
      </c>
      <c r="D36" s="6" t="s">
        <v>55</v>
      </c>
    </row>
    <row r="37" spans="1:4" ht="29.1" customHeight="1">
      <c r="A37" s="14"/>
      <c r="B37" s="4" t="s">
        <v>56</v>
      </c>
      <c r="C37" s="5">
        <v>9</v>
      </c>
      <c r="D37" s="6" t="s">
        <v>57</v>
      </c>
    </row>
    <row r="38" spans="1:4" ht="29.1" customHeight="1">
      <c r="A38" s="14"/>
      <c r="B38" s="4" t="s">
        <v>58</v>
      </c>
      <c r="C38" s="5">
        <v>19</v>
      </c>
      <c r="D38" s="6" t="s">
        <v>59</v>
      </c>
    </row>
    <row r="39" spans="1:4" ht="29.1" customHeight="1">
      <c r="A39" s="14"/>
      <c r="B39" s="4" t="s">
        <v>60</v>
      </c>
      <c r="C39" s="5">
        <v>1</v>
      </c>
      <c r="D39" s="6" t="s">
        <v>61</v>
      </c>
    </row>
    <row r="40" spans="1:4" ht="29.1" customHeight="1">
      <c r="A40" s="14"/>
      <c r="B40" s="4" t="s">
        <v>62</v>
      </c>
      <c r="C40" s="5">
        <v>35</v>
      </c>
      <c r="D40" s="6" t="s">
        <v>63</v>
      </c>
    </row>
    <row r="41" spans="1:4" ht="29.1" customHeight="1">
      <c r="A41" s="14"/>
      <c r="B41" s="4" t="s">
        <v>301</v>
      </c>
      <c r="C41" s="5">
        <v>1.4</v>
      </c>
      <c r="D41" s="6" t="s">
        <v>64</v>
      </c>
    </row>
    <row r="42" spans="1:4" ht="29.1" customHeight="1">
      <c r="A42" s="14"/>
      <c r="B42" s="21" t="s">
        <v>65</v>
      </c>
      <c r="C42" s="5">
        <v>7</v>
      </c>
      <c r="D42" s="6" t="s">
        <v>66</v>
      </c>
    </row>
    <row r="43" spans="1:4" ht="29.1" customHeight="1">
      <c r="A43" s="14"/>
      <c r="B43" s="21" t="s">
        <v>67</v>
      </c>
      <c r="C43" s="5">
        <v>94</v>
      </c>
      <c r="D43" s="6" t="s">
        <v>68</v>
      </c>
    </row>
    <row r="44" spans="1:4" ht="29.1" customHeight="1">
      <c r="A44" s="14"/>
      <c r="B44" s="21" t="s">
        <v>69</v>
      </c>
      <c r="C44" s="5">
        <v>10</v>
      </c>
      <c r="D44" s="6" t="s">
        <v>70</v>
      </c>
    </row>
    <row r="45" spans="1:4" ht="29.1" customHeight="1">
      <c r="A45" s="14"/>
      <c r="B45" s="21" t="s">
        <v>71</v>
      </c>
      <c r="C45" s="5">
        <v>49</v>
      </c>
      <c r="D45" s="6" t="s">
        <v>72</v>
      </c>
    </row>
    <row r="46" spans="1:4" ht="29.1" customHeight="1">
      <c r="A46" s="14"/>
      <c r="B46" s="21" t="s">
        <v>73</v>
      </c>
      <c r="C46" s="5">
        <v>34</v>
      </c>
      <c r="D46" s="6" t="s">
        <v>74</v>
      </c>
    </row>
    <row r="47" spans="1:4" ht="29.1" customHeight="1">
      <c r="A47" s="14"/>
      <c r="B47" s="21" t="s">
        <v>75</v>
      </c>
      <c r="C47" s="5">
        <v>2</v>
      </c>
      <c r="D47" s="6" t="s">
        <v>76</v>
      </c>
    </row>
    <row r="48" spans="1:4" ht="50.1" customHeight="1">
      <c r="A48" s="14"/>
      <c r="B48" s="21" t="s">
        <v>77</v>
      </c>
      <c r="C48" s="5">
        <v>50</v>
      </c>
      <c r="D48" s="6" t="s">
        <v>78</v>
      </c>
    </row>
    <row r="49" spans="1:4" ht="33" customHeight="1">
      <c r="A49" s="15" t="s">
        <v>284</v>
      </c>
      <c r="B49" s="10" t="s">
        <v>79</v>
      </c>
      <c r="C49" s="3">
        <f>SUM((C50,C55,C53,C56,C57,C58,C59,C60,C54,C61,C51,C52,C62))</f>
        <v>653.70000000000005</v>
      </c>
      <c r="D49" s="9"/>
    </row>
    <row r="50" spans="1:4" ht="71.25" customHeight="1">
      <c r="A50" s="16"/>
      <c r="B50" s="4" t="s">
        <v>298</v>
      </c>
      <c r="C50" s="5">
        <v>232.7</v>
      </c>
      <c r="D50" s="12" t="s">
        <v>303</v>
      </c>
    </row>
    <row r="51" spans="1:4" ht="29.1" customHeight="1">
      <c r="A51" s="16"/>
      <c r="B51" s="4" t="s">
        <v>80</v>
      </c>
      <c r="C51" s="5">
        <v>13.5</v>
      </c>
      <c r="D51" s="6" t="s">
        <v>81</v>
      </c>
    </row>
    <row r="52" spans="1:4" ht="29.1" customHeight="1">
      <c r="A52" s="16"/>
      <c r="B52" s="4" t="s">
        <v>82</v>
      </c>
      <c r="C52" s="5">
        <v>5</v>
      </c>
      <c r="D52" s="6" t="s">
        <v>83</v>
      </c>
    </row>
    <row r="53" spans="1:4" ht="29.1" customHeight="1">
      <c r="A53" s="16"/>
      <c r="B53" s="4" t="s">
        <v>302</v>
      </c>
      <c r="C53" s="5">
        <v>55</v>
      </c>
      <c r="D53" s="6" t="s">
        <v>84</v>
      </c>
    </row>
    <row r="54" spans="1:4" ht="29.1" customHeight="1">
      <c r="A54" s="16"/>
      <c r="B54" s="4" t="s">
        <v>85</v>
      </c>
      <c r="C54" s="5">
        <v>8</v>
      </c>
      <c r="D54" s="6" t="s">
        <v>86</v>
      </c>
    </row>
    <row r="55" spans="1:4" ht="29.1" customHeight="1">
      <c r="A55" s="16"/>
      <c r="B55" s="7" t="s">
        <v>87</v>
      </c>
      <c r="C55" s="5">
        <v>35</v>
      </c>
      <c r="D55" s="6" t="s">
        <v>88</v>
      </c>
    </row>
    <row r="56" spans="1:4" ht="29.1" customHeight="1">
      <c r="A56" s="16"/>
      <c r="B56" s="7" t="s">
        <v>89</v>
      </c>
      <c r="C56" s="5">
        <v>81</v>
      </c>
      <c r="D56" s="6" t="s">
        <v>90</v>
      </c>
    </row>
    <row r="57" spans="1:4" ht="29.1" customHeight="1">
      <c r="A57" s="16"/>
      <c r="B57" s="7" t="s">
        <v>91</v>
      </c>
      <c r="C57" s="5">
        <v>26.5</v>
      </c>
      <c r="D57" s="6" t="s">
        <v>92</v>
      </c>
    </row>
    <row r="58" spans="1:4" ht="29.1" customHeight="1">
      <c r="A58" s="16"/>
      <c r="B58" s="7" t="s">
        <v>93</v>
      </c>
      <c r="C58" s="5">
        <v>40</v>
      </c>
      <c r="D58" s="6" t="s">
        <v>94</v>
      </c>
    </row>
    <row r="59" spans="1:4" ht="29.1" customHeight="1">
      <c r="A59" s="16"/>
      <c r="B59" s="7" t="s">
        <v>95</v>
      </c>
      <c r="C59" s="5">
        <v>53</v>
      </c>
      <c r="D59" s="6" t="s">
        <v>96</v>
      </c>
    </row>
    <row r="60" spans="1:4" ht="29.1" customHeight="1">
      <c r="A60" s="16"/>
      <c r="B60" s="7" t="s">
        <v>97</v>
      </c>
      <c r="C60" s="5">
        <v>45</v>
      </c>
      <c r="D60" s="6" t="s">
        <v>98</v>
      </c>
    </row>
    <row r="61" spans="1:4" ht="29.1" customHeight="1">
      <c r="A61" s="16"/>
      <c r="B61" s="7" t="s">
        <v>99</v>
      </c>
      <c r="C61" s="5">
        <v>36</v>
      </c>
      <c r="D61" s="6" t="s">
        <v>100</v>
      </c>
    </row>
    <row r="62" spans="1:4" ht="29.1" customHeight="1">
      <c r="A62" s="17"/>
      <c r="B62" s="7" t="s">
        <v>101</v>
      </c>
      <c r="C62" s="5">
        <v>23</v>
      </c>
      <c r="D62" s="6" t="s">
        <v>102</v>
      </c>
    </row>
    <row r="63" spans="1:4" ht="33" customHeight="1">
      <c r="A63" s="14" t="s">
        <v>285</v>
      </c>
      <c r="B63" s="10" t="s">
        <v>103</v>
      </c>
      <c r="C63" s="3">
        <f>SUM(C64:C78)</f>
        <v>726.9</v>
      </c>
      <c r="D63" s="9"/>
    </row>
    <row r="64" spans="1:4" ht="93.75" customHeight="1">
      <c r="A64" s="14"/>
      <c r="B64" s="4" t="s">
        <v>298</v>
      </c>
      <c r="C64" s="5">
        <v>223</v>
      </c>
      <c r="D64" s="12" t="s">
        <v>104</v>
      </c>
    </row>
    <row r="65" spans="1:4" ht="29.1" customHeight="1">
      <c r="A65" s="14"/>
      <c r="B65" s="4" t="s">
        <v>107</v>
      </c>
      <c r="C65" s="5">
        <v>26</v>
      </c>
      <c r="D65" s="6" t="s">
        <v>108</v>
      </c>
    </row>
    <row r="66" spans="1:4" ht="29.1" customHeight="1">
      <c r="A66" s="14"/>
      <c r="B66" s="4" t="s">
        <v>109</v>
      </c>
      <c r="C66" s="5">
        <v>9.9</v>
      </c>
      <c r="D66" s="6" t="s">
        <v>110</v>
      </c>
    </row>
    <row r="67" spans="1:4" ht="29.1" customHeight="1">
      <c r="A67" s="14"/>
      <c r="B67" s="4" t="s">
        <v>111</v>
      </c>
      <c r="C67" s="5">
        <v>1</v>
      </c>
      <c r="D67" s="6" t="s">
        <v>112</v>
      </c>
    </row>
    <row r="68" spans="1:4" ht="29.1" customHeight="1">
      <c r="A68" s="14"/>
      <c r="B68" s="4" t="s">
        <v>113</v>
      </c>
      <c r="C68" s="5">
        <v>20</v>
      </c>
      <c r="D68" s="6" t="s">
        <v>114</v>
      </c>
    </row>
    <row r="69" spans="1:4" ht="29.1" customHeight="1">
      <c r="A69" s="14"/>
      <c r="B69" s="4" t="s">
        <v>302</v>
      </c>
      <c r="C69" s="5">
        <v>74</v>
      </c>
      <c r="D69" s="6" t="s">
        <v>115</v>
      </c>
    </row>
    <row r="70" spans="1:4" ht="29.1" customHeight="1">
      <c r="A70" s="14"/>
      <c r="B70" s="4" t="s">
        <v>116</v>
      </c>
      <c r="C70" s="5">
        <v>14</v>
      </c>
      <c r="D70" s="6" t="s">
        <v>117</v>
      </c>
    </row>
    <row r="71" spans="1:4" ht="29.1" customHeight="1">
      <c r="A71" s="14"/>
      <c r="B71" s="4" t="s">
        <v>118</v>
      </c>
      <c r="C71" s="5">
        <v>18</v>
      </c>
      <c r="D71" s="6" t="s">
        <v>119</v>
      </c>
    </row>
    <row r="72" spans="1:4" ht="29.1" customHeight="1">
      <c r="A72" s="14"/>
      <c r="B72" s="4" t="s">
        <v>120</v>
      </c>
      <c r="C72" s="5">
        <v>40</v>
      </c>
      <c r="D72" s="6" t="s">
        <v>121</v>
      </c>
    </row>
    <row r="73" spans="1:4" ht="38.25" customHeight="1">
      <c r="A73" s="14"/>
      <c r="B73" s="7" t="s">
        <v>105</v>
      </c>
      <c r="C73" s="5">
        <v>111</v>
      </c>
      <c r="D73" s="6" t="s">
        <v>106</v>
      </c>
    </row>
    <row r="74" spans="1:4" ht="37.5" customHeight="1">
      <c r="A74" s="14"/>
      <c r="B74" s="7" t="s">
        <v>122</v>
      </c>
      <c r="C74" s="5">
        <v>120</v>
      </c>
      <c r="D74" s="6" t="s">
        <v>123</v>
      </c>
    </row>
    <row r="75" spans="1:4" ht="50.1" customHeight="1">
      <c r="A75" s="14"/>
      <c r="B75" s="7" t="s">
        <v>124</v>
      </c>
      <c r="C75" s="5">
        <v>40</v>
      </c>
      <c r="D75" s="6" t="s">
        <v>125</v>
      </c>
    </row>
    <row r="76" spans="1:4" ht="40.5" customHeight="1">
      <c r="A76" s="14"/>
      <c r="B76" s="7" t="s">
        <v>126</v>
      </c>
      <c r="C76" s="5">
        <v>18</v>
      </c>
      <c r="D76" s="6" t="s">
        <v>127</v>
      </c>
    </row>
    <row r="77" spans="1:4" ht="29.1" customHeight="1">
      <c r="A77" s="14"/>
      <c r="B77" s="7" t="s">
        <v>128</v>
      </c>
      <c r="C77" s="5">
        <v>7</v>
      </c>
      <c r="D77" s="6" t="s">
        <v>129</v>
      </c>
    </row>
    <row r="78" spans="1:4" ht="29.1" customHeight="1">
      <c r="A78" s="14"/>
      <c r="B78" s="7" t="s">
        <v>130</v>
      </c>
      <c r="C78" s="5">
        <v>5</v>
      </c>
      <c r="D78" s="6" t="s">
        <v>131</v>
      </c>
    </row>
    <row r="79" spans="1:4" ht="33" customHeight="1">
      <c r="A79" s="14" t="s">
        <v>286</v>
      </c>
      <c r="B79" s="10" t="s">
        <v>132</v>
      </c>
      <c r="C79" s="3">
        <f>SUM((C80,C84,C85,C86,C87,C88,C83,C89,C81,C82))</f>
        <v>522.6</v>
      </c>
      <c r="D79" s="9"/>
    </row>
    <row r="80" spans="1:4" ht="69.75" customHeight="1">
      <c r="A80" s="14"/>
      <c r="B80" s="4" t="s">
        <v>298</v>
      </c>
      <c r="C80" s="5">
        <v>236.6</v>
      </c>
      <c r="D80" s="12" t="s">
        <v>304</v>
      </c>
    </row>
    <row r="81" spans="1:4" ht="29.1" customHeight="1">
      <c r="A81" s="14"/>
      <c r="B81" s="4" t="s">
        <v>133</v>
      </c>
      <c r="C81" s="5">
        <v>40</v>
      </c>
      <c r="D81" s="6" t="s">
        <v>134</v>
      </c>
    </row>
    <row r="82" spans="1:4" ht="29.1" customHeight="1">
      <c r="A82" s="14"/>
      <c r="B82" s="4" t="s">
        <v>135</v>
      </c>
      <c r="C82" s="5">
        <v>4</v>
      </c>
      <c r="D82" s="6" t="s">
        <v>136</v>
      </c>
    </row>
    <row r="83" spans="1:4" ht="29.1" customHeight="1">
      <c r="A83" s="14"/>
      <c r="B83" s="4" t="s">
        <v>137</v>
      </c>
      <c r="C83" s="5">
        <v>31</v>
      </c>
      <c r="D83" s="6" t="s">
        <v>138</v>
      </c>
    </row>
    <row r="84" spans="1:4" ht="50.1" customHeight="1">
      <c r="A84" s="14"/>
      <c r="B84" s="7" t="s">
        <v>305</v>
      </c>
      <c r="C84" s="5">
        <v>53</v>
      </c>
      <c r="D84" s="12" t="s">
        <v>139</v>
      </c>
    </row>
    <row r="85" spans="1:4" ht="50.1" customHeight="1">
      <c r="A85" s="14"/>
      <c r="B85" s="7" t="s">
        <v>140</v>
      </c>
      <c r="C85" s="5">
        <v>18</v>
      </c>
      <c r="D85" s="12" t="s">
        <v>141</v>
      </c>
    </row>
    <row r="86" spans="1:4" ht="50.1" customHeight="1">
      <c r="A86" s="14"/>
      <c r="B86" s="7" t="s">
        <v>142</v>
      </c>
      <c r="C86" s="5">
        <v>30</v>
      </c>
      <c r="D86" s="12" t="s">
        <v>143</v>
      </c>
    </row>
    <row r="87" spans="1:4" ht="50.1" customHeight="1">
      <c r="A87" s="14"/>
      <c r="B87" s="7" t="s">
        <v>144</v>
      </c>
      <c r="C87" s="5">
        <v>24</v>
      </c>
      <c r="D87" s="12" t="s">
        <v>145</v>
      </c>
    </row>
    <row r="88" spans="1:4" ht="29.1" customHeight="1">
      <c r="A88" s="14"/>
      <c r="B88" s="7" t="s">
        <v>146</v>
      </c>
      <c r="C88" s="5">
        <v>66</v>
      </c>
      <c r="D88" s="6" t="s">
        <v>147</v>
      </c>
    </row>
    <row r="89" spans="1:4" ht="29.1" customHeight="1">
      <c r="A89" s="14"/>
      <c r="B89" s="7" t="s">
        <v>148</v>
      </c>
      <c r="C89" s="5">
        <v>20</v>
      </c>
      <c r="D89" s="6" t="s">
        <v>149</v>
      </c>
    </row>
    <row r="90" spans="1:4" ht="33" customHeight="1">
      <c r="A90" s="14" t="s">
        <v>287</v>
      </c>
      <c r="B90" s="10" t="s">
        <v>150</v>
      </c>
      <c r="C90" s="3">
        <f>SUM((C91,C92,C93,C94,C95,C96,C97,C98,C99))</f>
        <v>345.8</v>
      </c>
      <c r="D90" s="9"/>
    </row>
    <row r="91" spans="1:4" ht="50.1" customHeight="1">
      <c r="A91" s="14"/>
      <c r="B91" s="4" t="s">
        <v>298</v>
      </c>
      <c r="C91" s="5">
        <v>185.8</v>
      </c>
      <c r="D91" s="12" t="s">
        <v>151</v>
      </c>
    </row>
    <row r="92" spans="1:4" ht="29.1" customHeight="1">
      <c r="A92" s="14"/>
      <c r="B92" s="4" t="s">
        <v>152</v>
      </c>
      <c r="C92" s="5">
        <v>33</v>
      </c>
      <c r="D92" s="6" t="s">
        <v>153</v>
      </c>
    </row>
    <row r="93" spans="1:4" ht="29.1" customHeight="1">
      <c r="A93" s="14"/>
      <c r="B93" s="4" t="s">
        <v>154</v>
      </c>
      <c r="C93" s="5">
        <v>15</v>
      </c>
      <c r="D93" s="6" t="s">
        <v>155</v>
      </c>
    </row>
    <row r="94" spans="1:4" ht="29.1" customHeight="1">
      <c r="A94" s="14"/>
      <c r="B94" s="4" t="s">
        <v>156</v>
      </c>
      <c r="C94" s="5">
        <v>37</v>
      </c>
      <c r="D94" s="6" t="s">
        <v>157</v>
      </c>
    </row>
    <row r="95" spans="1:4" ht="29.1" customHeight="1">
      <c r="A95" s="14"/>
      <c r="B95" s="4" t="s">
        <v>158</v>
      </c>
      <c r="C95" s="5">
        <v>4</v>
      </c>
      <c r="D95" s="6" t="s">
        <v>159</v>
      </c>
    </row>
    <row r="96" spans="1:4" ht="29.1" customHeight="1">
      <c r="A96" s="14"/>
      <c r="B96" s="4" t="s">
        <v>306</v>
      </c>
      <c r="C96" s="5">
        <v>2</v>
      </c>
      <c r="D96" s="6" t="s">
        <v>160</v>
      </c>
    </row>
    <row r="97" spans="1:4" ht="29.1" customHeight="1">
      <c r="A97" s="14"/>
      <c r="B97" s="7" t="s">
        <v>161</v>
      </c>
      <c r="C97" s="5">
        <v>40</v>
      </c>
      <c r="D97" s="6" t="s">
        <v>162</v>
      </c>
    </row>
    <row r="98" spans="1:4" ht="29.1" customHeight="1">
      <c r="A98" s="14"/>
      <c r="B98" s="7" t="s">
        <v>163</v>
      </c>
      <c r="C98" s="5">
        <v>22</v>
      </c>
      <c r="D98" s="6" t="s">
        <v>164</v>
      </c>
    </row>
    <row r="99" spans="1:4" ht="29.1" customHeight="1">
      <c r="A99" s="14"/>
      <c r="B99" s="7" t="s">
        <v>165</v>
      </c>
      <c r="C99" s="5">
        <v>7</v>
      </c>
      <c r="D99" s="6" t="s">
        <v>166</v>
      </c>
    </row>
    <row r="100" spans="1:4" ht="33" customHeight="1">
      <c r="A100" s="14" t="s">
        <v>288</v>
      </c>
      <c r="B100" s="10" t="s">
        <v>294</v>
      </c>
      <c r="C100" s="3">
        <f>SUM((C104,C105,C101,C102,C103))</f>
        <v>384.1</v>
      </c>
      <c r="D100" s="9"/>
    </row>
    <row r="101" spans="1:4" ht="50.1" customHeight="1">
      <c r="A101" s="14"/>
      <c r="B101" s="4" t="s">
        <v>307</v>
      </c>
      <c r="C101" s="5">
        <v>188.5</v>
      </c>
      <c r="D101" s="12" t="s">
        <v>167</v>
      </c>
    </row>
    <row r="102" spans="1:4" ht="29.1" customHeight="1">
      <c r="A102" s="14"/>
      <c r="B102" s="4" t="s">
        <v>168</v>
      </c>
      <c r="C102" s="5">
        <v>24.8</v>
      </c>
      <c r="D102" s="6" t="s">
        <v>169</v>
      </c>
    </row>
    <row r="103" spans="1:4" ht="29.1" customHeight="1">
      <c r="A103" s="14"/>
      <c r="B103" s="4" t="s">
        <v>170</v>
      </c>
      <c r="C103" s="5">
        <v>41.3</v>
      </c>
      <c r="D103" s="6" t="s">
        <v>171</v>
      </c>
    </row>
    <row r="104" spans="1:4" ht="29.1" customHeight="1">
      <c r="A104" s="14"/>
      <c r="B104" s="7" t="s">
        <v>172</v>
      </c>
      <c r="C104" s="5">
        <v>72.8</v>
      </c>
      <c r="D104" s="6" t="s">
        <v>173</v>
      </c>
    </row>
    <row r="105" spans="1:4" ht="29.1" customHeight="1">
      <c r="A105" s="14"/>
      <c r="B105" s="7" t="s">
        <v>174</v>
      </c>
      <c r="C105" s="5">
        <v>56.7</v>
      </c>
      <c r="D105" s="6" t="s">
        <v>175</v>
      </c>
    </row>
    <row r="106" spans="1:4" ht="33" customHeight="1">
      <c r="A106" s="14" t="s">
        <v>289</v>
      </c>
      <c r="B106" s="10" t="s">
        <v>176</v>
      </c>
      <c r="C106" s="3">
        <f>SUM((C107,C109,C110,C108,C111,C112))</f>
        <v>400.6</v>
      </c>
      <c r="D106" s="9"/>
    </row>
    <row r="107" spans="1:4" ht="57.75" customHeight="1">
      <c r="A107" s="14"/>
      <c r="B107" s="4" t="s">
        <v>298</v>
      </c>
      <c r="C107" s="5">
        <v>206.6</v>
      </c>
      <c r="D107" s="12" t="s">
        <v>177</v>
      </c>
    </row>
    <row r="108" spans="1:4" ht="29.1" customHeight="1">
      <c r="A108" s="14"/>
      <c r="B108" s="4" t="s">
        <v>178</v>
      </c>
      <c r="C108" s="5">
        <v>38</v>
      </c>
      <c r="D108" s="6" t="s">
        <v>179</v>
      </c>
    </row>
    <row r="109" spans="1:4" ht="29.1" customHeight="1">
      <c r="A109" s="14"/>
      <c r="B109" s="7" t="s">
        <v>180</v>
      </c>
      <c r="C109" s="5">
        <v>81</v>
      </c>
      <c r="D109" s="6" t="s">
        <v>181</v>
      </c>
    </row>
    <row r="110" spans="1:4" ht="29.1" customHeight="1">
      <c r="A110" s="14"/>
      <c r="B110" s="7" t="s">
        <v>182</v>
      </c>
      <c r="C110" s="5">
        <v>41</v>
      </c>
      <c r="D110" s="6" t="s">
        <v>183</v>
      </c>
    </row>
    <row r="111" spans="1:4" ht="29.1" customHeight="1">
      <c r="A111" s="14"/>
      <c r="B111" s="7" t="s">
        <v>184</v>
      </c>
      <c r="C111" s="5">
        <v>26</v>
      </c>
      <c r="D111" s="6" t="s">
        <v>185</v>
      </c>
    </row>
    <row r="112" spans="1:4" ht="29.1" customHeight="1">
      <c r="A112" s="14"/>
      <c r="B112" s="7" t="s">
        <v>186</v>
      </c>
      <c r="C112" s="5">
        <v>8</v>
      </c>
      <c r="D112" s="6" t="s">
        <v>187</v>
      </c>
    </row>
    <row r="113" spans="1:4" ht="33" customHeight="1">
      <c r="A113" s="14" t="s">
        <v>290</v>
      </c>
      <c r="B113" s="10" t="s">
        <v>188</v>
      </c>
      <c r="C113" s="3">
        <f>SUM((C119,C114,C115,C120,C121,C122,C123,C116,C124,C125,C126,C127,C117,C118))</f>
        <v>602.20000000000005</v>
      </c>
      <c r="D113" s="9"/>
    </row>
    <row r="114" spans="1:4" ht="50.1" customHeight="1">
      <c r="A114" s="14"/>
      <c r="B114" s="4" t="s">
        <v>298</v>
      </c>
      <c r="C114" s="5">
        <v>164</v>
      </c>
      <c r="D114" s="12" t="s">
        <v>189</v>
      </c>
    </row>
    <row r="115" spans="1:4" ht="29.1" customHeight="1">
      <c r="A115" s="14"/>
      <c r="B115" s="4" t="s">
        <v>190</v>
      </c>
      <c r="C115" s="5">
        <v>45</v>
      </c>
      <c r="D115" s="6" t="s">
        <v>191</v>
      </c>
    </row>
    <row r="116" spans="1:4" ht="29.1" customHeight="1">
      <c r="A116" s="14"/>
      <c r="B116" s="4" t="s">
        <v>192</v>
      </c>
      <c r="C116" s="5">
        <v>40</v>
      </c>
      <c r="D116" s="6" t="s">
        <v>193</v>
      </c>
    </row>
    <row r="117" spans="1:4" ht="29.1" customHeight="1">
      <c r="A117" s="14"/>
      <c r="B117" s="4" t="s">
        <v>302</v>
      </c>
      <c r="C117" s="5">
        <v>3</v>
      </c>
      <c r="D117" s="6" t="s">
        <v>194</v>
      </c>
    </row>
    <row r="118" spans="1:4" ht="29.1" customHeight="1">
      <c r="A118" s="14"/>
      <c r="B118" s="4" t="s">
        <v>306</v>
      </c>
      <c r="C118" s="5">
        <v>4</v>
      </c>
      <c r="D118" s="6" t="s">
        <v>195</v>
      </c>
    </row>
    <row r="119" spans="1:4" ht="29.1" customHeight="1">
      <c r="A119" s="14"/>
      <c r="B119" s="7" t="s">
        <v>196</v>
      </c>
      <c r="C119" s="5">
        <v>81.2</v>
      </c>
      <c r="D119" s="6" t="s">
        <v>197</v>
      </c>
    </row>
    <row r="120" spans="1:4" ht="29.1" customHeight="1">
      <c r="A120" s="14"/>
      <c r="B120" s="7" t="s">
        <v>198</v>
      </c>
      <c r="C120" s="5">
        <v>70</v>
      </c>
      <c r="D120" s="6" t="s">
        <v>199</v>
      </c>
    </row>
    <row r="121" spans="1:4" ht="29.1" customHeight="1">
      <c r="A121" s="14"/>
      <c r="B121" s="7" t="s">
        <v>200</v>
      </c>
      <c r="C121" s="5">
        <v>14</v>
      </c>
      <c r="D121" s="6" t="s">
        <v>201</v>
      </c>
    </row>
    <row r="122" spans="1:4" ht="29.1" customHeight="1">
      <c r="A122" s="14"/>
      <c r="B122" s="7" t="s">
        <v>202</v>
      </c>
      <c r="C122" s="5">
        <v>18</v>
      </c>
      <c r="D122" s="6" t="s">
        <v>203</v>
      </c>
    </row>
    <row r="123" spans="1:4" ht="29.1" customHeight="1">
      <c r="A123" s="14"/>
      <c r="B123" s="7" t="s">
        <v>204</v>
      </c>
      <c r="C123" s="5">
        <v>40</v>
      </c>
      <c r="D123" s="6" t="s">
        <v>205</v>
      </c>
    </row>
    <row r="124" spans="1:4" ht="29.1" customHeight="1">
      <c r="A124" s="14"/>
      <c r="B124" s="7" t="s">
        <v>206</v>
      </c>
      <c r="C124" s="5">
        <v>26</v>
      </c>
      <c r="D124" s="6" t="s">
        <v>207</v>
      </c>
    </row>
    <row r="125" spans="1:4" ht="29.1" customHeight="1">
      <c r="A125" s="14"/>
      <c r="B125" s="7" t="s">
        <v>208</v>
      </c>
      <c r="C125" s="5">
        <v>77</v>
      </c>
      <c r="D125" s="6" t="s">
        <v>209</v>
      </c>
    </row>
    <row r="126" spans="1:4" ht="29.1" customHeight="1">
      <c r="A126" s="14"/>
      <c r="B126" s="7" t="s">
        <v>210</v>
      </c>
      <c r="C126" s="5">
        <v>15</v>
      </c>
      <c r="D126" s="6" t="s">
        <v>211</v>
      </c>
    </row>
    <row r="127" spans="1:4" ht="29.1" customHeight="1">
      <c r="A127" s="14"/>
      <c r="B127" s="7" t="s">
        <v>212</v>
      </c>
      <c r="C127" s="5">
        <v>5</v>
      </c>
      <c r="D127" s="6" t="s">
        <v>213</v>
      </c>
    </row>
    <row r="128" spans="1:4" ht="33" customHeight="1">
      <c r="A128" s="15" t="s">
        <v>291</v>
      </c>
      <c r="B128" s="10" t="s">
        <v>214</v>
      </c>
      <c r="C128" s="3">
        <f>SUM((C132,C133,C134,C130,C135,C136,C137,C129,C138,C139,C131,C140))</f>
        <v>504.2</v>
      </c>
      <c r="D128" s="9"/>
    </row>
    <row r="129" spans="1:4" ht="96.75" customHeight="1">
      <c r="A129" s="16"/>
      <c r="B129" s="4" t="s">
        <v>298</v>
      </c>
      <c r="C129" s="5">
        <v>165.2</v>
      </c>
      <c r="D129" s="12" t="s">
        <v>215</v>
      </c>
    </row>
    <row r="130" spans="1:4" ht="29.1" customHeight="1">
      <c r="A130" s="16"/>
      <c r="B130" s="4" t="s">
        <v>216</v>
      </c>
      <c r="C130" s="5">
        <v>8</v>
      </c>
      <c r="D130" s="6" t="s">
        <v>217</v>
      </c>
    </row>
    <row r="131" spans="1:4" ht="29.1" customHeight="1">
      <c r="A131" s="16"/>
      <c r="B131" s="4" t="s">
        <v>218</v>
      </c>
      <c r="C131" s="5">
        <v>3</v>
      </c>
      <c r="D131" s="6" t="s">
        <v>219</v>
      </c>
    </row>
    <row r="132" spans="1:4" ht="29.1" customHeight="1">
      <c r="A132" s="16"/>
      <c r="B132" s="7" t="s">
        <v>220</v>
      </c>
      <c r="C132" s="5">
        <v>66</v>
      </c>
      <c r="D132" s="6" t="s">
        <v>221</v>
      </c>
    </row>
    <row r="133" spans="1:4" ht="29.1" customHeight="1">
      <c r="A133" s="16"/>
      <c r="B133" s="7" t="s">
        <v>222</v>
      </c>
      <c r="C133" s="5">
        <v>8</v>
      </c>
      <c r="D133" s="6" t="s">
        <v>223</v>
      </c>
    </row>
    <row r="134" spans="1:4" ht="50.1" customHeight="1">
      <c r="A134" s="16"/>
      <c r="B134" s="7" t="s">
        <v>224</v>
      </c>
      <c r="C134" s="5">
        <v>94</v>
      </c>
      <c r="D134" s="6" t="s">
        <v>225</v>
      </c>
    </row>
    <row r="135" spans="1:4" ht="29.1" customHeight="1">
      <c r="A135" s="16"/>
      <c r="B135" s="7" t="s">
        <v>226</v>
      </c>
      <c r="C135" s="5">
        <v>22</v>
      </c>
      <c r="D135" s="6" t="s">
        <v>227</v>
      </c>
    </row>
    <row r="136" spans="1:4" ht="29.1" customHeight="1">
      <c r="A136" s="16"/>
      <c r="B136" s="7" t="s">
        <v>228</v>
      </c>
      <c r="C136" s="5">
        <v>60</v>
      </c>
      <c r="D136" s="6" t="s">
        <v>229</v>
      </c>
    </row>
    <row r="137" spans="1:4" ht="29.1" customHeight="1">
      <c r="A137" s="16"/>
      <c r="B137" s="7" t="s">
        <v>230</v>
      </c>
      <c r="C137" s="5">
        <v>26</v>
      </c>
      <c r="D137" s="6" t="s">
        <v>231</v>
      </c>
    </row>
    <row r="138" spans="1:4" ht="29.1" customHeight="1">
      <c r="A138" s="16"/>
      <c r="B138" s="7" t="s">
        <v>232</v>
      </c>
      <c r="C138" s="5">
        <v>30</v>
      </c>
      <c r="D138" s="6" t="s">
        <v>233</v>
      </c>
    </row>
    <row r="139" spans="1:4" ht="29.1" customHeight="1">
      <c r="A139" s="16"/>
      <c r="B139" s="7" t="s">
        <v>234</v>
      </c>
      <c r="C139" s="5">
        <v>21</v>
      </c>
      <c r="D139" s="6" t="s">
        <v>235</v>
      </c>
    </row>
    <row r="140" spans="1:4" ht="29.1" customHeight="1">
      <c r="A140" s="17"/>
      <c r="B140" s="7" t="s">
        <v>236</v>
      </c>
      <c r="C140" s="5">
        <v>1</v>
      </c>
      <c r="D140" s="6" t="s">
        <v>237</v>
      </c>
    </row>
    <row r="141" spans="1:4" ht="33" customHeight="1">
      <c r="A141" s="14" t="s">
        <v>292</v>
      </c>
      <c r="B141" s="10" t="s">
        <v>295</v>
      </c>
      <c r="C141" s="3">
        <f>SUM(C142:C154)</f>
        <v>703.7</v>
      </c>
      <c r="D141" s="9"/>
    </row>
    <row r="142" spans="1:4" ht="90" customHeight="1">
      <c r="A142" s="14"/>
      <c r="B142" s="4" t="s">
        <v>238</v>
      </c>
      <c r="C142" s="5">
        <v>153.69999999999999</v>
      </c>
      <c r="D142" s="12" t="s">
        <v>308</v>
      </c>
    </row>
    <row r="143" spans="1:4" ht="29.1" customHeight="1">
      <c r="A143" s="14"/>
      <c r="B143" s="4" t="s">
        <v>257</v>
      </c>
      <c r="C143" s="5">
        <v>66</v>
      </c>
      <c r="D143" s="6" t="s">
        <v>258</v>
      </c>
    </row>
    <row r="144" spans="1:4" ht="29.1" customHeight="1">
      <c r="A144" s="14"/>
      <c r="B144" s="7" t="s">
        <v>239</v>
      </c>
      <c r="C144" s="5">
        <v>76</v>
      </c>
      <c r="D144" s="6" t="s">
        <v>240</v>
      </c>
    </row>
    <row r="145" spans="1:4" ht="50.1" customHeight="1">
      <c r="A145" s="14"/>
      <c r="B145" s="7" t="s">
        <v>241</v>
      </c>
      <c r="C145" s="5">
        <v>25</v>
      </c>
      <c r="D145" s="6" t="s">
        <v>242</v>
      </c>
    </row>
    <row r="146" spans="1:4" ht="29.1" customHeight="1">
      <c r="A146" s="14"/>
      <c r="B146" s="7" t="s">
        <v>243</v>
      </c>
      <c r="C146" s="5">
        <v>58</v>
      </c>
      <c r="D146" s="6" t="s">
        <v>244</v>
      </c>
    </row>
    <row r="147" spans="1:4" ht="29.1" customHeight="1">
      <c r="A147" s="14"/>
      <c r="B147" s="7" t="s">
        <v>245</v>
      </c>
      <c r="C147" s="5">
        <v>73</v>
      </c>
      <c r="D147" s="6" t="s">
        <v>246</v>
      </c>
    </row>
    <row r="148" spans="1:4" ht="29.1" customHeight="1">
      <c r="A148" s="14"/>
      <c r="B148" s="7" t="s">
        <v>247</v>
      </c>
      <c r="C148" s="5">
        <v>68</v>
      </c>
      <c r="D148" s="6" t="s">
        <v>248</v>
      </c>
    </row>
    <row r="149" spans="1:4" ht="29.1" customHeight="1">
      <c r="A149" s="14"/>
      <c r="B149" s="7" t="s">
        <v>249</v>
      </c>
      <c r="C149" s="5">
        <v>73</v>
      </c>
      <c r="D149" s="6" t="s">
        <v>250</v>
      </c>
    </row>
    <row r="150" spans="1:4" ht="29.1" customHeight="1">
      <c r="A150" s="14"/>
      <c r="B150" s="7" t="s">
        <v>251</v>
      </c>
      <c r="C150" s="5">
        <v>18</v>
      </c>
      <c r="D150" s="6" t="s">
        <v>252</v>
      </c>
    </row>
    <row r="151" spans="1:4" ht="29.1" customHeight="1">
      <c r="A151" s="14"/>
      <c r="B151" s="7" t="s">
        <v>253</v>
      </c>
      <c r="C151" s="5">
        <v>35</v>
      </c>
      <c r="D151" s="6" t="s">
        <v>254</v>
      </c>
    </row>
    <row r="152" spans="1:4" ht="29.1" customHeight="1">
      <c r="A152" s="14"/>
      <c r="B152" s="7" t="s">
        <v>255</v>
      </c>
      <c r="C152" s="5">
        <v>30</v>
      </c>
      <c r="D152" s="6" t="s">
        <v>256</v>
      </c>
    </row>
    <row r="153" spans="1:4" ht="29.1" customHeight="1">
      <c r="A153" s="14"/>
      <c r="B153" s="7" t="s">
        <v>259</v>
      </c>
      <c r="C153" s="5">
        <v>23</v>
      </c>
      <c r="D153" s="6" t="s">
        <v>260</v>
      </c>
    </row>
    <row r="154" spans="1:4" ht="29.1" customHeight="1">
      <c r="A154" s="14"/>
      <c r="B154" s="7" t="s">
        <v>261</v>
      </c>
      <c r="C154" s="5">
        <v>5</v>
      </c>
      <c r="D154" s="6" t="s">
        <v>262</v>
      </c>
    </row>
    <row r="155" spans="1:4" ht="33" customHeight="1">
      <c r="A155" s="14" t="s">
        <v>296</v>
      </c>
      <c r="B155" s="11" t="s">
        <v>297</v>
      </c>
      <c r="C155" s="3">
        <f>SUM((C158,C156,C159,C160,C161,C162,C163,C157,C164))</f>
        <v>391.1</v>
      </c>
      <c r="D155" s="9"/>
    </row>
    <row r="156" spans="1:4" ht="69" customHeight="1">
      <c r="A156" s="14"/>
      <c r="B156" s="4" t="s">
        <v>309</v>
      </c>
      <c r="C156" s="5">
        <v>174.1</v>
      </c>
      <c r="D156" s="12" t="s">
        <v>263</v>
      </c>
    </row>
    <row r="157" spans="1:4" ht="29.1" customHeight="1">
      <c r="A157" s="14"/>
      <c r="B157" s="4" t="s">
        <v>310</v>
      </c>
      <c r="C157" s="5">
        <v>5</v>
      </c>
      <c r="D157" s="6" t="s">
        <v>264</v>
      </c>
    </row>
    <row r="158" spans="1:4" ht="29.1" customHeight="1">
      <c r="A158" s="14"/>
      <c r="B158" s="4" t="s">
        <v>265</v>
      </c>
      <c r="C158" s="5">
        <v>35</v>
      </c>
      <c r="D158" s="6" t="s">
        <v>266</v>
      </c>
    </row>
    <row r="159" spans="1:4" ht="29.1" customHeight="1">
      <c r="A159" s="14"/>
      <c r="B159" s="4" t="s">
        <v>267</v>
      </c>
      <c r="C159" s="5">
        <v>23</v>
      </c>
      <c r="D159" s="6" t="s">
        <v>268</v>
      </c>
    </row>
    <row r="160" spans="1:4" ht="29.1" customHeight="1">
      <c r="A160" s="14"/>
      <c r="B160" s="4" t="s">
        <v>269</v>
      </c>
      <c r="C160" s="5">
        <v>36</v>
      </c>
      <c r="D160" s="6" t="s">
        <v>270</v>
      </c>
    </row>
    <row r="161" spans="1:4" ht="29.1" customHeight="1">
      <c r="A161" s="14"/>
      <c r="B161" s="4" t="s">
        <v>271</v>
      </c>
      <c r="C161" s="5">
        <v>30</v>
      </c>
      <c r="D161" s="6" t="s">
        <v>272</v>
      </c>
    </row>
    <row r="162" spans="1:4" ht="29.1" customHeight="1">
      <c r="A162" s="14"/>
      <c r="B162" s="4" t="s">
        <v>273</v>
      </c>
      <c r="C162" s="5">
        <v>35</v>
      </c>
      <c r="D162" s="6" t="s">
        <v>274</v>
      </c>
    </row>
    <row r="163" spans="1:4" ht="50.1" customHeight="1">
      <c r="A163" s="14"/>
      <c r="B163" s="4" t="s">
        <v>275</v>
      </c>
      <c r="C163" s="5">
        <v>48</v>
      </c>
      <c r="D163" s="12" t="s">
        <v>276</v>
      </c>
    </row>
    <row r="164" spans="1:4" ht="29.1" customHeight="1">
      <c r="A164" s="14"/>
      <c r="B164" s="4" t="s">
        <v>277</v>
      </c>
      <c r="C164" s="5">
        <v>5</v>
      </c>
      <c r="D164" s="6" t="s">
        <v>278</v>
      </c>
    </row>
  </sheetData>
  <mergeCells count="16">
    <mergeCell ref="A4:A14"/>
    <mergeCell ref="A15:A25"/>
    <mergeCell ref="A26:A33"/>
    <mergeCell ref="A34:A48"/>
    <mergeCell ref="A1:D1"/>
    <mergeCell ref="A3:B3"/>
    <mergeCell ref="A113:A127"/>
    <mergeCell ref="A128:A140"/>
    <mergeCell ref="A141:A154"/>
    <mergeCell ref="A155:A164"/>
    <mergeCell ref="A49:A62"/>
    <mergeCell ref="A63:A78"/>
    <mergeCell ref="A79:A89"/>
    <mergeCell ref="A90:A99"/>
    <mergeCell ref="A100:A105"/>
    <mergeCell ref="A106:A112"/>
  </mergeCells>
  <phoneticPr fontId="3" type="noConversion"/>
  <conditionalFormatting sqref="D101:D105 D114:D127 D50:D62 D129:D140 D35:D48 D80:D89 D156:D164 D27:D33 D107:D112 D91:D99 D142 D14 D5:D12 D22:D25 D16:D20 D74:D78 D64:D72 D144:D154">
    <cfRule type="expression" dxfId="4" priority="7">
      <formula>#REF!&gt;=1</formula>
    </cfRule>
  </conditionalFormatting>
  <conditionalFormatting sqref="D13">
    <cfRule type="expression" dxfId="3" priority="4">
      <formula>#REF!&gt;=1</formula>
    </cfRule>
  </conditionalFormatting>
  <conditionalFormatting sqref="D21">
    <cfRule type="expression" dxfId="2" priority="3">
      <formula>#REF!&gt;=1</formula>
    </cfRule>
  </conditionalFormatting>
  <conditionalFormatting sqref="D73">
    <cfRule type="expression" dxfId="1" priority="2">
      <formula>#REF!&gt;=1</formula>
    </cfRule>
  </conditionalFormatting>
  <conditionalFormatting sqref="D143">
    <cfRule type="expression" dxfId="0" priority="1">
      <formula>#REF!&gt;=1</formula>
    </cfRule>
  </conditionalFormatting>
  <pageMargins left="0.74803149606299213" right="0.74803149606299213" top="0.98425196850393704" bottom="0.98425196850393704" header="0.51181102362204722" footer="0.51181102362204722"/>
  <pageSetup paperSize="9" scale="92"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市场监管专项指标格式表（不含标准化）</vt:lpstr>
      <vt:lpstr>'市场监管专项指标格式表（不含标准化）'!Print_Titles</vt:lpstr>
    </vt:vector>
  </TitlesOfParts>
  <Company>user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陈梦颖 null</cp:lastModifiedBy>
  <cp:lastPrinted>2021-01-05T03:32:46Z</cp:lastPrinted>
  <dcterms:created xsi:type="dcterms:W3CDTF">2016-06-12T09:54:00Z</dcterms:created>
  <dcterms:modified xsi:type="dcterms:W3CDTF">2021-01-11T09:13:06Z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