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30" windowWidth="28800" windowHeight="12435"/>
  </bookViews>
  <sheets>
    <sheet name="Sheet1" sheetId="1" r:id="rId1"/>
  </sheets>
  <definedNames>
    <definedName name="_xlnm._FilterDatabase" localSheetId="0" hidden="1">Sheet1!$A$4:$P$11</definedName>
    <definedName name="_xlnm.Print_Titles" localSheetId="0">Sheet1!$3:$4</definedName>
  </definedNames>
  <calcPr calcId="145621"/>
</workbook>
</file>

<file path=xl/calcChain.xml><?xml version="1.0" encoding="utf-8"?>
<calcChain xmlns="http://schemas.openxmlformats.org/spreadsheetml/2006/main">
  <c r="J11" i="1" l="1"/>
  <c r="J10" i="1"/>
  <c r="J9" i="1"/>
  <c r="I8" i="1"/>
  <c r="H8" i="1"/>
  <c r="H5" i="1" s="1"/>
  <c r="G8" i="1"/>
  <c r="G5" i="1" s="1"/>
  <c r="F8" i="1"/>
  <c r="F5" i="1" s="1"/>
  <c r="E8" i="1"/>
  <c r="E5" i="1" s="1"/>
  <c r="D8" i="1"/>
  <c r="C8" i="1"/>
  <c r="C5" i="1" s="1"/>
  <c r="J7" i="1"/>
  <c r="J6" i="1" s="1"/>
  <c r="I5" i="1"/>
  <c r="D5" i="1"/>
  <c r="J8" i="1" l="1"/>
  <c r="J5" i="1" s="1"/>
</calcChain>
</file>

<file path=xl/sharedStrings.xml><?xml version="1.0" encoding="utf-8"?>
<sst xmlns="http://schemas.openxmlformats.org/spreadsheetml/2006/main" count="28" uniqueCount="24">
  <si>
    <t>国家级公益林（万亩）</t>
  </si>
  <si>
    <t>省级公益林（万亩）</t>
  </si>
  <si>
    <t>备注</t>
  </si>
  <si>
    <t>小计</t>
  </si>
  <si>
    <t>国有</t>
  </si>
  <si>
    <t>非国有</t>
  </si>
  <si>
    <t>省科技厅</t>
  </si>
  <si>
    <t>省科技厅小计</t>
  </si>
  <si>
    <t>省林科院</t>
  </si>
  <si>
    <t>省林业厅小计</t>
  </si>
  <si>
    <t>省种苗中心</t>
  </si>
  <si>
    <t>湖南省青羊湖国有林场</t>
  </si>
  <si>
    <t>南山国家公园管理局</t>
  </si>
  <si>
    <t>省林业局</t>
    <phoneticPr fontId="10" type="noConversion"/>
  </si>
  <si>
    <t>功能科目编码</t>
    <phoneticPr fontId="10" type="noConversion"/>
  </si>
  <si>
    <t>政府经济科目编码</t>
    <phoneticPr fontId="10" type="noConversion"/>
  </si>
  <si>
    <t>部门经济科目编码</t>
    <phoneticPr fontId="10" type="noConversion"/>
  </si>
  <si>
    <t>附件</t>
    <phoneticPr fontId="10" type="noConversion"/>
  </si>
  <si>
    <t>部门</t>
    <phoneticPr fontId="10" type="noConversion"/>
  </si>
  <si>
    <t>单位</t>
    <phoneticPr fontId="10" type="noConversion"/>
  </si>
  <si>
    <t>公益林合计（万亩）</t>
    <phoneticPr fontId="10" type="noConversion"/>
  </si>
  <si>
    <t>金额（万元）</t>
    <phoneticPr fontId="10" type="noConversion"/>
  </si>
  <si>
    <t>合计</t>
    <phoneticPr fontId="10" type="noConversion"/>
  </si>
  <si>
    <t>2022年省级森林生态效益补偿资金安排明细表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</si>
</sst>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1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6"/>
      <name val="方正小标宋简体"/>
      <family val="3"/>
      <charset val="134"/>
    </font>
    <font>
      <b/>
      <sz val="11"/>
      <name val="宋体"/>
      <family val="3"/>
      <charset val="134"/>
    </font>
    <font>
      <b/>
      <sz val="11"/>
      <name val="宋体"/>
      <family val="3"/>
      <charset val="134"/>
      <scheme val="minor"/>
    </font>
    <font>
      <b/>
      <sz val="11"/>
      <name val="Times New Roman"/>
      <family val="1"/>
    </font>
    <font>
      <b/>
      <sz val="11"/>
      <name val="等线"/>
      <charset val="134"/>
    </font>
    <font>
      <sz val="11"/>
      <name val="Times New Roman"/>
      <family val="1"/>
    </font>
    <font>
      <sz val="11"/>
      <name val="等线"/>
      <charset val="134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/>
    <xf numFmtId="0" fontId="0" fillId="0" borderId="0" xfId="0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/>
    <xf numFmtId="0" fontId="7" fillId="0" borderId="1" xfId="0" applyFont="1" applyFill="1" applyBorder="1" applyAlignment="1"/>
    <xf numFmtId="176" fontId="5" fillId="0" borderId="1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workbookViewId="0">
      <pane ySplit="4" topLeftCell="A5" activePane="bottomLeft" state="frozen"/>
      <selection pane="bottomLeft" activeCell="F15" sqref="F15"/>
    </sheetView>
  </sheetViews>
  <sheetFormatPr defaultColWidth="9" defaultRowHeight="13.5"/>
  <cols>
    <col min="1" max="1" width="8.125" style="1" customWidth="1"/>
    <col min="2" max="2" width="15.5" style="1" customWidth="1"/>
    <col min="3" max="3" width="11.75" style="2" customWidth="1"/>
    <col min="4" max="4" width="10.375" style="2"/>
    <col min="5" max="5" width="9.375" style="2"/>
    <col min="6" max="6" width="10.375" style="2"/>
    <col min="7" max="7" width="11.625" style="2" customWidth="1"/>
    <col min="8" max="8" width="9.375" style="2"/>
    <col min="9" max="9" width="10.375" style="2"/>
    <col min="10" max="10" width="11.25" style="2" customWidth="1"/>
    <col min="11" max="13" width="12.25" style="2" customWidth="1"/>
    <col min="14" max="14" width="19.875" style="4" customWidth="1"/>
    <col min="15" max="15" width="9" style="5" customWidth="1"/>
    <col min="16" max="16" width="25.75" style="5" customWidth="1"/>
    <col min="17" max="16384" width="9" style="5"/>
  </cols>
  <sheetData>
    <row r="1" spans="1:14">
      <c r="A1" s="1" t="s">
        <v>17</v>
      </c>
    </row>
    <row r="2" spans="1:14" ht="30.95" customHeight="1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27" customHeight="1">
      <c r="A3" s="18" t="s">
        <v>18</v>
      </c>
      <c r="B3" s="18" t="s">
        <v>19</v>
      </c>
      <c r="C3" s="23" t="s">
        <v>20</v>
      </c>
      <c r="D3" s="22" t="s">
        <v>0</v>
      </c>
      <c r="E3" s="22"/>
      <c r="F3" s="22"/>
      <c r="G3" s="22" t="s">
        <v>1</v>
      </c>
      <c r="H3" s="22"/>
      <c r="I3" s="22"/>
      <c r="J3" s="25" t="s">
        <v>21</v>
      </c>
      <c r="K3" s="23" t="s">
        <v>14</v>
      </c>
      <c r="L3" s="23" t="s">
        <v>15</v>
      </c>
      <c r="M3" s="23" t="s">
        <v>16</v>
      </c>
      <c r="N3" s="22" t="s">
        <v>2</v>
      </c>
    </row>
    <row r="4" spans="1:14" ht="27" customHeight="1">
      <c r="A4" s="18"/>
      <c r="B4" s="18"/>
      <c r="C4" s="24"/>
      <c r="D4" s="6" t="s">
        <v>3</v>
      </c>
      <c r="E4" s="6" t="s">
        <v>4</v>
      </c>
      <c r="F4" s="6" t="s">
        <v>5</v>
      </c>
      <c r="G4" s="6" t="s">
        <v>3</v>
      </c>
      <c r="H4" s="6" t="s">
        <v>4</v>
      </c>
      <c r="I4" s="6" t="s">
        <v>5</v>
      </c>
      <c r="J4" s="25"/>
      <c r="K4" s="24"/>
      <c r="L4" s="24"/>
      <c r="M4" s="24"/>
      <c r="N4" s="22"/>
    </row>
    <row r="5" spans="1:14" ht="14.25">
      <c r="A5" s="19" t="s">
        <v>22</v>
      </c>
      <c r="B5" s="20"/>
      <c r="C5" s="7">
        <f>C6+C8+C11</f>
        <v>80.066299999999998</v>
      </c>
      <c r="D5" s="7">
        <f t="shared" ref="D5:J5" si="0">D6+D8+D11</f>
        <v>78.127600000000001</v>
      </c>
      <c r="E5" s="7">
        <f t="shared" si="0"/>
        <v>26.698</v>
      </c>
      <c r="F5" s="7">
        <f t="shared" si="0"/>
        <v>51.429600000000001</v>
      </c>
      <c r="G5" s="7">
        <f t="shared" si="0"/>
        <v>1.9386999999999999</v>
      </c>
      <c r="H5" s="7">
        <f t="shared" si="0"/>
        <v>0.9577</v>
      </c>
      <c r="I5" s="7">
        <f t="shared" si="0"/>
        <v>0.98099999999999998</v>
      </c>
      <c r="J5" s="7">
        <f t="shared" si="0"/>
        <v>248.36</v>
      </c>
      <c r="K5" s="7"/>
      <c r="L5" s="7"/>
      <c r="M5" s="7"/>
      <c r="N5" s="11"/>
    </row>
    <row r="6" spans="1:14" ht="14.25">
      <c r="A6" s="16" t="s">
        <v>6</v>
      </c>
      <c r="B6" s="8" t="s">
        <v>7</v>
      </c>
      <c r="C6" s="7">
        <v>5.5500000000000001E-2</v>
      </c>
      <c r="D6" s="7">
        <v>5.5500000000000001E-2</v>
      </c>
      <c r="E6" s="7">
        <v>5.5500000000000001E-2</v>
      </c>
      <c r="F6" s="7">
        <v>0</v>
      </c>
      <c r="G6" s="7">
        <v>0</v>
      </c>
      <c r="H6" s="7">
        <v>0</v>
      </c>
      <c r="I6" s="7">
        <v>0</v>
      </c>
      <c r="J6" s="13">
        <f>J7</f>
        <v>0.26</v>
      </c>
      <c r="K6" s="13"/>
      <c r="L6" s="13"/>
      <c r="M6" s="13"/>
      <c r="N6" s="11"/>
    </row>
    <row r="7" spans="1:14" ht="15">
      <c r="A7" s="17"/>
      <c r="B7" s="9" t="s">
        <v>8</v>
      </c>
      <c r="C7" s="10">
        <v>5.5500000000000001E-2</v>
      </c>
      <c r="D7" s="10">
        <v>5.5500000000000001E-2</v>
      </c>
      <c r="E7" s="10">
        <v>5.5500000000000001E-2</v>
      </c>
      <c r="F7" s="10"/>
      <c r="G7" s="10"/>
      <c r="H7" s="10"/>
      <c r="I7" s="10"/>
      <c r="J7" s="10">
        <f>ROUND(E7*4.75+F7*1.75+H7*14.75+I7*17.75,2)</f>
        <v>0.26</v>
      </c>
      <c r="K7" s="10">
        <v>2130209</v>
      </c>
      <c r="L7" s="10">
        <v>50502</v>
      </c>
      <c r="M7" s="10">
        <v>30299</v>
      </c>
      <c r="N7" s="12"/>
    </row>
    <row r="8" spans="1:14" ht="14.25">
      <c r="A8" s="16" t="s">
        <v>13</v>
      </c>
      <c r="B8" s="8" t="s">
        <v>9</v>
      </c>
      <c r="C8" s="7">
        <f t="shared" ref="C8:J8" si="1">C9+C10</f>
        <v>1.4241999999999999</v>
      </c>
      <c r="D8" s="7">
        <f t="shared" si="1"/>
        <v>0.75219999999999998</v>
      </c>
      <c r="E8" s="7">
        <f t="shared" si="1"/>
        <v>0.75219999999999998</v>
      </c>
      <c r="F8" s="7">
        <f t="shared" si="1"/>
        <v>0</v>
      </c>
      <c r="G8" s="7">
        <f t="shared" si="1"/>
        <v>0.67199999999999993</v>
      </c>
      <c r="H8" s="7">
        <f t="shared" si="1"/>
        <v>0.67199999999999993</v>
      </c>
      <c r="I8" s="7">
        <f t="shared" si="1"/>
        <v>0</v>
      </c>
      <c r="J8" s="7">
        <f t="shared" si="1"/>
        <v>13.49</v>
      </c>
      <c r="K8" s="7"/>
      <c r="L8" s="7"/>
      <c r="M8" s="7"/>
      <c r="N8" s="11"/>
    </row>
    <row r="9" spans="1:14" ht="15">
      <c r="A9" s="17"/>
      <c r="B9" s="9" t="s">
        <v>10</v>
      </c>
      <c r="C9" s="10">
        <v>7.0900000000000005E-2</v>
      </c>
      <c r="D9" s="10"/>
      <c r="E9" s="10"/>
      <c r="F9" s="10"/>
      <c r="G9" s="10">
        <v>7.0900000000000005E-2</v>
      </c>
      <c r="H9" s="10">
        <v>7.0900000000000005E-2</v>
      </c>
      <c r="I9" s="10"/>
      <c r="J9" s="10">
        <f>ROUND(E9*4.75+F9*1.75+H9*14.75+I9*17.75,2)</f>
        <v>1.05</v>
      </c>
      <c r="K9" s="10">
        <v>2130209</v>
      </c>
      <c r="L9" s="10">
        <v>50502</v>
      </c>
      <c r="M9" s="10">
        <v>30299</v>
      </c>
      <c r="N9" s="12"/>
    </row>
    <row r="10" spans="1:14" ht="27">
      <c r="A10" s="17"/>
      <c r="B10" s="9" t="s">
        <v>11</v>
      </c>
      <c r="C10" s="10">
        <v>1.3532999999999999</v>
      </c>
      <c r="D10" s="10">
        <v>0.75219999999999998</v>
      </c>
      <c r="E10" s="10">
        <v>0.75219999999999998</v>
      </c>
      <c r="F10" s="10"/>
      <c r="G10" s="10">
        <v>0.60109999999999997</v>
      </c>
      <c r="H10" s="10">
        <v>0.60109999999999997</v>
      </c>
      <c r="I10" s="10"/>
      <c r="J10" s="10">
        <f>ROUND(E10*4.75+F10*1.75+H10*14.75+I10*17.75,2)</f>
        <v>12.44</v>
      </c>
      <c r="K10" s="10">
        <v>2130209</v>
      </c>
      <c r="L10" s="10">
        <v>50502</v>
      </c>
      <c r="M10" s="10">
        <v>30299</v>
      </c>
      <c r="N10" s="12"/>
    </row>
    <row r="11" spans="1:14" ht="60" customHeight="1">
      <c r="A11" s="8" t="s">
        <v>12</v>
      </c>
      <c r="B11" s="15" t="s">
        <v>12</v>
      </c>
      <c r="C11" s="10">
        <v>78.586600000000004</v>
      </c>
      <c r="D11" s="10">
        <v>77.319900000000004</v>
      </c>
      <c r="E11" s="10">
        <v>25.8903</v>
      </c>
      <c r="F11" s="10">
        <v>51.429600000000001</v>
      </c>
      <c r="G11" s="10">
        <v>1.2666999999999999</v>
      </c>
      <c r="H11" s="10">
        <v>0.28570000000000001</v>
      </c>
      <c r="I11" s="10">
        <v>0.98099999999999998</v>
      </c>
      <c r="J11" s="10">
        <f>ROUND(E11*4.75+F11*1.75+H11*14.75+I11*17.75,2)</f>
        <v>234.61</v>
      </c>
      <c r="K11" s="10">
        <v>2130209</v>
      </c>
      <c r="L11" s="10">
        <v>50502</v>
      </c>
      <c r="M11" s="10">
        <v>30299</v>
      </c>
      <c r="N11" s="14"/>
    </row>
    <row r="12" spans="1:14">
      <c r="J12" s="3"/>
      <c r="K12" s="3"/>
      <c r="L12" s="3"/>
      <c r="M12" s="3"/>
    </row>
  </sheetData>
  <mergeCells count="14">
    <mergeCell ref="A2:N2"/>
    <mergeCell ref="D3:F3"/>
    <mergeCell ref="G3:I3"/>
    <mergeCell ref="C3:C4"/>
    <mergeCell ref="J3:J4"/>
    <mergeCell ref="N3:N4"/>
    <mergeCell ref="K3:K4"/>
    <mergeCell ref="L3:L4"/>
    <mergeCell ref="M3:M4"/>
    <mergeCell ref="A6:A7"/>
    <mergeCell ref="A8:A10"/>
    <mergeCell ref="B3:B4"/>
    <mergeCell ref="A5:B5"/>
    <mergeCell ref="A3:A4"/>
  </mergeCells>
  <phoneticPr fontId="10" type="noConversion"/>
  <pageMargins left="0.39305555555555599" right="0.196527777777778" top="0.51180555555555596" bottom="0.62986111111111098" header="0.5" footer="0.35416666666666702"/>
  <pageSetup paperSize="9" orientation="landscape" r:id="rId1"/>
  <headerFooter>
    <oddFooter>&amp;C第 &amp;P 页，共 &amp;N 页</oddFooter>
  </headerFooter>
  <ignoredErrors>
    <ignoredError sqref="J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张曦 null</cp:lastModifiedBy>
  <dcterms:created xsi:type="dcterms:W3CDTF">2021-12-04T21:30:00Z</dcterms:created>
  <dcterms:modified xsi:type="dcterms:W3CDTF">2022-01-11T07:27:48Z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4AF366E2137E409890A979EAA121E3AF</vt:lpwstr>
  </property>
  <property fmtid="{D5CDD505-2E9C-101B-9397-08002B2CF9AE}" pid="3" name="KSOProductBuildVer">
    <vt:lpwstr>2052-11.8.2.10229</vt:lpwstr>
  </property>
</Properties>
</file>