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5" yWindow="0" windowWidth="22260" windowHeight="12645"/>
  </bookViews>
  <sheets>
    <sheet name="Sheet1" sheetId="1" r:id="rId1"/>
    <sheet name="Sheet2" sheetId="2" r:id="rId2"/>
  </sheets>
  <definedNames>
    <definedName name="_xlnm._FilterDatabase" localSheetId="0" hidden="1">Sheet1!$A$4:$I$52</definedName>
  </definedNames>
  <calcPr calcId="14562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3" i="1" l="1"/>
  <c r="H40" i="1"/>
  <c r="H36" i="1"/>
  <c r="H32" i="1"/>
  <c r="H29" i="1"/>
  <c r="H25" i="1"/>
  <c r="H21" i="1"/>
  <c r="H13" i="1"/>
  <c r="H10" i="1"/>
  <c r="H7" i="1"/>
  <c r="H87" i="2" l="1"/>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4" i="2"/>
  <c r="H3" i="2"/>
  <c r="H2" i="2"/>
  <c r="H20" i="1" l="1"/>
  <c r="H6" i="1" l="1"/>
</calcChain>
</file>

<file path=xl/sharedStrings.xml><?xml version="1.0" encoding="utf-8"?>
<sst xmlns="http://schemas.openxmlformats.org/spreadsheetml/2006/main" count="324" uniqueCount="256">
  <si>
    <r>
      <rPr>
        <sz val="12"/>
        <rFont val="仿宋_GB2312"/>
        <family val="3"/>
        <charset val="134"/>
      </rPr>
      <t>湖南省地质灾害调查监测所</t>
    </r>
    <phoneticPr fontId="5" type="noConversion"/>
  </si>
  <si>
    <r>
      <rPr>
        <sz val="12"/>
        <rFont val="仿宋_GB2312"/>
        <family val="3"/>
        <charset val="134"/>
      </rPr>
      <t>湖南师范大学</t>
    </r>
    <phoneticPr fontId="5" type="noConversion"/>
  </si>
  <si>
    <r>
      <rPr>
        <sz val="12"/>
        <rFont val="仿宋_GB2312"/>
        <family val="3"/>
        <charset val="134"/>
      </rPr>
      <t>湖南省生态地质调查监测所</t>
    </r>
    <phoneticPr fontId="5" type="noConversion"/>
  </si>
  <si>
    <r>
      <rPr>
        <sz val="12"/>
        <rFont val="仿宋_GB2312"/>
        <family val="3"/>
        <charset val="134"/>
      </rPr>
      <t>湖南省国土空间调查监测所</t>
    </r>
    <phoneticPr fontId="5" type="noConversion"/>
  </si>
  <si>
    <r>
      <rPr>
        <sz val="12"/>
        <rFont val="仿宋_GB2312"/>
        <family val="3"/>
        <charset val="134"/>
      </rPr>
      <t>国防科技大学</t>
    </r>
    <phoneticPr fontId="5" type="noConversion"/>
  </si>
  <si>
    <r>
      <rPr>
        <sz val="12"/>
        <rFont val="仿宋_GB2312"/>
        <family val="3"/>
        <charset val="134"/>
      </rPr>
      <t>湖南财政经济学院</t>
    </r>
    <phoneticPr fontId="5" type="noConversion"/>
  </si>
  <si>
    <t>功能科目编码</t>
    <phoneticPr fontId="2" type="noConversion"/>
  </si>
  <si>
    <t>政府经济科目编码</t>
    <phoneticPr fontId="2" type="noConversion"/>
  </si>
  <si>
    <t>部门经济科目编码</t>
    <phoneticPr fontId="2" type="noConversion"/>
  </si>
  <si>
    <t>项目名称</t>
    <phoneticPr fontId="2" type="noConversion"/>
  </si>
  <si>
    <t>备注</t>
    <phoneticPr fontId="2" type="noConversion"/>
  </si>
  <si>
    <t>2200122</t>
  </si>
  <si>
    <t>2200107</t>
  </si>
  <si>
    <r>
      <rPr>
        <sz val="12"/>
        <rFont val="仿宋_GB2312"/>
        <family val="3"/>
        <charset val="134"/>
      </rPr>
      <t>低碳地热资源开发与社区供暖关键技术研究</t>
    </r>
  </si>
  <si>
    <r>
      <rPr>
        <sz val="12"/>
        <rFont val="仿宋_GB2312"/>
        <family val="3"/>
        <charset val="134"/>
      </rPr>
      <t>考虑环境相容性的尾矿砂固化</t>
    </r>
    <r>
      <rPr>
        <sz val="12"/>
        <rFont val="Times New Roman"/>
        <family val="1"/>
      </rPr>
      <t>/</t>
    </r>
    <r>
      <rPr>
        <sz val="12"/>
        <rFont val="仿宋_GB2312"/>
        <family val="3"/>
        <charset val="134"/>
      </rPr>
      <t>稳定化机理及资源化利用研究</t>
    </r>
  </si>
  <si>
    <r>
      <rPr>
        <sz val="12"/>
        <rFont val="仿宋_GB2312"/>
        <family val="3"/>
        <charset val="134"/>
      </rPr>
      <t>矿山越界超深开采监管井地联合微震电子围栏研究</t>
    </r>
  </si>
  <si>
    <r>
      <rPr>
        <sz val="12"/>
        <rFont val="仿宋_GB2312"/>
        <family val="3"/>
        <charset val="134"/>
      </rPr>
      <t>长沙历史建筑三维扫描与重建方法研究</t>
    </r>
  </si>
  <si>
    <r>
      <rPr>
        <sz val="12"/>
        <rFont val="仿宋_GB2312"/>
        <family val="3"/>
        <charset val="134"/>
      </rPr>
      <t>低碳社区碳减排核算与报告关键技术研究</t>
    </r>
    <phoneticPr fontId="5" type="noConversion"/>
  </si>
  <si>
    <r>
      <rPr>
        <sz val="12"/>
        <rFont val="仿宋_GB2312"/>
        <family val="3"/>
        <charset val="134"/>
      </rPr>
      <t>顾及目标场景的动态增量式遥感卫星视频超分辨率重建</t>
    </r>
    <phoneticPr fontId="5" type="noConversion"/>
  </si>
  <si>
    <r>
      <rPr>
        <sz val="12"/>
        <rFont val="仿宋_GB2312"/>
        <family val="3"/>
        <charset val="134"/>
      </rPr>
      <t>全风化花岗岩斜坡降雨失稳的同区异果机理研究</t>
    </r>
    <phoneticPr fontId="5" type="noConversion"/>
  </si>
  <si>
    <r>
      <rPr>
        <sz val="12"/>
        <rFont val="仿宋_GB2312"/>
        <family val="3"/>
        <charset val="134"/>
      </rPr>
      <t>湖南丘陵地带村庄空间演变机理与规划关键技术研究</t>
    </r>
    <phoneticPr fontId="5" type="noConversion"/>
  </si>
  <si>
    <r>
      <rPr>
        <sz val="12"/>
        <rFont val="仿宋_GB2312"/>
        <family val="3"/>
        <charset val="134"/>
      </rPr>
      <t>降雨型滑坡变形破坏机理与预测模型研究</t>
    </r>
    <phoneticPr fontId="5" type="noConversion"/>
  </si>
  <si>
    <r>
      <rPr>
        <sz val="12"/>
        <rFont val="仿宋_GB2312"/>
        <family val="3"/>
        <charset val="134"/>
      </rPr>
      <t>省域高精度数字高程模型</t>
    </r>
    <r>
      <rPr>
        <sz val="12"/>
        <rFont val="Times New Roman"/>
        <family val="1"/>
      </rPr>
      <t>(DEM)</t>
    </r>
    <r>
      <rPr>
        <sz val="12"/>
        <rFont val="仿宋_GB2312"/>
        <family val="3"/>
        <charset val="134"/>
      </rPr>
      <t>更新技术研究</t>
    </r>
    <phoneticPr fontId="5" type="noConversion"/>
  </si>
  <si>
    <r>
      <rPr>
        <sz val="12"/>
        <rFont val="仿宋_GB2312"/>
        <family val="3"/>
        <charset val="134"/>
      </rPr>
      <t>洞庭湖区山水林田湖草一体化生态保护和利用策略研究</t>
    </r>
  </si>
  <si>
    <r>
      <rPr>
        <sz val="12"/>
        <rFont val="仿宋_GB2312"/>
        <family val="3"/>
        <charset val="134"/>
      </rPr>
      <t>国土空间资源环境开发利用生态风险本底调查与评价标准</t>
    </r>
  </si>
  <si>
    <r>
      <t>D-InSAR</t>
    </r>
    <r>
      <rPr>
        <sz val="12"/>
        <rFont val="仿宋_GB2312"/>
        <family val="3"/>
        <charset val="134"/>
      </rPr>
      <t>技术在矿山开采边界快速定位中的应用研究</t>
    </r>
  </si>
  <si>
    <r>
      <rPr>
        <sz val="12"/>
        <rFont val="仿宋_GB2312"/>
        <family val="3"/>
        <charset val="134"/>
      </rPr>
      <t>基于</t>
    </r>
    <r>
      <rPr>
        <sz val="12"/>
        <rFont val="Times New Roman"/>
        <family val="1"/>
      </rPr>
      <t>PolInSAR</t>
    </r>
    <r>
      <rPr>
        <sz val="12"/>
        <rFont val="仿宋_GB2312"/>
        <family val="3"/>
        <charset val="134"/>
      </rPr>
      <t>的大范围高精度林下</t>
    </r>
    <r>
      <rPr>
        <sz val="12"/>
        <rFont val="Times New Roman"/>
        <family val="1"/>
      </rPr>
      <t>DEM</t>
    </r>
    <r>
      <rPr>
        <sz val="12"/>
        <rFont val="仿宋_GB2312"/>
        <family val="3"/>
        <charset val="134"/>
      </rPr>
      <t>提取关键技术研究</t>
    </r>
  </si>
  <si>
    <r>
      <rPr>
        <sz val="12"/>
        <rFont val="仿宋_GB2312"/>
        <family val="3"/>
        <charset val="134"/>
      </rPr>
      <t>基于高分遥感影像的矿山越界开采动态监测</t>
    </r>
  </si>
  <si>
    <r>
      <rPr>
        <sz val="12"/>
        <rFont val="仿宋_GB2312"/>
        <family val="3"/>
        <charset val="134"/>
      </rPr>
      <t>自然资源部南方丘陵区自然资源监测监管重点实验室建设</t>
    </r>
  </si>
  <si>
    <r>
      <rPr>
        <sz val="12"/>
        <rFont val="仿宋_GB2312"/>
        <family val="3"/>
        <charset val="134"/>
      </rPr>
      <t>湖南省耕地集约利用与碳排放的时空演变规律研究</t>
    </r>
    <phoneticPr fontId="5" type="noConversion"/>
  </si>
  <si>
    <r>
      <rPr>
        <sz val="12"/>
        <rFont val="仿宋_GB2312"/>
        <family val="3"/>
        <charset val="134"/>
      </rPr>
      <t>湖南汽车工程职业学院</t>
    </r>
    <phoneticPr fontId="5" type="noConversion"/>
  </si>
  <si>
    <r>
      <rPr>
        <sz val="12"/>
        <rFont val="仿宋_GB2312"/>
        <family val="3"/>
        <charset val="134"/>
      </rPr>
      <t>特定区域高效高精地图制作研究</t>
    </r>
  </si>
  <si>
    <r>
      <rPr>
        <sz val="12"/>
        <rFont val="仿宋_GB2312"/>
        <family val="3"/>
        <charset val="134"/>
      </rPr>
      <t>湖南工商大学</t>
    </r>
    <phoneticPr fontId="5" type="noConversion"/>
  </si>
  <si>
    <r>
      <rPr>
        <sz val="12"/>
        <rFont val="仿宋_GB2312"/>
        <family val="3"/>
        <charset val="134"/>
      </rPr>
      <t>共同富裕背景下的农村土地经营权融资机制研究</t>
    </r>
  </si>
  <si>
    <r>
      <rPr>
        <sz val="12"/>
        <rFont val="仿宋_GB2312"/>
        <family val="3"/>
        <charset val="134"/>
      </rPr>
      <t>基于</t>
    </r>
    <r>
      <rPr>
        <sz val="12"/>
        <rFont val="Times New Roman"/>
        <family val="1"/>
      </rPr>
      <t>HNCORS</t>
    </r>
    <r>
      <rPr>
        <sz val="12"/>
        <rFont val="仿宋_GB2312"/>
        <family val="3"/>
        <charset val="134"/>
      </rPr>
      <t>的智能手机高精度定位关键技术研究及应用</t>
    </r>
  </si>
  <si>
    <r>
      <rPr>
        <sz val="12"/>
        <rFont val="仿宋_GB2312"/>
        <family val="3"/>
        <charset val="134"/>
      </rPr>
      <t>基于北斗</t>
    </r>
    <r>
      <rPr>
        <sz val="12"/>
        <rFont val="Times New Roman"/>
        <family val="1"/>
      </rPr>
      <t>5G</t>
    </r>
    <r>
      <rPr>
        <sz val="12"/>
        <rFont val="仿宋_GB2312"/>
        <family val="3"/>
        <charset val="134"/>
      </rPr>
      <t>和</t>
    </r>
    <r>
      <rPr>
        <sz val="12"/>
        <rFont val="Times New Roman"/>
        <family val="1"/>
      </rPr>
      <t>UWB</t>
    </r>
    <r>
      <rPr>
        <sz val="12"/>
        <rFont val="仿宋_GB2312"/>
        <family val="3"/>
        <charset val="134"/>
      </rPr>
      <t>的室内外融合定位关键技术研究</t>
    </r>
  </si>
  <si>
    <r>
      <rPr>
        <sz val="12"/>
        <rFont val="仿宋_GB2312"/>
        <family val="3"/>
        <charset val="134"/>
      </rPr>
      <t>基于区块链的</t>
    </r>
    <r>
      <rPr>
        <sz val="12"/>
        <rFont val="Times New Roman"/>
        <family val="1"/>
      </rPr>
      <t>CORS</t>
    </r>
    <r>
      <rPr>
        <sz val="12"/>
        <rFont val="仿宋_GB2312"/>
        <family val="3"/>
        <charset val="134"/>
      </rPr>
      <t>安全服务体系构建关键技术研究</t>
    </r>
  </si>
  <si>
    <r>
      <t>2022</t>
    </r>
    <r>
      <rPr>
        <sz val="12"/>
        <rFont val="仿宋_GB2312"/>
        <family val="3"/>
        <charset val="134"/>
      </rPr>
      <t>年度自然资源湖南省卫星应用技术中心建设</t>
    </r>
    <phoneticPr fontId="5" type="noConversion"/>
  </si>
  <si>
    <r>
      <rPr>
        <sz val="12"/>
        <rFont val="仿宋_GB2312"/>
        <family val="3"/>
        <charset val="134"/>
      </rPr>
      <t>地下工程有害气体专项勘察评价技术规程</t>
    </r>
    <phoneticPr fontId="5" type="noConversion"/>
  </si>
  <si>
    <r>
      <rPr>
        <sz val="12"/>
        <rFont val="仿宋_GB2312"/>
        <family val="3"/>
        <charset val="134"/>
      </rPr>
      <t>石煤钒矿石钒、铁、钛含量的测定碱熔</t>
    </r>
    <r>
      <rPr>
        <sz val="12"/>
        <rFont val="Times New Roman"/>
        <family val="1"/>
      </rPr>
      <t>-</t>
    </r>
    <r>
      <rPr>
        <sz val="12"/>
        <rFont val="仿宋_GB2312"/>
        <family val="3"/>
        <charset val="134"/>
      </rPr>
      <t>电感耦合等离子体原子发射光谱法</t>
    </r>
  </si>
  <si>
    <r>
      <rPr>
        <sz val="12"/>
        <rFont val="仿宋_GB2312"/>
        <family val="3"/>
        <charset val="134"/>
      </rPr>
      <t>水质对硫磷类有机农药测定液相色谱</t>
    </r>
    <r>
      <rPr>
        <sz val="12"/>
        <rFont val="Times New Roman"/>
        <family val="1"/>
      </rPr>
      <t>-</t>
    </r>
    <r>
      <rPr>
        <sz val="12"/>
        <rFont val="仿宋_GB2312"/>
        <family val="3"/>
        <charset val="134"/>
      </rPr>
      <t>质谱法</t>
    </r>
    <phoneticPr fontId="5" type="noConversion"/>
  </si>
  <si>
    <r>
      <rPr>
        <sz val="12"/>
        <rFont val="仿宋_GB2312"/>
        <family val="3"/>
        <charset val="134"/>
      </rPr>
      <t>城市体检中污染场地探测评估关键技术与应用</t>
    </r>
  </si>
  <si>
    <r>
      <rPr>
        <sz val="12"/>
        <rFont val="仿宋_GB2312"/>
        <family val="3"/>
        <charset val="134"/>
      </rPr>
      <t>湖南省耕地资源资产价值评估模型与示范</t>
    </r>
  </si>
  <si>
    <r>
      <rPr>
        <sz val="12"/>
        <rFont val="仿宋_GB2312"/>
        <family val="3"/>
        <charset val="134"/>
      </rPr>
      <t>湖南省地质灾害（滑坡、崩塌、泥石流）普适性监测预警技术规程</t>
    </r>
  </si>
  <si>
    <r>
      <rPr>
        <sz val="12"/>
        <rFont val="仿宋_GB2312"/>
        <family val="3"/>
        <charset val="134"/>
      </rPr>
      <t>滑坡灾变的地电场临界特性及监测预警技术研究</t>
    </r>
    <phoneticPr fontId="5" type="noConversion"/>
  </si>
  <si>
    <r>
      <rPr>
        <sz val="12"/>
        <rFont val="仿宋_GB2312"/>
        <family val="3"/>
        <charset val="134"/>
      </rPr>
      <t>基于光催化材料的新型核素废水治理技术的应用研究</t>
    </r>
    <phoneticPr fontId="5" type="noConversion"/>
  </si>
  <si>
    <r>
      <rPr>
        <sz val="12"/>
        <rFont val="仿宋_GB2312"/>
        <family val="3"/>
        <charset val="134"/>
      </rPr>
      <t>湖南省矿山废弃地植被恢复难点研究</t>
    </r>
    <phoneticPr fontId="5" type="noConversion"/>
  </si>
  <si>
    <t>单位：万元</t>
    <phoneticPr fontId="2" type="noConversion"/>
  </si>
  <si>
    <r>
      <rPr>
        <sz val="12"/>
        <rFont val="仿宋_GB2312"/>
        <family val="3"/>
        <charset val="134"/>
      </rPr>
      <t>大尺度小样本条件下超分辨高光谱遥感影像地物目标识别与分类</t>
    </r>
    <phoneticPr fontId="5" type="noConversion"/>
  </si>
  <si>
    <r>
      <rPr>
        <sz val="12"/>
        <rFont val="仿宋_GB2312"/>
        <family val="3"/>
        <charset val="134"/>
      </rPr>
      <t>湖南省国土空间规划地方立法重大疑难问题原理研究</t>
    </r>
  </si>
  <si>
    <r>
      <rPr>
        <sz val="12"/>
        <rFont val="仿宋_GB2312"/>
        <family val="3"/>
        <charset val="134"/>
      </rPr>
      <t>多源大数据辅助湖南省国土空间生态修复关键技术研究</t>
    </r>
  </si>
  <si>
    <r>
      <rPr>
        <b/>
        <sz val="12"/>
        <rFont val="仿宋_GB2312"/>
        <family val="3"/>
        <charset val="134"/>
      </rPr>
      <t>总计</t>
    </r>
    <phoneticPr fontId="2" type="noConversion"/>
  </si>
  <si>
    <t>D-InSAR技术在矿山开采边界快速定位中的应用研究</t>
  </si>
  <si>
    <t>城市环境下提高GPS/北斗组合定位精度关键技术研究</t>
  </si>
  <si>
    <t>城市环境下提高GPS/北斗组合定位精度关键技术研究</t>
    <phoneticPr fontId="5" type="noConversion"/>
  </si>
  <si>
    <t>城市体检中污染场地探测评估关键技术与应用</t>
  </si>
  <si>
    <r>
      <t>大</t>
    </r>
    <r>
      <rPr>
        <sz val="11"/>
        <color theme="1"/>
        <rFont val="宋体"/>
        <family val="3"/>
        <charset val="134"/>
      </rPr>
      <t>尺度</t>
    </r>
    <r>
      <rPr>
        <sz val="11"/>
        <color rgb="FF000000"/>
        <rFont val="宋体"/>
        <family val="3"/>
        <charset val="134"/>
      </rPr>
      <t>小样本条件下超分辨高光谱遥感影像地物目标识别与分类</t>
    </r>
  </si>
  <si>
    <t>大尺度小样本条件下超分辨高光谱遥感影像地物目标识别与分类</t>
    <phoneticPr fontId="5" type="noConversion"/>
  </si>
  <si>
    <t>低碳地热资源开发与社区供暖关键技术研究</t>
  </si>
  <si>
    <t>低碳社区碳减排核算与报告关键技术研究</t>
  </si>
  <si>
    <r>
      <rPr>
        <sz val="12"/>
        <rFont val="仿宋_GB2312"/>
        <family val="3"/>
        <charset val="134"/>
      </rPr>
      <t>低碳社区碳减排核算与报告关键技术研究</t>
    </r>
    <phoneticPr fontId="5" type="noConversion"/>
  </si>
  <si>
    <t>地空全谱段光谱在洞庭湖水质参数反演中的关键技术研究</t>
  </si>
  <si>
    <t>地空全谱段光谱在洞庭湖水质参数反演中的关键技术研究</t>
    <phoneticPr fontId="5" type="noConversion"/>
  </si>
  <si>
    <t>地理空间数据全生命周期管理技术研究</t>
  </si>
  <si>
    <t>地理空间数据全生命周期管理技术研究</t>
    <phoneticPr fontId="5" type="noConversion"/>
  </si>
  <si>
    <t>地下工程有害气体专项勘察评价技术规程</t>
  </si>
  <si>
    <r>
      <rPr>
        <sz val="12"/>
        <rFont val="仿宋_GB2312"/>
        <family val="3"/>
        <charset val="134"/>
      </rPr>
      <t>地下工程有害气体专项勘察评价技术规程</t>
    </r>
    <phoneticPr fontId="5" type="noConversion"/>
  </si>
  <si>
    <t>洞庭湖区山水林田湖草一体化生态保护和利用策略研究</t>
  </si>
  <si>
    <t>洞庭湖生态经济区生态安全测度及保护研究</t>
  </si>
  <si>
    <t>洞庭湖生态经济区生态安全测度及保护研究</t>
    <phoneticPr fontId="5" type="noConversion"/>
  </si>
  <si>
    <t>多源大数据辅助湖南省国土空间生态修复关键技术研究</t>
  </si>
  <si>
    <t>多源融合三维建模场景下的绿色矿山建设空间规划研究</t>
  </si>
  <si>
    <t>多源融合三维建模场景下的绿色矿山建设空间规划研究</t>
    <phoneticPr fontId="5" type="noConversion"/>
  </si>
  <si>
    <t>高精度DEM生产更新自动优化技术</t>
  </si>
  <si>
    <t>高精度DEM生产更新自动优化技术</t>
    <phoneticPr fontId="5" type="noConversion"/>
  </si>
  <si>
    <t>耕地后备资源调查技术规程</t>
  </si>
  <si>
    <t>耕地后备资源调查技术规程</t>
    <phoneticPr fontId="5" type="noConversion"/>
  </si>
  <si>
    <t>共同富裕背景下的农村土地经营权融资机制研究</t>
  </si>
  <si>
    <t>顾及目标场景的动态增量式遥感卫星视频超分辨率重建</t>
  </si>
  <si>
    <r>
      <rPr>
        <sz val="12"/>
        <rFont val="仿宋_GB2312"/>
        <family val="3"/>
        <charset val="134"/>
      </rPr>
      <t>顾及目标场景的动态增量式遥感卫星视频超分辨率重建</t>
    </r>
    <phoneticPr fontId="5" type="noConversion"/>
  </si>
  <si>
    <t>国土空间基础信息平台服务接入技术规范</t>
  </si>
  <si>
    <t>国土空间基础信息平台服务接入技术规范</t>
    <phoneticPr fontId="5" type="noConversion"/>
  </si>
  <si>
    <t>国土空间智能化遥感监测赋能城市体检研究</t>
  </si>
  <si>
    <t>国土空间智能化遥感监测赋能城市体检研究</t>
    <phoneticPr fontId="5" type="noConversion"/>
  </si>
  <si>
    <t>国土空间资源环境开发利用生态风险本底调查与评价标准</t>
  </si>
  <si>
    <t>湖南矿区废弃地人工林土壤-植被-微生物互作关系研究</t>
  </si>
  <si>
    <t>湖南丘陵地带村庄空间演变机理与规划关键技术研究</t>
  </si>
  <si>
    <r>
      <rPr>
        <sz val="12"/>
        <rFont val="仿宋_GB2312"/>
        <family val="3"/>
        <charset val="134"/>
      </rPr>
      <t>湖南丘陵地带村庄空间演变机理与规划关键技术研究</t>
    </r>
    <phoneticPr fontId="5" type="noConversion"/>
  </si>
  <si>
    <t>湖南省不动产登记业务标准（受理规范）</t>
  </si>
  <si>
    <t>湖南省地质灾害（滑坡、崩塌、泥石流）普适性监测预警技术规程</t>
  </si>
  <si>
    <t>湖南省耕地集约利用与碳排放的时空演变规律研究</t>
  </si>
  <si>
    <r>
      <rPr>
        <sz val="12"/>
        <rFont val="仿宋_GB2312"/>
        <family val="3"/>
        <charset val="134"/>
      </rPr>
      <t>湖南省耕地集约利用与碳排放的时空演变规律研究</t>
    </r>
    <phoneticPr fontId="5" type="noConversion"/>
  </si>
  <si>
    <t>湖南省耕地资源质量分类技术规程</t>
  </si>
  <si>
    <t>湖南省耕地资源质量分类技术规程</t>
    <phoneticPr fontId="5" type="noConversion"/>
  </si>
  <si>
    <t>湖南省耕地资源资产价值评估模型与示范</t>
  </si>
  <si>
    <t>湖南省国土空间规划地方立法重大疑难问题原理研究</t>
  </si>
  <si>
    <t>湖南省矿山废弃地植被恢复难点研究</t>
  </si>
  <si>
    <r>
      <rPr>
        <sz val="12"/>
        <rFont val="仿宋_GB2312"/>
        <family val="3"/>
        <charset val="134"/>
      </rPr>
      <t>湖南省矿山废弃地植被恢复难点研究</t>
    </r>
    <phoneticPr fontId="5" type="noConversion"/>
  </si>
  <si>
    <t>湖南省历年似大地水准面模型对比研究</t>
  </si>
  <si>
    <t>湖南省历年似大地水准面模型对比研究</t>
    <phoneticPr fontId="5" type="noConversion"/>
  </si>
  <si>
    <t>湖南省青少年自然资源教育资源包开发与推广研究</t>
  </si>
  <si>
    <t>湖南省全域土地综合整治资源潜力调查技术规程</t>
  </si>
  <si>
    <t>湖南省全域土地综合整治资源潜力调查技术规程</t>
    <phoneticPr fontId="5" type="noConversion"/>
  </si>
  <si>
    <t>湖南省新增耕地认定技术规范</t>
  </si>
  <si>
    <t>湖南省新增耕地认定技术规范</t>
    <phoneticPr fontId="5" type="noConversion"/>
  </si>
  <si>
    <t>湖南省自然资源确权登记技术规程（水流）</t>
  </si>
  <si>
    <t>滑坡灾变的地电场临界特性及监测预警技术研究</t>
  </si>
  <si>
    <r>
      <rPr>
        <sz val="12"/>
        <rFont val="仿宋_GB2312"/>
        <family val="3"/>
        <charset val="134"/>
      </rPr>
      <t>滑坡灾变的地电场临界特性及监测预警技术研究</t>
    </r>
    <phoneticPr fontId="5" type="noConversion"/>
  </si>
  <si>
    <t>基于ArcPy的自动化制图技术在村庄规划中的应用研究</t>
  </si>
  <si>
    <t>基于ArcPy的自动化制图技术在村庄规划中的应用研究</t>
    <phoneticPr fontId="5" type="noConversion"/>
  </si>
  <si>
    <t>基于DEM湖南典型丹霞地貌特征研究</t>
  </si>
  <si>
    <t>基于DEM湖南典型丹霞地貌特征研究</t>
    <phoneticPr fontId="5" type="noConversion"/>
  </si>
  <si>
    <t>基于HNCORS的北斗高精度农业机械监管系统研究</t>
  </si>
  <si>
    <t>基于HNCORS的北斗高精度农业机械监管系统研究</t>
    <phoneticPr fontId="5" type="noConversion"/>
  </si>
  <si>
    <t>基于HNCORS的智能手机高精度定位关键技术研究及应用</t>
  </si>
  <si>
    <r>
      <t>基</t>
    </r>
    <r>
      <rPr>
        <sz val="11"/>
        <color theme="1"/>
        <rFont val="宋体"/>
        <family val="3"/>
        <charset val="134"/>
      </rPr>
      <t>于PolInSAR的</t>
    </r>
    <r>
      <rPr>
        <sz val="11"/>
        <color rgb="FF000000"/>
        <rFont val="宋体"/>
        <family val="3"/>
        <charset val="134"/>
      </rPr>
      <t>大范围高精度林下DEM提取关键技术研究</t>
    </r>
  </si>
  <si>
    <t>基于PolInSAR的大范围高精度林下DEM提取关键技术研究</t>
  </si>
  <si>
    <t>基于STIRPAT模型的长沙市新型城镇化发展格局研究</t>
  </si>
  <si>
    <t>基于STIRPAT模型的长沙市新型城镇化发展格局研究</t>
    <phoneticPr fontId="5" type="noConversion"/>
  </si>
  <si>
    <t>基于北斗5G和UWB的室内外融合定位关键技术研究</t>
  </si>
  <si>
    <t>基于北斗三号卫星信号的GNSS SAR环境遥感技术研究</t>
  </si>
  <si>
    <t>基于北斗三号卫星信号的GNSSSAR环境遥感技术研究</t>
  </si>
  <si>
    <t>基于多源数据融合的室内外一体化三维建模技术研究与应用</t>
  </si>
  <si>
    <t>基于多源数据融合的室内外一体化三维建模技术研究与应用</t>
    <phoneticPr fontId="5" type="noConversion"/>
  </si>
  <si>
    <t>基于高分遥感影像的矿山越界开采动态监测</t>
  </si>
  <si>
    <t>基于光催化材料的新型核素废水治理技术的应用研究</t>
  </si>
  <si>
    <t>基于光催化材料的新型核素废水治理技术的应用研究</t>
    <phoneticPr fontId="5" type="noConversion"/>
  </si>
  <si>
    <t>基于国产雷达卫星的水稻重要生长期监测关键技术研究</t>
  </si>
  <si>
    <t>基于国产雷达卫星的水稻重要生长期监测关键技术研究</t>
    <phoneticPr fontId="5" type="noConversion"/>
  </si>
  <si>
    <t>基于红色地图到智慧红图的互动性应用</t>
  </si>
  <si>
    <t>基于红色地图到智慧红图的互动性应用</t>
    <phoneticPr fontId="5" type="noConversion"/>
  </si>
  <si>
    <t>基于区块链的CORS安全服务体系构建关键技术研究</t>
  </si>
  <si>
    <t>基于土地利用模拟与生态安全格局的洞庭湖区国土空间优化配置研究</t>
  </si>
  <si>
    <t>基于土地利用模拟与生态安全格局的洞庭湖区国土空间优化配置研究</t>
    <phoneticPr fontId="5" type="noConversion"/>
  </si>
  <si>
    <t>基于物联网的低成本测量标志实时监测技术研究</t>
  </si>
  <si>
    <t>基于物联网的低成本测量标志实时监测技术研究</t>
    <phoneticPr fontId="5" type="noConversion"/>
  </si>
  <si>
    <t>基于知识图谱的地图智能审查技术研究</t>
  </si>
  <si>
    <t>基于知识图谱的地图智能审查技术研究</t>
    <phoneticPr fontId="5" type="noConversion"/>
  </si>
  <si>
    <t>降雨型滑坡变形破坏机理与预测模型研究</t>
  </si>
  <si>
    <t>降雨型滑坡变形破坏机理与预测模型研究</t>
    <phoneticPr fontId="5" type="noConversion"/>
  </si>
  <si>
    <t>考虑环境相容性的尾矿砂固化/稳定化机理及资源化利用研究</t>
  </si>
  <si>
    <t>矿山废弃地生态修复景观再造模式理论和技术方法研究</t>
  </si>
  <si>
    <t>矿山废弃地生态修复景观再造模式理论和技术方法研究</t>
    <phoneticPr fontId="5" type="noConversion"/>
  </si>
  <si>
    <t>矿山煤矸石再利用于线性工程的重金属污染评估研究</t>
  </si>
  <si>
    <t>矿山煤矸石再利用于线性工程的重金属污染评估研究</t>
    <phoneticPr fontId="5" type="noConversion"/>
  </si>
  <si>
    <t>矿山生态修复多元化投入法律保障机制研究</t>
  </si>
  <si>
    <t>矿山生态修复多元化投入法律保障机制研究</t>
    <phoneticPr fontId="5" type="noConversion"/>
  </si>
  <si>
    <t>矿山越界超深开采监管井地联合微震电子围栏研究</t>
  </si>
  <si>
    <t>矿山重金属污染原位稳定生态修复关键技术研究及应用</t>
  </si>
  <si>
    <t>矿山重金属污染原位稳定生态修复关键技术研究及应用</t>
    <phoneticPr fontId="5" type="noConversion"/>
  </si>
  <si>
    <t>绿色低碳视域下新时代高职信息类人才培养模式研究</t>
  </si>
  <si>
    <t>绿色低碳视域下新时代高职信息类人才培养模式研究</t>
    <phoneticPr fontId="5" type="noConversion"/>
  </si>
  <si>
    <t>全风化花岗岩斜坡降雨失稳的同区异果机理研究</t>
  </si>
  <si>
    <t>全风化花岗岩斜坡降雨失稳的同区异果机理研究</t>
    <phoneticPr fontId="5" type="noConversion"/>
  </si>
  <si>
    <t>设施农业用地标准</t>
  </si>
  <si>
    <t>设施农业用地标准</t>
    <phoneticPr fontId="5" type="noConversion"/>
  </si>
  <si>
    <t>省内外城乡建设用地增减挂钩实践经验与典型案例研究</t>
  </si>
  <si>
    <t>省内外城乡建设用地增减挂钩实践经验与典型案例研究</t>
    <phoneticPr fontId="5" type="noConversion"/>
  </si>
  <si>
    <t>省域高精度数字高程模型(DEM)更新技术研究</t>
  </si>
  <si>
    <t>省域高精度数字高程模型(DEM)更新技术研究</t>
    <phoneticPr fontId="5" type="noConversion"/>
  </si>
  <si>
    <t>石煤钒矿石 钒、铁、钛含量的测定 碱熔-电感耦合等离子体原子发射光谱法</t>
  </si>
  <si>
    <t>石煤钒矿石钒、铁、钛含量的测定碱熔-电感耦合等离子体原子发射光谱法</t>
  </si>
  <si>
    <t>实景三维在村庄规划中的应用研究</t>
  </si>
  <si>
    <t>实景三维在村庄规划中的应用研究.</t>
  </si>
  <si>
    <r>
      <t>水质</t>
    </r>
    <r>
      <rPr>
        <sz val="11"/>
        <color rgb="FFFF0000"/>
        <rFont val="宋体"/>
        <family val="3"/>
        <charset val="134"/>
      </rPr>
      <t xml:space="preserve"> </t>
    </r>
    <r>
      <rPr>
        <sz val="11"/>
        <color rgb="FF000000"/>
        <rFont val="宋体"/>
        <family val="3"/>
        <charset val="134"/>
      </rPr>
      <t>对硫磷类有机农药测定 液相色谱-质谱法</t>
    </r>
  </si>
  <si>
    <t>水质对硫磷类有机农药测定液相色谱-质谱法</t>
    <phoneticPr fontId="5" type="noConversion"/>
  </si>
  <si>
    <t>特定区域高效高精地图制作研究</t>
  </si>
  <si>
    <t>乡村振兴背景下，“三权分置”视角农地经营权融资机制与路径研究</t>
  </si>
  <si>
    <t>乡村振兴背景下，“三权分置”视角农地经营权融资机制与路径研究</t>
    <phoneticPr fontId="5" type="noConversion"/>
  </si>
  <si>
    <t>乡村振兴进程中农产品包装设计与实践 ——以保靖县溪洲村为例</t>
  </si>
  <si>
    <t>乡村振兴进程中农产品包装设计与实践——以保靖县溪洲村为例</t>
  </si>
  <si>
    <t>新形势背景下国土测绘与规划专业教学资源库建设与应用研究</t>
  </si>
  <si>
    <t>新形势背景下国土测绘与规划专业教学资源库建设与应用研究</t>
    <phoneticPr fontId="5" type="noConversion"/>
  </si>
  <si>
    <t>新型基础测绘已有地理信息数据到基础地理实体的转换技术研究</t>
  </si>
  <si>
    <t>新型基础测绘已有地理信息数据到基础地理实体的转换技术研究</t>
    <phoneticPr fontId="5" type="noConversion"/>
  </si>
  <si>
    <t>有色金属地下矿山“采废充尾”试验研究</t>
  </si>
  <si>
    <t>长沙历史建筑三维扫描与重建方法研究</t>
  </si>
  <si>
    <t>职教本科背景下高职地质类专业人才培养体系研究</t>
  </si>
  <si>
    <t>职教本科背景下高职地质类专业人才培养体系研究</t>
    <phoneticPr fontId="5" type="noConversion"/>
  </si>
  <si>
    <t>自然科学类博物馆文创产业的商标权保护</t>
  </si>
  <si>
    <t>自然资源“大督察·大执法”关键技术及应用研究</t>
  </si>
  <si>
    <t>自然资源“大督察·大执法”关键技术及应用研究</t>
    <phoneticPr fontId="5" type="noConversion"/>
  </si>
  <si>
    <r>
      <t>自然资源背景下工程建设专业集群服务于湖南</t>
    </r>
    <r>
      <rPr>
        <sz val="11"/>
        <color theme="1"/>
        <rFont val="宋体"/>
        <family val="3"/>
        <charset val="134"/>
      </rPr>
      <t>“三高四新”战</t>
    </r>
    <r>
      <rPr>
        <sz val="11"/>
        <color rgb="FF000000"/>
        <rFont val="宋体"/>
        <family val="3"/>
        <charset val="134"/>
      </rPr>
      <t>略的人才培养顶层设计研究</t>
    </r>
  </si>
  <si>
    <t>自然资源背景下工程建设专业集群服务于湖南”三高四新“战略的人才培养顶层设计研究</t>
    <phoneticPr fontId="5" type="noConversion"/>
  </si>
  <si>
    <t>自然资源类高校生态文明教育“三位一体”模式研究 ——以湖南工程职业技术学院为例</t>
  </si>
  <si>
    <t>自然资源类高校生态文明教育“三位一体”模式研究——以湖南工程职业技术学院为例</t>
  </si>
  <si>
    <t>自然资源类专业人才培养的廉洁文化教育实践路径研究 ------以钻探技术专业为例</t>
  </si>
  <si>
    <t>自然资源类专业人才培养的廉洁文化教育实践路径研究------以钻探技术专业为例</t>
  </si>
  <si>
    <t>自然资源专项调查历史数据整合关键技术研究</t>
  </si>
  <si>
    <t>自然资源科技创新体系建设</t>
    <phoneticPr fontId="5" type="noConversion"/>
  </si>
  <si>
    <t>自然资源科普</t>
  </si>
  <si>
    <t>智慧湖南国土空间规划关键技术研究与示范重点研发项目</t>
  </si>
  <si>
    <t>2022年度自然资源湖南省卫星应用技术中心建设</t>
    <phoneticPr fontId="5" type="noConversion"/>
  </si>
  <si>
    <t>洞庭湖区生态环境遥感监测湖南省重点实验室建设与运行</t>
  </si>
  <si>
    <t>新型基础地理信息资源获取与应用关键技术研究</t>
  </si>
  <si>
    <t>基于生态文明的湖南省自然资源管理重大问题研究</t>
  </si>
  <si>
    <t>湖南省自然资源领域推进碳达峰碳中和重大技术研究</t>
    <phoneticPr fontId="5" type="noConversion"/>
  </si>
  <si>
    <t>湖南省全民所有自然资源资产产权体系实现机制创新研究</t>
  </si>
  <si>
    <t>湖南省国土空间规划统筹实施与监测监管关键技术研究</t>
    <phoneticPr fontId="5" type="noConversion"/>
  </si>
  <si>
    <t>湖南省核地质调查所</t>
    <phoneticPr fontId="5" type="noConversion"/>
  </si>
  <si>
    <t>金额</t>
    <phoneticPr fontId="2" type="noConversion"/>
  </si>
  <si>
    <t>项目单位</t>
    <phoneticPr fontId="2" type="noConversion"/>
  </si>
  <si>
    <t>湖南省地球物理地球化学调查所</t>
    <phoneticPr fontId="5" type="noConversion"/>
  </si>
  <si>
    <t xml:space="preserve">湖南省地质实验测试中心
</t>
    <phoneticPr fontId="5" type="noConversion"/>
  </si>
  <si>
    <t>湖南省地质调查所</t>
    <phoneticPr fontId="5" type="noConversion"/>
  </si>
  <si>
    <t>湖南省测绘科技研究所</t>
    <phoneticPr fontId="5" type="noConversion"/>
  </si>
  <si>
    <t>中南大学</t>
    <phoneticPr fontId="5" type="noConversion"/>
  </si>
  <si>
    <t>湖南大学</t>
    <phoneticPr fontId="5" type="noConversion"/>
  </si>
  <si>
    <t>湘潭大学</t>
    <phoneticPr fontId="5" type="noConversion"/>
  </si>
  <si>
    <t>长沙理工大学</t>
    <phoneticPr fontId="5" type="noConversion"/>
  </si>
  <si>
    <t>中南林业科技大学</t>
    <phoneticPr fontId="5" type="noConversion"/>
  </si>
  <si>
    <t>湖南科技大学</t>
    <phoneticPr fontId="5" type="noConversion"/>
  </si>
  <si>
    <t>附件</t>
    <phoneticPr fontId="2" type="noConversion"/>
  </si>
  <si>
    <t>一级预算单位</t>
    <phoneticPr fontId="2" type="noConversion"/>
  </si>
  <si>
    <t>合计</t>
    <phoneticPr fontId="2" type="noConversion"/>
  </si>
  <si>
    <t>湖南省地质院</t>
    <phoneticPr fontId="2" type="noConversion"/>
  </si>
  <si>
    <t>2022年自然资源科研与标准项目资金明细表</t>
  </si>
  <si>
    <t>湖南省科技厅</t>
    <phoneticPr fontId="2" type="noConversion"/>
  </si>
  <si>
    <t>小计</t>
    <phoneticPr fontId="2" type="noConversion"/>
  </si>
  <si>
    <t>小计</t>
    <phoneticPr fontId="2" type="noConversion"/>
  </si>
  <si>
    <t>小计</t>
    <phoneticPr fontId="5" type="noConversion"/>
  </si>
  <si>
    <t>主要研究内容及预期成果</t>
    <phoneticPr fontId="2" type="noConversion"/>
  </si>
  <si>
    <t>主要研究内容：针对重金属主要载体矿物或类矿物光谱可辨识模型、高光谱数据预处理技术、重金属土壤光谱参数相关模型以及高光谱遥感图像重金属污染区域分类识别技术等开展关键技术攻关；构建实验室成像光谱测量环境，建立湖南地区典型重金属污染土壤样本标准光谱数据库；通过研究已有采样测试结果的湘江流域多目标数据、湖南省耕地土壤与农产品重金属污染数据，在衡阳常宁水口山矿区选取一块具有轻中重度重金属污染的典型区域为示范区，联动市、县卫星应用中心，开展行业应用示范与服务模式研究。
预期成果：1、土壤生态环境高光谱遥感监测技术研究与联动应用实施方案、工作机制研究报告、技术总结报告；2、自然资源部省共建耕地质量地球化学-光谱数据库（试点）；3、基于高光谱遥感的重金属污染分类识别算法模型1套，</t>
    <phoneticPr fontId="2" type="noConversion"/>
  </si>
  <si>
    <t>主要研究内容：（1）编制《地下工程有害气体专项勘察评价技术规程》； （2）归纳总结地下工程有害气体专项勘察评价技术体系； （3）建立有害气体危害程度等级评价体系； （4）对有害气体绝对涌出量计算方法和总含气量测定方法等进行实质性改进。
预期成果：提交《地下工程有害气体专项勘察评价技术规程》及其编制说明。</t>
    <phoneticPr fontId="2" type="noConversion"/>
  </si>
  <si>
    <t>主要研究内容：石煤钒矿石中铁、钛、钒含量的测定 碱熔-电感耦合等离子体原子发射光谱法
预期成果：1、撰写项目研究论文1-2篇； 2、提交湖南省地方标准《石煤钒矿石 钒、铁、钛含量的测定 碱熔-电感耦合等离子体原子发射光谱法》标准方法文本； 3、提交《石煤钒矿石 钒、铁、钛含量的测定 碱熔-电感耦合等离子体原子发射光谱法》制定研究报告和方法编制说明。 3、提交《石煤钒矿石 钒、铁、钛含量的测定 碱熔-电感耦合等离子体原子发射光谱法》制定研究报告和方法编制说明。</t>
    <phoneticPr fontId="2" type="noConversion"/>
  </si>
  <si>
    <t>主要研究内容：本标准拟开展采用液相色谱串联质谱法对水质中6种对硫磷类有机磷农药(对硫磷、甲基对硫磷、内吸磷、马拉硫磷、乐果和敌敌畏)含量的测定分析方法的研究。主要技术内容：样品前处理技术、试剂和材料、仪器和设备、样品、分析和步骤、结果计算、准确度和精密度、实验室间方法验证、质量保证和质量控制。
预期成果：制定湖南省地方标准1项，发表科研论文2-3篇，培养高级工程师1～2名，工程师1～2名，指导服务科技3次以上，成果登记1项，编制报告1份。</t>
    <phoneticPr fontId="2" type="noConversion"/>
  </si>
  <si>
    <t>主要研究内容：1）基于各类参数建立物理和数值模型，利用水槽模拟和有限单元法数值仿真研究不同参数条件下的污染场地响应规律；厘定相关指标和异常值判别范围； 2）在拟选定的长沙市铬盐厂和永州市某生活垃圾场进行进行上述创新技术的应用示范，为后续城市体检渗漏污染检测评价提供典型范式。
预期成果：1）形成一套城市体检中的污染场地探测评估方法技术体系； 2）项目研究总结报告； 3）高水平学术论文1-2篇； 4）申请专利1~2项； 5）联合培养研究生1名。</t>
    <phoneticPr fontId="2" type="noConversion"/>
  </si>
  <si>
    <t>主要研究内容： ①杉龙岗村耕地地球化学质量等级评价；②杉龙岗村集体耕地资源资产实物量清查；③耕地分等定级成果与地球化学质量评价成果的整合；④集体耕地资源资产价值估算模型建立。
预期成果：1．湖南省耕地资源资产价值评估模型。 2．湖南省耕地资源资产价值评估模型与示范研究报告-以临澧县新安镇杉龙岗村为例。</t>
    <phoneticPr fontId="2" type="noConversion"/>
  </si>
  <si>
    <t>主要研究内容：1、总结归纳监测设备选型选位、监测方案编制、土建立杆施工要求、围栏警示牌等防护设施标准、项目验收流程、资料归档等技术要求； 2. 提出几种不同区域、不同类型预警阈值和模型、预警分级响应等参考标准； 3. 编制全省统一的监测数据标准和数据推送要求。
预期成果：湖南省地质灾害（滑坡、崩塌、泥石流）普适型监测预警技术规程</t>
    <phoneticPr fontId="2" type="noConversion"/>
  </si>
  <si>
    <t>主要研究内容：1. 滑坡地质体地电场数据采集系统。主要包括多道同步瞬态地电场时移观测系统研制； 2. 监测数据基础分析系统。主要包括：(1)地电场与滑坡体地质属性之间关系的分析， (2)全空间时移地电场正演模型建立、矢量地电场异常提及反演计算方法；(3)利用地电场分析提取渗流场空间特征信息（包括渗流梯度场、渗流方向、强度等）的方法。 3. 干扰异常的识别和处置。 
预期成果：①提出滑坡体灾变全空间矢量地电场模型及监测的基础理论方法； ② 建立基于局部地电场的滑坡体监测预警初始模型。 ③ 发表核心以上期刊论文1-2 篇，申请专利1项。</t>
    <phoneticPr fontId="2" type="noConversion"/>
  </si>
  <si>
    <t>主要研究内容：1.治理工程建设 以安化715矿216坑道涌水点为试点，建设基于光催化材料的新型核素废水治理技术应用工程。 2.关键参数调控 在示范工程基础上，根据室内实验成果，进行中试，对工程的关键参数进行系统调控。 3.处理效果评价 系统评价光催化材料治理前后各项指标，总结改新型方法的治理效果、经济性和实用性，并形成一套完整的可复制的核素废水处理技术和设备，为后续的推广应用奠定坚实的基础。 
预期成果：本课题以光催化材料为基础，以安化715 矿216 坑道涌水点为试点进行核素废水治理技术的研究。预期有以下几个成果： 1、形成《基于光催化材料的新型核素废水治理技术的应用研究报告》； 2、总结该技术方法的可行性，形成一套适合我省废弃铀矿山酸性含铀废水的治理技术及工程建设的模式，为后续该方法的推广应用奠定基础； 3、通过产学研合作培养1-2名具有一定理论和实践水平的核素废水治理人才。</t>
    <phoneticPr fontId="2" type="noConversion"/>
  </si>
  <si>
    <t>主要研究内容：本课题通过分析湖南省五大矿区废弃矿山生态修复现状，查明湖南省矿山高陡边坡存在的主要植被问题、总结植被恢复技术方法、探究新技术在先行区的应用效果。筛选并提出适用于湖南省废弃矿生态修复的新技术、新方法。
预期成果：①、湖南省废弃矿山植被恢复难点研究报告1份 ②、相关专利申请1-2件 ③、学术论文3篇 ④、培养相关技术人员1-2名。</t>
    <phoneticPr fontId="2" type="noConversion"/>
  </si>
  <si>
    <t>主要研究内容：1、手机定位芯片卫星观测值质量控制算法研究。 2、基于HNCORS的手机差分定位技术研究。 3、手机高精度定位应用示范建设。 本课题将结合遥感底图建设高精度定位、高分辨率底图的“两违”综合执法监管系统应用示范，仅采用手机、平板自身的高精度定位即可开展违章建筑、违法用地边界采集与属性调绘，提高执法巡查效率，节约财政支出。
预期成果：1、安卓智能手机高精度定位SDK； 2、结合 “两违”综合执法监管平台建立应用示范； 3、软件著作权1项； 4、发表核心及以上期刊1篇； 5、项目总结报告1份。</t>
    <phoneticPr fontId="2" type="noConversion"/>
  </si>
  <si>
    <t xml:space="preserve">主要研究内容：研究是室内外一体的坐标参考框架构建方法，形成室内外一体的坐标参考框架。开展基于北斗、UWB的室内外融合定位算法研究，利用HNCORS系统生成高精度的差分数据通过5G网络发送给定位终端，定位终端在接近室内环境时，接收来自UWB终端的定位信号，获取高精度的定位结果，实现室内外一体的高精度定位。
预期成果：1、软件著作权1项； 2、学术论文1-2篇； 3、研究报告1份； 4、项目总结报告1份。 </t>
    <phoneticPr fontId="2" type="noConversion"/>
  </si>
  <si>
    <t xml:space="preserve">主要研究内容：（1）构建基于区块链的协同自治与信息共识机制，实现多节点共同信息维护，保障数据真实性与一致性； （2）构建基于区块链的敏感数据存储机制，建立数据管理台账，保障数据安全、可靠且不可篡改； （3）构建基于区块链的智能合约，满足跨省漫游费用精准统计与安全结算需求。
预期成果：1、申请发明专利1项； 2、授权软件著作权1项； 3、发表核心及以上论文1-2篇； 4、研究报告1份； 5、项目总结报告1份。 </t>
    <phoneticPr fontId="2" type="noConversion"/>
  </si>
  <si>
    <t>主要研究内容：本项目旨在突破高温岩体的快速破岩与高效钻进技术，掌握高温地热井井壁稳定技术体系与工艺参数，构建高温地热井高温岩体裂隙网络高效取热与综合利用技术，实现高温地热能的低成本开发与高效率利用，推进在各类建筑供暖与用电中的应用，推动湖南省地热能的产业化、规模化，对落实湖南省的“三高四新”决策部署、节能减排目标和碳达峰、碳中和重大战略具有十分重要的科学和社会意义。
预期成果：（1）研发出高温岩体快速破岩钻进技术。 （2）掌握地热井井壁稳定技术。 （3）形成高温岩体裂隙网络高效取热与综合利用技术。 （4）构建低碳清洁高温地热资源开发利用关键技术体系。 （5）预计可在Rock Mech. Rock Eng.、J. Earth Sci.、J. Cent. South Univ、中南大学学报（自然科学版）、地质与勘探等国内外权威学术刊物上发表具有代表性的高水平研究论文3~4篇，申请具有自主知识产权的国家发明专利2~3项，协助培养硕士研究生2~3人，获得省部级项目2项。 （6）应用价值。本项目的成果实际应用到实际的地热资源开发与利用工程中，保障这些工程的顺利实施。形成本项目成果的应用报告，为未来该技术、产品推广应用提供有力支撑。我省实施地热开发与低碳社区利用项目提供理论支撑与技术服务。</t>
    <phoneticPr fontId="2" type="noConversion"/>
  </si>
  <si>
    <t>主要研究内容：本项目为探究考虑环境耐久性的尾矿砂物理化学固化/稳定化机理微观机制及资源化利用，拟通过室内试验、理论分析和现场示范，从尾矿砂物理化学固化/稳定化机理、尾矿砂固化体环境耐久性及资源化利用和尾矿砂固化体微观机制演化规律三个方面展开研究。
预期成果：① 开发新型固化材料不少于2种，形成尾矿砂固化/稳定化技术1套； ② 研发尾矿砂资源化利用方法不少于2种，提出尾矿砂资源化利用模式1套； ③ 申请国家发明专利不少于2项，发表文章3～5篇，其中SCI论文1～2篇； ④ 培养研究生、技术员5～8人； ⑤ 力争申报省部级或一级协会奖励一项。</t>
    <phoneticPr fontId="2" type="noConversion"/>
  </si>
  <si>
    <t xml:space="preserve">主要研究内容：（1）井地联合微震电子围栏观测系统设计 通过数值模拟研究合理的传感器布设数量及布设方式。 （2）基于大数据的信号特征分析 对不同震源震动信号，利用大数据分析信号特征。 （3）高精度震源定位方法研究 研究基于干涉成像方法的不依赖于走时拾取的智能自动定位方法就显得非常必要。 
预期成果：1、 建立一套矿山越界超深开采监管的电子围栏观测方法技术，能够对矿山开采过程中出现越界超深开采时提供预警； 2、 提交一份矿山越界超深开采监管的电子围栏观测方法技术研究报告； 3、 发表高质量学术论文2篇以上； 4、 申请专利及软件著作权1项以上； 5、 培养研究生1-2名。 </t>
    <phoneticPr fontId="2" type="noConversion"/>
  </si>
  <si>
    <t>主要研究内容：(1) 构建具有各向异性稀疏表征的栈式方向波自编码网络模型，提高对遥感影像中复杂多样地物结构快速准确的解析和分类能力。 (2) 针对高维方向信息表征问题，构建基于深度强化学习和方向波网络的遥感影像混合地物目标分类算法。 (3) 利用本项目团队充足的数据支持，搭建测试平台，在自然资源监测与预警模拟环境下开展试验验证。 
预期成果：1、 研制遥感影像地物目标识别与分类算法1套； 2、 发表SCI论文2篇，其中遥感影像处理相关的高水平期刊论文1篇； 3、 申请国家发明专利1项； 4、 研究报告1份，工作总结1份； 5、 培养相关技术领域研究生3-6名。</t>
    <phoneticPr fontId="2" type="noConversion"/>
  </si>
  <si>
    <t xml:space="preserve">主要研究内容：本项目结合无人机与地面移动机器人平台，研究基于 SLAM 的三维重建方法获取历史建筑的三维信息，提出空地机器人协同的三维重建方法，重点攻克在历史建筑复杂环境下三维重建中的多项技术难题，以保证重建三维模型的精度与完整性，提高历史建筑三维重建的建模效率和自动化水平，解决不同环境下的重建需求。
预期成果：（1）通过研究多传感器信息融合 SLAM 方法和多机器人协同 SLAM 方法，形成适用性较强的历史建筑实时三维重建理论与方法。 （2）根据本项目理论和实验研究成果，发表1-2篇学术论文，申请1-2 项发明专利，培养 2-3名硕士研究生。 </t>
    <phoneticPr fontId="2" type="noConversion"/>
  </si>
  <si>
    <t>主要研究内容：低碳社区碳减排核算方法与报告指南开发。明确社区碳减排量核算的工作程序，定义社区碳排放量的核算边界，划分社区碳排放部门，明确排放源，基于排放因子法设计碳减排量计算公式，合理设置碳排放因子，规范数据监测与获取方法，以及数据的质量控制要求。 社区碳排放管理软件开发，对低碳社区碳排放数据进行空间可视化表达。
预期成果：1、低碳社区碳减排核算方法与报告指南； 2、低碳社区碳排放管理软件，以及软件著作权1项； 3、公开发表高水平学术论文2篇。</t>
    <phoneticPr fontId="2" type="noConversion"/>
  </si>
  <si>
    <t>主要研究内容：1）研究基于多变量核密度函数的运动分割和光流场联合约束的运动估计方法。 2）研究非参局部自适应运动场景超分辨率重建方法。 3）研究卫星视频“增量式”实时动态的超分辨率重建优化算法。
预期成果：(1)实现联合运动分割和金字塔场景光流的运动场景估计方法。 (2)实现非参局部自适应的超分辨率重建和优化方法。 (3)实现整合运动估计和自适应超分的“增量式”视频卫星的快速动态重建方法，完成超分软件的编制。 (4)EI或SCI或核心期刊高水平论文2篇，申请专利2项。</t>
    <phoneticPr fontId="2" type="noConversion"/>
  </si>
  <si>
    <t>主要研究内容：（1）全风化花岗岩斜坡的地质结构面特征及参量表征。（2）结构面空间组合的浸润差异性规律研究。（3）含结构面特征的斜坡渗流模型研究。
预期成果：建立裂隙面主控坡体结构的浸润过程与斜坡水文渗流模型。 在国内外学术期刊上发表论文2~3篇，申请发明专利/软件著作权2~3项，预期培养研究生1~2名。提交项目成果报告1份。</t>
    <phoneticPr fontId="2" type="noConversion"/>
  </si>
  <si>
    <t>主要研究内容：（1）湖南丘陵地带村庄空间演变与自然环境的适配关系研究 （2）湖南丘陵地带村庄空间演变与社会变迁的耦合关系研究 （3）湖南丘陵地带村庄空间规划策略研究 （4）湖南丘陵地带村庄空间规划方法研究 
预期成果：（1）在中文核心以上刊物发表研究成果论文2篇。 （2）编制湖南丘陵地带村庄空间规划设计导则。 （3）指导村庄空间规划设计示范工程1项以上。 （4）通过课题研究，培养硕士研究生2名。</t>
    <phoneticPr fontId="2" type="noConversion"/>
  </si>
  <si>
    <t>主要研究内容：（1）土体渗透系数空间变异性对降雨入渗特性的影响研究； （2）考虑前期降雨历史的降雨入渗机理研究； （3）降雨诱发滑坡临界条件和预测模型研究。
预期成果：① 提出考虑土体渗透系数空间变异性和前期降雨历史的边坡初始条件确定方法； ② 建立基于边坡特性的降雨诱发滑坡临界条件和预测模型； ④ 发表学术论文3-5 篇，其中SCI、EI收录2篇； ⑤ 培养硕士生2名。</t>
    <phoneticPr fontId="2" type="noConversion"/>
  </si>
  <si>
    <t>主要研究内容：(1)统计分析省域DEM生产时间与方法，对DEM精度采用多种数据源进行比较验证分析。(2)针对地形代表性误差，根据航空摄影测量可直接观测量建立植被改正模型。(3)针对局部区域的DEM变化更新，研究LiDAR高精度DEM测量模式及非地面点云快速滤波技术。(4)针对DEM更新工作效率，研制DEM生成与更新软件。(5)完成DEM更新实验。
预期成果：（1）开发研制DEM生成与更新软件；（2）获得发明专利2项、软件著作权1项；（3）培养青年教师2名、研究生4名；（4）在国内国际高水平期刊上发表学术论文5篇。</t>
    <phoneticPr fontId="2" type="noConversion"/>
  </si>
  <si>
    <t>主要研究内容：（1）划定洞庭湖区山水林田湖草景观类型，提出各类型保护和利用基本原则和目标等内容。 （2）建立湖区山水林田湖草一体化生态廊道网络结构，提出山水林田湖草一体化生态保护和利用模式与路径。 （3）划定湖区山水林田湖草保护分区和重要性分级，提出山水林田湖草保护和利用专项规划及其策略。
预期成果：（1）洞庭湖区山水林田湖草景观类型区划、生态廊道网络、生态保护分区分级图件成果； （2）发表论文1篇； （3）提交《洞庭湖区山水林田湖草一体化生态保护和利用策略研究》报告。</t>
    <phoneticPr fontId="2" type="noConversion"/>
  </si>
  <si>
    <t>主要研究内容：标准在综合分析资源环境开发利用现状的规模、结构、布局、质量、效率、效益及动态变化趋势的基础上，通过识别资源的开发利用方式，评价资源开发利用引起的生态风险，包括水平衡风险、水土流失、生物多样性退化、水土污染、大气污染等资源环境风险问题，并预测未来变化趋势。包括：1.资源环境开发利用生态风险分类与指标体系；2.资源环境开发利用生态风险指标本底数据调查技术规范；3.国土空间资源环境开发利用生态风险本底调查与评价标准与示范
预期成果：（1）. 出台地方资源环境开发利用生态风险评价标准；（2）.完成资源环境开发利用生态风险评价标准的县级示范。</t>
    <phoneticPr fontId="2" type="noConversion"/>
  </si>
  <si>
    <t>主要研究内容：⑴ 将D-InSAR与Offset-Tracking的监测结果进行有机融合，在保证观测精度的前提下获取完整的地表沉降信息； ⑵ 在顾及开采沉陷一般规律的基础上，开展采空区与地表沉陷盆地的时空关联分析，再结合图解法实现采空区二维边界的快速、准确定位； ⑶ 利用概率积分模型构建目标函数，基于BFGS最优化算法进行采空区几何参数的精确反演。
预期成果：⑴ 学术论著：发表国家科技部认定“三类高质量论文”2篇，撰写专著1部，申请发明专利1项、实用新型专利2项； ⑵ 应用成果：采空区准确定位分析软件工具集，提供示范案例与推广应用。</t>
    <phoneticPr fontId="2" type="noConversion"/>
  </si>
  <si>
    <t>主要研究内容：（1）利用傅里叶-勒让德多项式拟合PolInSAR视野下的森林垂直结构，构建顾及森林散射体垂直向异质性的相干散射模型。 （2）研究利用多波段PolInSAR观测数据构建多波段PolInSAR联合反演函数模型，融合多波段信息反演林下地形。 （3）基于平差数据处理策略，控制观测噪声影响，构建面向多波段、多基线联合函数模型的林下地形反演算法。 
预期成果：（1）理论成果：多波段PolInSAR林下地形反演模型；多波段、多基线PolInSAR林下地形反演算法。 （2）产业应用成果：基于PolInSAR技术的大范围林下DEM测绘。 （3）学术成果：发表相关论文3篇，其中CSCD以上检索3篇，培养研究生1-2名。</t>
    <phoneticPr fontId="2" type="noConversion"/>
  </si>
  <si>
    <t>主要研究内容：1．监测区遥感数据源选择：在考虑到控制监测成本的前提下，根据遥感影像的获取周期及监测目的和监测内容，选择使用遥感数据源。 2．遥感图像处理：对不同时相的遥感影像进行几何校正，天然假彩色合成等，然后进行图像增强及裁剪。  3．建立遥感影像综合解译标志：根据矿井、开采硐口、废石堆、简易建筑、道路、运输车、工业场地、地面塌陷区等采矿活动影响区在遥感影像上的判读标识，解译采矿活动的范围大小及其变化。 4．动态变化信息提取：根据建立的遥感解译标志，从影像上获得各目标的准确范围、形状及边界。 5．野外验证。
预期成果：①建立遥感影像综合解译标志，为我省矿产资源开采的监测提供支持。 ②对选取的监测矿山内各类地物和采矿活动痕迹进行解译，判定是否存在非法越界开采现象，提供其越界的范围，为自然资源相关部门的管理活动提供科学执法依据。 ③提交科研报告1份。 ④培养硕士研究生1-2人。　</t>
    <phoneticPr fontId="2" type="noConversion"/>
  </si>
  <si>
    <t>主要研究内容：对国土空间规划基本原理进行归纳总结和逻辑整理；以部委指示为指导，结合省内外实践，并结合我省实践经验，对地方立法中遇到的重大疑难问题进行研究；深入探讨《土地管理法》、《城乡规划法》之间的关系，并结合《乡村振兴促进法》等，探索国土空间规划地方立法的基本原理，为自然资源部门提供智力参考。
预期成果：1、国土空间规划地方立法基本原理研究报告1部，； 2、研究报告增删后公开出版作为原理专著1部； 3、公开发表国土空间规划地方立法基本原理学术论文1篇以上； 4、召开自然资源学术交流会议1次以上。</t>
    <phoneticPr fontId="2" type="noConversion"/>
  </si>
  <si>
    <t>主要研究内容：1、跨领域多层级自然资源数据集成管理技术：开展基于高性能计算架构的海量细小图斑数据存储模型研究；2、自然资源智能决策与知识服务技术：大数据驱动的自然资源数据智能分析框架研究；3、多场景多功能自然资源表达多维可视化技术：开展南方丘陵区自然资源监测成果二维高性能可视化技术研究。
预期成果：1、建设自然资源大数据融合技术研究支撑环境；2、发表论文4篇以上（其中SCI、EI检索不少于2篇）；3、培养研究生3名以上。</t>
    <phoneticPr fontId="2" type="noConversion"/>
  </si>
  <si>
    <t>主要研究内容：（1）从地市尺度和县级尺度双重尺度分析近10年来湖南省耕地集约利用的时空演变规律； （2）从地市尺度和县级尺度双重尺度分析近10年来湖南省耕地碳排放总量、碳排放强度、碳排放效率的时空演变规律； （3）采用耦合协调模型、Tapio脱钩模型和EKC曲线等方法来刻画湖南省耕地集约利用和碳排放强度、碳排放效率的关系，并从地市尺度和县级尺度双重尺度来揭示其时空演变规律。
预期成果：本项目基于地市尺度和县级尺度双重尺度，首先分析湖南省耕地集约利用时空规律、耕地利用碳排放强度时空规律、耕地利用碳排放效率时空规律；在此基础上，分别分析耕地集约利用与碳排放强度、碳排放效率的关系的时空演变规律。以上预期研究成果将为湖南省耕地生态化集约利用、农业绿色发展及碳减排方向提供科学参考，为湖南省早日实现双碳目标贡献耕地利用碳减排方案。 研究成果将以报告形式，并进行报告鉴定。与此同时，以此项目培养1名硕士生，撰写1篇硕士学位论文。</t>
    <phoneticPr fontId="2" type="noConversion"/>
  </si>
  <si>
    <t>主要研究内容：（1）开展主要生态问题的多尺度监测与评估，研究典型区域重大问题的成因与时空演变机制，研发典型区域重大生态问题治理成效的监测与预警技术。 （2）深化“山水林田湖草生命共同体”的理论内涵与关键技术支撑，构建面向多层级修复目标协同的生态地理分区、生态安全格局构建技术体系。 （3）深化退化生态空间综合修复技术的基础上，应研发城市化地区可持续发展与生态安全协同技术，构架城镇、农业和生态空间中结构失衡、功能紊乱、综合效益低下的冲突区域识别与监管体系，发展全域、全要素、全过程的多尺度国土空间统筹修复技术。
预期成果：1.建立多源异构的湖南省生态系统数据库；2.整理成果，发表高质量论文2-3篇；3.形成多源大数据辅助湖南省国土空间生态修复关键技术报告。</t>
    <phoneticPr fontId="2" type="noConversion"/>
  </si>
  <si>
    <t xml:space="preserve">主要研究内容：（1）通过实地调研，对我省农村土地经营权融资发展现状进行分析。 （2）农村土地经营权抵押物价值确定。 （3）农村土地经营权抵押融资模式创新。重点探索经营权直接抵押贷款、反担保贷款、“农地抵押+其他产权担保”贷款、他人土地经营权担保贷款等农地抵押贷款模式。 （4）抵押物处置机制。 （5）抵押融资风险防控措施。
预期成果：1.研究报告《共同富裕背景下我省农村土地经营权融资模式创新研究》、《关于我省农村土地经营权融资风险防范的政策建议》1份； 2.发表相关论文1-2篇。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</si>
</sst>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0">
    <font>
      <sz val="11"/>
      <color theme="1"/>
      <name val="等线"/>
      <family val="2"/>
      <scheme val="minor"/>
    </font>
    <font>
      <b/>
      <sz val="12"/>
      <name val="仿宋_GB2312"/>
      <family val="3"/>
      <charset val="134"/>
    </font>
    <font>
      <sz val="9"/>
      <name val="等线"/>
      <family val="3"/>
      <charset val="134"/>
      <scheme val="minor"/>
    </font>
    <font>
      <sz val="12"/>
      <name val="Times New Roman"/>
      <family val="1"/>
    </font>
    <font>
      <sz val="12"/>
      <name val="宋体"/>
      <family val="3"/>
      <charset val="134"/>
    </font>
    <font>
      <sz val="9"/>
      <name val="宋体"/>
      <family val="3"/>
      <charset val="134"/>
    </font>
    <font>
      <sz val="12"/>
      <name val="仿宋_GB2312"/>
      <family val="3"/>
      <charset val="134"/>
    </font>
    <font>
      <sz val="11"/>
      <color theme="1"/>
      <name val="等线"/>
      <family val="3"/>
      <charset val="134"/>
      <scheme val="minor"/>
    </font>
    <font>
      <b/>
      <sz val="12"/>
      <name val="Times New Roman"/>
      <family val="1"/>
    </font>
    <font>
      <sz val="12"/>
      <color theme="1"/>
      <name val="宋体"/>
      <family val="3"/>
      <charset val="134"/>
    </font>
    <font>
      <sz val="20"/>
      <color theme="1"/>
      <name val="方正小标宋简体"/>
      <family val="3"/>
      <charset val="134"/>
    </font>
    <font>
      <sz val="11"/>
      <color rgb="FF000000"/>
      <name val="宋体"/>
      <family val="3"/>
      <charset val="134"/>
    </font>
    <font>
      <sz val="10.5"/>
      <color theme="1"/>
      <name val="Times New Roman"/>
      <family val="1"/>
    </font>
    <font>
      <sz val="12"/>
      <color rgb="FF000000"/>
      <name val="仿宋_GB2312"/>
      <family val="3"/>
      <charset val="134"/>
    </font>
    <font>
      <sz val="11"/>
      <color theme="1"/>
      <name val="宋体"/>
      <family val="3"/>
      <charset val="134"/>
    </font>
    <font>
      <sz val="12"/>
      <color theme="1"/>
      <name val="仿宋_GB2312"/>
      <family val="3"/>
      <charset val="134"/>
    </font>
    <font>
      <sz val="11"/>
      <color rgb="FFFF0000"/>
      <name val="宋体"/>
      <family val="3"/>
      <charset val="134"/>
    </font>
    <font>
      <sz val="12"/>
      <color theme="1"/>
      <name val="黑体"/>
      <family val="3"/>
      <charset val="134"/>
    </font>
    <font>
      <sz val="12"/>
      <name val="黑体"/>
      <family val="3"/>
      <charset val="134"/>
    </font>
    <font>
      <sz val="10"/>
      <name val="宋体"/>
      <family val="3"/>
      <charset val="134"/>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000000"/>
      </right>
      <top/>
      <bottom style="medium">
        <color rgb="FF00000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4" fillId="0" borderId="0">
      <alignment vertical="center"/>
    </xf>
    <xf numFmtId="0" fontId="7" fillId="0" borderId="0">
      <alignment vertical="center"/>
    </xf>
    <xf numFmtId="0" fontId="4" fillId="0" borderId="0">
      <alignment vertical="center"/>
    </xf>
  </cellStyleXfs>
  <cellXfs count="75">
    <xf numFmtId="0" fontId="0" fillId="0" borderId="0" xfId="0"/>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2"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1" applyFont="1" applyFill="1" applyBorder="1" applyAlignment="1">
      <alignment horizontal="left" vertical="center" wrapText="1"/>
    </xf>
    <xf numFmtId="0" fontId="3"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3" fillId="0" borderId="1" xfId="1" applyFont="1" applyFill="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horizontal="justify" vertical="center" wrapText="1"/>
    </xf>
    <xf numFmtId="0" fontId="13" fillId="0" borderId="1" xfId="0" applyFont="1" applyFill="1" applyBorder="1" applyAlignment="1">
      <alignment horizontal="left" vertical="center" wrapText="1"/>
    </xf>
    <xf numFmtId="0" fontId="4" fillId="0" borderId="1" xfId="2" applyFont="1" applyFill="1" applyBorder="1" applyAlignment="1">
      <alignment horizontal="left" vertical="center" wrapText="1"/>
    </xf>
    <xf numFmtId="0" fontId="6" fillId="0" borderId="1" xfId="1" applyFont="1" applyFill="1" applyBorder="1" applyAlignment="1">
      <alignment horizontal="left" vertical="center" wrapText="1"/>
    </xf>
    <xf numFmtId="0" fontId="3" fillId="0" borderId="3" xfId="0" applyFont="1" applyFill="1" applyBorder="1" applyAlignment="1">
      <alignment horizontal="left" vertical="center" wrapText="1"/>
    </xf>
    <xf numFmtId="0" fontId="4" fillId="0" borderId="3" xfId="2" applyFont="1" applyFill="1" applyBorder="1" applyAlignment="1">
      <alignment horizontal="left" vertical="center" wrapText="1"/>
    </xf>
    <xf numFmtId="0" fontId="11" fillId="0" borderId="3" xfId="0" applyFont="1" applyBorder="1" applyAlignment="1">
      <alignment horizontal="justify" vertical="center"/>
    </xf>
    <xf numFmtId="0" fontId="15" fillId="0" borderId="3" xfId="0" applyFont="1" applyFill="1" applyBorder="1" applyAlignment="1">
      <alignment horizontal="left" vertical="center" wrapText="1"/>
    </xf>
    <xf numFmtId="0" fontId="6" fillId="0" borderId="3" xfId="1" applyFont="1" applyFill="1" applyBorder="1" applyAlignment="1">
      <alignment horizontal="left" vertical="center" wrapText="1"/>
    </xf>
    <xf numFmtId="0" fontId="3" fillId="0" borderId="3" xfId="1" applyFont="1" applyFill="1" applyBorder="1" applyAlignment="1">
      <alignment horizontal="left" vertical="center" wrapText="1"/>
    </xf>
    <xf numFmtId="0" fontId="13" fillId="0" borderId="3" xfId="0" applyFont="1" applyFill="1" applyBorder="1" applyAlignment="1">
      <alignment horizontal="left" vertical="center" wrapText="1"/>
    </xf>
    <xf numFmtId="0" fontId="11" fillId="0" borderId="3" xfId="0" applyFont="1" applyBorder="1" applyAlignment="1">
      <alignment horizontal="left" vertical="center" wrapText="1"/>
    </xf>
    <xf numFmtId="0" fontId="15" fillId="0"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6" fillId="3" borderId="1" xfId="2" applyFont="1" applyFill="1" applyBorder="1" applyAlignment="1">
      <alignment horizontal="left" vertical="center" wrapText="1"/>
    </xf>
    <xf numFmtId="0" fontId="0" fillId="3" borderId="0" xfId="0" applyFill="1"/>
    <xf numFmtId="0" fontId="6" fillId="3" borderId="1" xfId="3" applyFont="1" applyFill="1" applyBorder="1" applyAlignment="1">
      <alignment horizontal="left" vertical="center" wrapText="1"/>
    </xf>
    <xf numFmtId="0" fontId="3" fillId="3" borderId="1" xfId="1" applyFont="1" applyFill="1" applyBorder="1" applyAlignment="1">
      <alignment horizontal="left" vertical="center" wrapText="1"/>
    </xf>
    <xf numFmtId="0" fontId="6" fillId="3" borderId="1" xfId="1" applyFont="1" applyFill="1" applyBorder="1" applyAlignment="1">
      <alignment horizontal="left" vertical="center" wrapText="1"/>
    </xf>
    <xf numFmtId="0" fontId="6" fillId="3" borderId="3" xfId="2" applyFont="1" applyFill="1" applyBorder="1" applyAlignment="1">
      <alignment horizontal="left" vertical="center" wrapText="1"/>
    </xf>
    <xf numFmtId="0" fontId="15" fillId="3" borderId="1" xfId="0" applyFont="1" applyFill="1" applyBorder="1" applyAlignment="1">
      <alignment horizontal="left" vertical="center" wrapText="1"/>
    </xf>
    <xf numFmtId="0" fontId="4" fillId="3" borderId="1" xfId="2" applyFont="1" applyFill="1" applyBorder="1" applyAlignment="1">
      <alignment horizontal="left" vertical="center" wrapText="1"/>
    </xf>
    <xf numFmtId="0" fontId="15" fillId="3" borderId="3"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Fill="1" applyAlignment="1">
      <alignment vertical="center"/>
    </xf>
    <xf numFmtId="0" fontId="0" fillId="0" borderId="0" xfId="0" applyFill="1" applyAlignment="1">
      <alignment horizontal="left" vertical="center" wrapText="1"/>
    </xf>
    <xf numFmtId="0" fontId="9" fillId="0" borderId="0" xfId="0" applyFont="1" applyFill="1" applyAlignment="1">
      <alignment vertical="center"/>
    </xf>
    <xf numFmtId="0" fontId="0" fillId="0" borderId="0" xfId="0" applyFill="1" applyAlignment="1">
      <alignment vertical="center" wrapText="1"/>
    </xf>
    <xf numFmtId="0" fontId="3" fillId="0" borderId="1" xfId="0" applyFont="1" applyFill="1" applyBorder="1" applyAlignment="1">
      <alignment horizontal="center" vertical="center"/>
    </xf>
    <xf numFmtId="0" fontId="17" fillId="0" borderId="0" xfId="0" applyFont="1" applyFill="1" applyAlignment="1">
      <alignment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0"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Border="1" applyAlignment="1">
      <alignment horizontal="left" vertical="center" wrapText="1"/>
    </xf>
  </cellXfs>
  <cellStyles count="4">
    <cellStyle name="常规" xfId="0" builtinId="0"/>
    <cellStyle name="常规 2 2 2" xfId="3"/>
    <cellStyle name="常规 2 4" xfId="1"/>
    <cellStyle name="常规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
  <sheetViews>
    <sheetView tabSelected="1" workbookViewId="0">
      <selection sqref="A1:XFD1048576"/>
    </sheetView>
  </sheetViews>
  <sheetFormatPr defaultRowHeight="13.5"/>
  <cols>
    <col min="1" max="1" width="13.125" style="36" customWidth="1"/>
    <col min="2" max="2" width="14.375" style="36" customWidth="1"/>
    <col min="3" max="3" width="9" style="36"/>
    <col min="4" max="5" width="9.125" style="36" bestFit="1" customWidth="1"/>
    <col min="6" max="6" width="33.75" style="37" customWidth="1"/>
    <col min="7" max="7" width="48" style="37" customWidth="1"/>
    <col min="8" max="8" width="9.625" style="36" bestFit="1" customWidth="1"/>
    <col min="9" max="16384" width="9" style="36"/>
  </cols>
  <sheetData>
    <row r="1" spans="1:18" ht="14.25">
      <c r="A1" s="41" t="s">
        <v>212</v>
      </c>
    </row>
    <row r="2" spans="1:18" ht="27">
      <c r="A2" s="52" t="s">
        <v>216</v>
      </c>
      <c r="B2" s="52"/>
      <c r="C2" s="52"/>
      <c r="D2" s="52"/>
      <c r="E2" s="52"/>
      <c r="F2" s="52"/>
      <c r="G2" s="52"/>
      <c r="H2" s="52"/>
      <c r="I2" s="52"/>
      <c r="J2" s="52"/>
      <c r="K2" s="52"/>
      <c r="L2" s="52"/>
      <c r="M2" s="52"/>
      <c r="N2" s="52"/>
      <c r="O2" s="52"/>
      <c r="P2" s="52"/>
      <c r="Q2" s="52"/>
      <c r="R2" s="52"/>
    </row>
    <row r="3" spans="1:18" ht="14.25">
      <c r="H3" s="38" t="s">
        <v>47</v>
      </c>
    </row>
    <row r="4" spans="1:18" s="39" customFormat="1" ht="28.5">
      <c r="A4" s="71" t="s">
        <v>213</v>
      </c>
      <c r="B4" s="71" t="s">
        <v>201</v>
      </c>
      <c r="C4" s="71" t="s">
        <v>6</v>
      </c>
      <c r="D4" s="71" t="s">
        <v>7</v>
      </c>
      <c r="E4" s="71" t="s">
        <v>8</v>
      </c>
      <c r="F4" s="71" t="s">
        <v>9</v>
      </c>
      <c r="G4" s="72" t="s">
        <v>221</v>
      </c>
      <c r="H4" s="71" t="s">
        <v>200</v>
      </c>
      <c r="I4" s="71" t="s">
        <v>10</v>
      </c>
    </row>
    <row r="5" spans="1:18" s="39" customFormat="1" ht="15.75">
      <c r="A5" s="57"/>
      <c r="B5" s="54" t="s">
        <v>51</v>
      </c>
      <c r="C5" s="55"/>
      <c r="D5" s="55"/>
      <c r="E5" s="56"/>
      <c r="F5" s="7"/>
      <c r="G5" s="7"/>
      <c r="H5" s="4">
        <v>340</v>
      </c>
      <c r="I5" s="1"/>
    </row>
    <row r="6" spans="1:18" ht="15.75">
      <c r="A6" s="61" t="s">
        <v>215</v>
      </c>
      <c r="B6" s="50" t="s">
        <v>214</v>
      </c>
      <c r="C6" s="53"/>
      <c r="D6" s="53"/>
      <c r="E6" s="53"/>
      <c r="F6" s="7"/>
      <c r="G6" s="7"/>
      <c r="H6" s="4">
        <f>H7+H13+H10+H16+H17+H18+H19</f>
        <v>105</v>
      </c>
      <c r="I6" s="40"/>
    </row>
    <row r="7" spans="1:18" ht="15.75">
      <c r="A7" s="62"/>
      <c r="B7" s="45" t="s">
        <v>202</v>
      </c>
      <c r="C7" s="42" t="s">
        <v>220</v>
      </c>
      <c r="D7" s="43"/>
      <c r="E7" s="44"/>
      <c r="F7" s="7"/>
      <c r="G7" s="7"/>
      <c r="H7" s="4">
        <f>SUBTOTAL(9,H8:H9)</f>
        <v>50</v>
      </c>
      <c r="I7" s="40"/>
    </row>
    <row r="8" spans="1:18" ht="144">
      <c r="A8" s="62"/>
      <c r="B8" s="46"/>
      <c r="C8" s="40" t="s">
        <v>11</v>
      </c>
      <c r="D8" s="40">
        <v>50502</v>
      </c>
      <c r="E8" s="40">
        <v>30299</v>
      </c>
      <c r="F8" s="8" t="s">
        <v>37</v>
      </c>
      <c r="G8" s="73" t="s">
        <v>222</v>
      </c>
      <c r="H8" s="2">
        <v>40</v>
      </c>
      <c r="I8" s="40"/>
    </row>
    <row r="9" spans="1:18" ht="72">
      <c r="A9" s="62"/>
      <c r="B9" s="47"/>
      <c r="C9" s="40" t="s">
        <v>12</v>
      </c>
      <c r="D9" s="40">
        <v>50502</v>
      </c>
      <c r="E9" s="40">
        <v>30299</v>
      </c>
      <c r="F9" s="8" t="s">
        <v>38</v>
      </c>
      <c r="G9" s="74" t="s">
        <v>223</v>
      </c>
      <c r="H9" s="1">
        <v>10</v>
      </c>
      <c r="I9" s="40"/>
    </row>
    <row r="10" spans="1:18" ht="15.75">
      <c r="A10" s="62"/>
      <c r="B10" s="45" t="s">
        <v>203</v>
      </c>
      <c r="C10" s="42" t="s">
        <v>220</v>
      </c>
      <c r="D10" s="43"/>
      <c r="E10" s="44"/>
      <c r="F10" s="5"/>
      <c r="G10" s="5"/>
      <c r="H10" s="35">
        <f>SUBTOTAL(9,H11:H12)</f>
        <v>20</v>
      </c>
      <c r="I10" s="40"/>
    </row>
    <row r="11" spans="1:18" ht="108">
      <c r="A11" s="62"/>
      <c r="B11" s="48"/>
      <c r="C11" s="40" t="s">
        <v>12</v>
      </c>
      <c r="D11" s="40">
        <v>50502</v>
      </c>
      <c r="E11" s="40">
        <v>30299</v>
      </c>
      <c r="F11" s="6" t="s">
        <v>39</v>
      </c>
      <c r="G11" s="74" t="s">
        <v>224</v>
      </c>
      <c r="H11" s="1">
        <v>10</v>
      </c>
      <c r="I11" s="40"/>
    </row>
    <row r="12" spans="1:18" ht="108">
      <c r="A12" s="62"/>
      <c r="B12" s="49"/>
      <c r="C12" s="40" t="s">
        <v>12</v>
      </c>
      <c r="D12" s="40">
        <v>50502</v>
      </c>
      <c r="E12" s="40">
        <v>30299</v>
      </c>
      <c r="F12" s="6" t="s">
        <v>40</v>
      </c>
      <c r="G12" s="74" t="s">
        <v>225</v>
      </c>
      <c r="H12" s="1">
        <v>10</v>
      </c>
      <c r="I12" s="40"/>
    </row>
    <row r="13" spans="1:18" ht="15.75">
      <c r="A13" s="62"/>
      <c r="B13" s="45" t="s">
        <v>204</v>
      </c>
      <c r="C13" s="42" t="s">
        <v>220</v>
      </c>
      <c r="D13" s="43"/>
      <c r="E13" s="44"/>
      <c r="F13" s="7"/>
      <c r="G13" s="7"/>
      <c r="H13" s="35">
        <f>SUBTOTAL(9,H14:H15)</f>
        <v>10</v>
      </c>
      <c r="I13" s="40"/>
    </row>
    <row r="14" spans="1:18" ht="96">
      <c r="A14" s="62"/>
      <c r="B14" s="46"/>
      <c r="C14" s="40" t="s">
        <v>12</v>
      </c>
      <c r="D14" s="40">
        <v>50502</v>
      </c>
      <c r="E14" s="40">
        <v>30299</v>
      </c>
      <c r="F14" s="6" t="s">
        <v>41</v>
      </c>
      <c r="G14" s="74" t="s">
        <v>226</v>
      </c>
      <c r="H14" s="1">
        <v>5</v>
      </c>
      <c r="I14" s="40"/>
    </row>
    <row r="15" spans="1:18" ht="72">
      <c r="A15" s="62"/>
      <c r="B15" s="47"/>
      <c r="C15" s="40" t="s">
        <v>12</v>
      </c>
      <c r="D15" s="40">
        <v>50502</v>
      </c>
      <c r="E15" s="40">
        <v>30299</v>
      </c>
      <c r="F15" s="6" t="s">
        <v>42</v>
      </c>
      <c r="G15" s="74" t="s">
        <v>227</v>
      </c>
      <c r="H15" s="1">
        <v>5</v>
      </c>
      <c r="I15" s="40"/>
    </row>
    <row r="16" spans="1:18" ht="84">
      <c r="A16" s="62"/>
      <c r="B16" s="1" t="s">
        <v>0</v>
      </c>
      <c r="C16" s="40" t="s">
        <v>12</v>
      </c>
      <c r="D16" s="40">
        <v>50502</v>
      </c>
      <c r="E16" s="40">
        <v>30299</v>
      </c>
      <c r="F16" s="6" t="s">
        <v>43</v>
      </c>
      <c r="G16" s="74" t="s">
        <v>228</v>
      </c>
      <c r="H16" s="1">
        <v>10</v>
      </c>
      <c r="I16" s="40"/>
    </row>
    <row r="17" spans="1:9" ht="108">
      <c r="A17" s="62"/>
      <c r="B17" s="1" t="s">
        <v>3</v>
      </c>
      <c r="C17" s="40" t="s">
        <v>12</v>
      </c>
      <c r="D17" s="40">
        <v>50502</v>
      </c>
      <c r="E17" s="40">
        <v>30299</v>
      </c>
      <c r="F17" s="8" t="s">
        <v>44</v>
      </c>
      <c r="G17" s="74" t="s">
        <v>229</v>
      </c>
      <c r="H17" s="1">
        <v>5</v>
      </c>
      <c r="I17" s="40"/>
    </row>
    <row r="18" spans="1:9" ht="168">
      <c r="A18" s="62"/>
      <c r="B18" s="34" t="s">
        <v>199</v>
      </c>
      <c r="C18" s="40" t="s">
        <v>12</v>
      </c>
      <c r="D18" s="40">
        <v>50502</v>
      </c>
      <c r="E18" s="40">
        <v>30299</v>
      </c>
      <c r="F18" s="8" t="s">
        <v>45</v>
      </c>
      <c r="G18" s="74" t="s">
        <v>230</v>
      </c>
      <c r="H18" s="1">
        <v>5</v>
      </c>
      <c r="I18" s="40"/>
    </row>
    <row r="19" spans="1:9" ht="84">
      <c r="A19" s="63"/>
      <c r="B19" s="1" t="s">
        <v>2</v>
      </c>
      <c r="C19" s="40" t="s">
        <v>12</v>
      </c>
      <c r="D19" s="40">
        <v>50502</v>
      </c>
      <c r="E19" s="40">
        <v>30299</v>
      </c>
      <c r="F19" s="8" t="s">
        <v>46</v>
      </c>
      <c r="G19" s="74" t="s">
        <v>231</v>
      </c>
      <c r="H19" s="1">
        <v>5</v>
      </c>
      <c r="I19" s="40"/>
    </row>
    <row r="20" spans="1:9" ht="15.75">
      <c r="A20" s="58" t="s">
        <v>217</v>
      </c>
      <c r="B20" s="50" t="s">
        <v>214</v>
      </c>
      <c r="C20" s="53"/>
      <c r="D20" s="53"/>
      <c r="E20" s="53"/>
      <c r="F20" s="6"/>
      <c r="G20" s="6"/>
      <c r="H20" s="1">
        <f>H21</f>
        <v>15</v>
      </c>
      <c r="I20" s="40"/>
    </row>
    <row r="21" spans="1:9" ht="15.75">
      <c r="A21" s="59"/>
      <c r="B21" s="45" t="s">
        <v>205</v>
      </c>
      <c r="C21" s="42" t="s">
        <v>220</v>
      </c>
      <c r="D21" s="43"/>
      <c r="E21" s="44"/>
      <c r="F21" s="6"/>
      <c r="G21" s="6"/>
      <c r="H21" s="1">
        <f>SUBTOTAL(9,H22:H24)</f>
        <v>15</v>
      </c>
      <c r="I21" s="40"/>
    </row>
    <row r="22" spans="1:9" ht="108">
      <c r="A22" s="59"/>
      <c r="B22" s="46"/>
      <c r="C22" s="40" t="s">
        <v>12</v>
      </c>
      <c r="D22" s="40">
        <v>50502</v>
      </c>
      <c r="E22" s="40">
        <v>30299</v>
      </c>
      <c r="F22" s="6" t="s">
        <v>34</v>
      </c>
      <c r="G22" s="74" t="s">
        <v>232</v>
      </c>
      <c r="H22" s="1">
        <v>5</v>
      </c>
      <c r="I22" s="40"/>
    </row>
    <row r="23" spans="1:9" ht="96">
      <c r="A23" s="59"/>
      <c r="B23" s="46"/>
      <c r="C23" s="40" t="s">
        <v>12</v>
      </c>
      <c r="D23" s="40">
        <v>50502</v>
      </c>
      <c r="E23" s="40">
        <v>30299</v>
      </c>
      <c r="F23" s="6" t="s">
        <v>35</v>
      </c>
      <c r="G23" s="74" t="s">
        <v>233</v>
      </c>
      <c r="H23" s="1">
        <v>5</v>
      </c>
      <c r="I23" s="40"/>
    </row>
    <row r="24" spans="1:9" ht="96">
      <c r="A24" s="60"/>
      <c r="B24" s="47"/>
      <c r="C24" s="40" t="s">
        <v>12</v>
      </c>
      <c r="D24" s="40">
        <v>50502</v>
      </c>
      <c r="E24" s="40">
        <v>30299</v>
      </c>
      <c r="F24" s="6" t="s">
        <v>36</v>
      </c>
      <c r="G24" s="74" t="s">
        <v>234</v>
      </c>
      <c r="H24" s="1">
        <v>5</v>
      </c>
      <c r="I24" s="40"/>
    </row>
    <row r="25" spans="1:9" ht="15.75">
      <c r="A25" s="51" t="s">
        <v>206</v>
      </c>
      <c r="B25" s="64"/>
      <c r="C25" s="50" t="s">
        <v>218</v>
      </c>
      <c r="D25" s="50"/>
      <c r="E25" s="50"/>
      <c r="F25" s="5"/>
      <c r="G25" s="5"/>
      <c r="H25" s="4">
        <f>SUBTOTAL(9,H26:H28)</f>
        <v>15</v>
      </c>
      <c r="I25" s="40"/>
    </row>
    <row r="26" spans="1:9" ht="228">
      <c r="A26" s="65"/>
      <c r="B26" s="66"/>
      <c r="C26" s="40" t="s">
        <v>12</v>
      </c>
      <c r="D26" s="40">
        <v>50502</v>
      </c>
      <c r="E26" s="40">
        <v>30299</v>
      </c>
      <c r="F26" s="6" t="s">
        <v>13</v>
      </c>
      <c r="G26" s="74" t="s">
        <v>235</v>
      </c>
      <c r="H26" s="1">
        <v>5</v>
      </c>
      <c r="I26" s="40"/>
    </row>
    <row r="27" spans="1:9" ht="120">
      <c r="A27" s="65"/>
      <c r="B27" s="66"/>
      <c r="C27" s="40" t="s">
        <v>12</v>
      </c>
      <c r="D27" s="40">
        <v>50502</v>
      </c>
      <c r="E27" s="40">
        <v>30299</v>
      </c>
      <c r="F27" s="6" t="s">
        <v>14</v>
      </c>
      <c r="G27" s="74" t="s">
        <v>236</v>
      </c>
      <c r="H27" s="1">
        <v>5</v>
      </c>
      <c r="I27" s="40"/>
    </row>
    <row r="28" spans="1:9" ht="120">
      <c r="A28" s="67"/>
      <c r="B28" s="68"/>
      <c r="C28" s="40" t="s">
        <v>12</v>
      </c>
      <c r="D28" s="40">
        <v>50502</v>
      </c>
      <c r="E28" s="40">
        <v>30299</v>
      </c>
      <c r="F28" s="6" t="s">
        <v>15</v>
      </c>
      <c r="G28" s="74" t="s">
        <v>237</v>
      </c>
      <c r="H28" s="1">
        <v>5</v>
      </c>
      <c r="I28" s="40"/>
    </row>
    <row r="29" spans="1:9" ht="15.75">
      <c r="A29" s="51" t="s">
        <v>207</v>
      </c>
      <c r="B29" s="64"/>
      <c r="C29" s="50" t="s">
        <v>218</v>
      </c>
      <c r="D29" s="50"/>
      <c r="E29" s="50"/>
      <c r="F29" s="7"/>
      <c r="G29" s="7"/>
      <c r="H29" s="35">
        <f>SUBTOTAL(9,H30:H31)</f>
        <v>10</v>
      </c>
      <c r="I29" s="40"/>
    </row>
    <row r="30" spans="1:9" ht="120">
      <c r="A30" s="65"/>
      <c r="B30" s="66"/>
      <c r="C30" s="40" t="s">
        <v>12</v>
      </c>
      <c r="D30" s="40">
        <v>50502</v>
      </c>
      <c r="E30" s="40">
        <v>30299</v>
      </c>
      <c r="F30" s="6" t="s">
        <v>48</v>
      </c>
      <c r="G30" s="74" t="s">
        <v>238</v>
      </c>
      <c r="H30" s="1">
        <v>5</v>
      </c>
      <c r="I30" s="40"/>
    </row>
    <row r="31" spans="1:9" ht="120">
      <c r="A31" s="67"/>
      <c r="B31" s="68"/>
      <c r="C31" s="40" t="s">
        <v>12</v>
      </c>
      <c r="D31" s="40">
        <v>50502</v>
      </c>
      <c r="E31" s="40">
        <v>30299</v>
      </c>
      <c r="F31" s="6" t="s">
        <v>16</v>
      </c>
      <c r="G31" s="74" t="s">
        <v>239</v>
      </c>
      <c r="H31" s="1">
        <v>5</v>
      </c>
      <c r="I31" s="40"/>
    </row>
    <row r="32" spans="1:9" ht="15.75">
      <c r="A32" s="51" t="s">
        <v>208</v>
      </c>
      <c r="B32" s="64"/>
      <c r="C32" s="50" t="s">
        <v>218</v>
      </c>
      <c r="D32" s="50"/>
      <c r="E32" s="50"/>
      <c r="F32" s="5"/>
      <c r="G32" s="5"/>
      <c r="H32" s="35">
        <f>SUBTOTAL(9,H33:H35)</f>
        <v>15</v>
      </c>
      <c r="I32" s="40"/>
    </row>
    <row r="33" spans="1:9" ht="108">
      <c r="A33" s="65"/>
      <c r="B33" s="66"/>
      <c r="C33" s="40" t="s">
        <v>12</v>
      </c>
      <c r="D33" s="40">
        <v>50502</v>
      </c>
      <c r="E33" s="40">
        <v>30299</v>
      </c>
      <c r="F33" s="8" t="s">
        <v>17</v>
      </c>
      <c r="G33" s="74" t="s">
        <v>240</v>
      </c>
      <c r="H33" s="1">
        <v>5</v>
      </c>
      <c r="I33" s="40"/>
    </row>
    <row r="34" spans="1:9" ht="108">
      <c r="A34" s="65"/>
      <c r="B34" s="66"/>
      <c r="C34" s="40" t="s">
        <v>12</v>
      </c>
      <c r="D34" s="40">
        <v>50502</v>
      </c>
      <c r="E34" s="40">
        <v>30299</v>
      </c>
      <c r="F34" s="8" t="s">
        <v>18</v>
      </c>
      <c r="G34" s="74" t="s">
        <v>241</v>
      </c>
      <c r="H34" s="1">
        <v>5</v>
      </c>
      <c r="I34" s="40"/>
    </row>
    <row r="35" spans="1:9" ht="72">
      <c r="A35" s="67"/>
      <c r="B35" s="68"/>
      <c r="C35" s="40" t="s">
        <v>12</v>
      </c>
      <c r="D35" s="40">
        <v>50502</v>
      </c>
      <c r="E35" s="40">
        <v>30299</v>
      </c>
      <c r="F35" s="8" t="s">
        <v>19</v>
      </c>
      <c r="G35" s="74" t="s">
        <v>242</v>
      </c>
      <c r="H35" s="1">
        <v>5</v>
      </c>
      <c r="I35" s="40"/>
    </row>
    <row r="36" spans="1:9" ht="15.75">
      <c r="A36" s="51" t="s">
        <v>209</v>
      </c>
      <c r="B36" s="64"/>
      <c r="C36" s="50" t="s">
        <v>218</v>
      </c>
      <c r="D36" s="50"/>
      <c r="E36" s="50"/>
      <c r="F36" s="5"/>
      <c r="G36" s="5"/>
      <c r="H36" s="35">
        <f>SUBTOTAL(9,H37:H39)</f>
        <v>15</v>
      </c>
      <c r="I36" s="40"/>
    </row>
    <row r="37" spans="1:9" ht="96">
      <c r="A37" s="65"/>
      <c r="B37" s="66"/>
      <c r="C37" s="40" t="s">
        <v>12</v>
      </c>
      <c r="D37" s="40">
        <v>50502</v>
      </c>
      <c r="E37" s="40">
        <v>30299</v>
      </c>
      <c r="F37" s="8" t="s">
        <v>20</v>
      </c>
      <c r="G37" s="74" t="s">
        <v>243</v>
      </c>
      <c r="H37" s="1">
        <v>5</v>
      </c>
      <c r="I37" s="40"/>
    </row>
    <row r="38" spans="1:9" ht="84">
      <c r="A38" s="65"/>
      <c r="B38" s="66"/>
      <c r="C38" s="40" t="s">
        <v>12</v>
      </c>
      <c r="D38" s="40">
        <v>50502</v>
      </c>
      <c r="E38" s="40">
        <v>30299</v>
      </c>
      <c r="F38" s="8" t="s">
        <v>21</v>
      </c>
      <c r="G38" s="74" t="s">
        <v>244</v>
      </c>
      <c r="H38" s="1">
        <v>5</v>
      </c>
      <c r="I38" s="40"/>
    </row>
    <row r="39" spans="1:9" ht="108">
      <c r="A39" s="67"/>
      <c r="B39" s="68"/>
      <c r="C39" s="40" t="s">
        <v>12</v>
      </c>
      <c r="D39" s="40">
        <v>50502</v>
      </c>
      <c r="E39" s="40">
        <v>30299</v>
      </c>
      <c r="F39" s="8" t="s">
        <v>22</v>
      </c>
      <c r="G39" s="74" t="s">
        <v>245</v>
      </c>
      <c r="H39" s="1">
        <v>5</v>
      </c>
      <c r="I39" s="40"/>
    </row>
    <row r="40" spans="1:9" ht="15.75">
      <c r="A40" s="51" t="s">
        <v>210</v>
      </c>
      <c r="B40" s="64"/>
      <c r="C40" s="50" t="s">
        <v>218</v>
      </c>
      <c r="D40" s="50"/>
      <c r="E40" s="50"/>
      <c r="F40" s="5"/>
      <c r="G40" s="5"/>
      <c r="H40" s="35">
        <f>SUBTOTAL(9,H41:H42)</f>
        <v>15</v>
      </c>
      <c r="I40" s="40"/>
    </row>
    <row r="41" spans="1:9" ht="108">
      <c r="A41" s="65"/>
      <c r="B41" s="66"/>
      <c r="C41" s="40" t="s">
        <v>12</v>
      </c>
      <c r="D41" s="40">
        <v>50502</v>
      </c>
      <c r="E41" s="40">
        <v>30299</v>
      </c>
      <c r="F41" s="6" t="s">
        <v>23</v>
      </c>
      <c r="G41" s="74" t="s">
        <v>246</v>
      </c>
      <c r="H41" s="1">
        <v>5</v>
      </c>
      <c r="I41" s="40"/>
    </row>
    <row r="42" spans="1:9" ht="120">
      <c r="A42" s="67"/>
      <c r="B42" s="68"/>
      <c r="C42" s="40" t="s">
        <v>12</v>
      </c>
      <c r="D42" s="40">
        <v>50502</v>
      </c>
      <c r="E42" s="40">
        <v>30299</v>
      </c>
      <c r="F42" s="6" t="s">
        <v>24</v>
      </c>
      <c r="G42" s="74" t="s">
        <v>247</v>
      </c>
      <c r="H42" s="1">
        <v>10</v>
      </c>
      <c r="I42" s="40"/>
    </row>
    <row r="43" spans="1:9" ht="15.75">
      <c r="A43" s="51" t="s">
        <v>211</v>
      </c>
      <c r="B43" s="64"/>
      <c r="C43" s="50" t="s">
        <v>219</v>
      </c>
      <c r="D43" s="50"/>
      <c r="E43" s="50"/>
      <c r="F43" s="7"/>
      <c r="G43" s="7"/>
      <c r="H43" s="35">
        <f>SUBTOTAL(9,H44:H47)</f>
        <v>55</v>
      </c>
      <c r="I43" s="40"/>
    </row>
    <row r="44" spans="1:9" ht="120">
      <c r="A44" s="65"/>
      <c r="B44" s="66"/>
      <c r="C44" s="40" t="s">
        <v>12</v>
      </c>
      <c r="D44" s="40">
        <v>50502</v>
      </c>
      <c r="E44" s="40">
        <v>30299</v>
      </c>
      <c r="F44" s="6" t="s">
        <v>25</v>
      </c>
      <c r="G44" s="74" t="s">
        <v>248</v>
      </c>
      <c r="H44" s="1">
        <v>5</v>
      </c>
      <c r="I44" s="40"/>
    </row>
    <row r="45" spans="1:9" ht="120">
      <c r="A45" s="65"/>
      <c r="B45" s="66"/>
      <c r="C45" s="40" t="s">
        <v>12</v>
      </c>
      <c r="D45" s="40">
        <v>50502</v>
      </c>
      <c r="E45" s="40">
        <v>30299</v>
      </c>
      <c r="F45" s="6" t="s">
        <v>26</v>
      </c>
      <c r="G45" s="74" t="s">
        <v>249</v>
      </c>
      <c r="H45" s="1">
        <v>5</v>
      </c>
      <c r="I45" s="40"/>
    </row>
    <row r="46" spans="1:9" ht="168">
      <c r="A46" s="65"/>
      <c r="B46" s="66"/>
      <c r="C46" s="40" t="s">
        <v>12</v>
      </c>
      <c r="D46" s="40">
        <v>50502</v>
      </c>
      <c r="E46" s="40">
        <v>30299</v>
      </c>
      <c r="F46" s="6" t="s">
        <v>27</v>
      </c>
      <c r="G46" s="74" t="s">
        <v>250</v>
      </c>
      <c r="H46" s="1">
        <v>5</v>
      </c>
      <c r="I46" s="40"/>
    </row>
    <row r="47" spans="1:9" ht="120">
      <c r="A47" s="67"/>
      <c r="B47" s="68"/>
      <c r="C47" s="40" t="s">
        <v>12</v>
      </c>
      <c r="D47" s="40">
        <v>50502</v>
      </c>
      <c r="E47" s="40">
        <v>30299</v>
      </c>
      <c r="F47" s="6" t="s">
        <v>49</v>
      </c>
      <c r="G47" s="74" t="s">
        <v>251</v>
      </c>
      <c r="H47" s="3">
        <v>40</v>
      </c>
      <c r="I47" s="40"/>
    </row>
    <row r="48" spans="1:9" ht="96">
      <c r="A48" s="69" t="s">
        <v>4</v>
      </c>
      <c r="B48" s="70"/>
      <c r="C48" s="40" t="s">
        <v>12</v>
      </c>
      <c r="D48" s="40">
        <v>50502</v>
      </c>
      <c r="E48" s="40">
        <v>30299</v>
      </c>
      <c r="F48" s="8" t="s">
        <v>28</v>
      </c>
      <c r="G48" s="73" t="s">
        <v>252</v>
      </c>
      <c r="H48" s="2">
        <v>40</v>
      </c>
      <c r="I48" s="40"/>
    </row>
    <row r="49" spans="1:9" ht="180">
      <c r="A49" s="69" t="s">
        <v>1</v>
      </c>
      <c r="B49" s="70"/>
      <c r="C49" s="40" t="s">
        <v>12</v>
      </c>
      <c r="D49" s="40">
        <v>50502</v>
      </c>
      <c r="E49" s="40">
        <v>30299</v>
      </c>
      <c r="F49" s="8" t="s">
        <v>29</v>
      </c>
      <c r="G49" s="74" t="s">
        <v>253</v>
      </c>
      <c r="H49" s="1">
        <v>5</v>
      </c>
      <c r="I49" s="40"/>
    </row>
    <row r="50" spans="1:9" ht="180">
      <c r="A50" s="69" t="s">
        <v>30</v>
      </c>
      <c r="B50" s="70"/>
      <c r="C50" s="40" t="s">
        <v>12</v>
      </c>
      <c r="D50" s="40">
        <v>50502</v>
      </c>
      <c r="E50" s="40">
        <v>30299</v>
      </c>
      <c r="F50" s="6" t="s">
        <v>31</v>
      </c>
      <c r="G50" s="74" t="s">
        <v>253</v>
      </c>
      <c r="H50" s="1">
        <v>5</v>
      </c>
      <c r="I50" s="40"/>
    </row>
    <row r="51" spans="1:9" ht="144">
      <c r="A51" s="69" t="s">
        <v>5</v>
      </c>
      <c r="B51" s="70"/>
      <c r="C51" s="40" t="s">
        <v>12</v>
      </c>
      <c r="D51" s="40">
        <v>50502</v>
      </c>
      <c r="E51" s="40">
        <v>30299</v>
      </c>
      <c r="F51" s="6" t="s">
        <v>50</v>
      </c>
      <c r="G51" s="74" t="s">
        <v>254</v>
      </c>
      <c r="H51" s="3">
        <v>40</v>
      </c>
      <c r="I51" s="40"/>
    </row>
    <row r="52" spans="1:9" ht="108">
      <c r="A52" s="69" t="s">
        <v>32</v>
      </c>
      <c r="B52" s="70"/>
      <c r="C52" s="40" t="s">
        <v>12</v>
      </c>
      <c r="D52" s="40">
        <v>50502</v>
      </c>
      <c r="E52" s="40">
        <v>30299</v>
      </c>
      <c r="F52" s="6" t="s">
        <v>33</v>
      </c>
      <c r="G52" s="74" t="s">
        <v>255</v>
      </c>
      <c r="H52" s="1">
        <v>5</v>
      </c>
      <c r="I52" s="40"/>
    </row>
  </sheetData>
  <autoFilter ref="A4:I52"/>
  <mergeCells count="32">
    <mergeCell ref="A49:B49"/>
    <mergeCell ref="A50:B50"/>
    <mergeCell ref="A51:B51"/>
    <mergeCell ref="A52:B52"/>
    <mergeCell ref="J2:R2"/>
    <mergeCell ref="A6:A19"/>
    <mergeCell ref="A20:A24"/>
    <mergeCell ref="B20:E20"/>
    <mergeCell ref="A25:B28"/>
    <mergeCell ref="A29:B31"/>
    <mergeCell ref="A32:B35"/>
    <mergeCell ref="A36:B39"/>
    <mergeCell ref="A40:B42"/>
    <mergeCell ref="A43:B47"/>
    <mergeCell ref="A48:B48"/>
    <mergeCell ref="A2:I2"/>
    <mergeCell ref="B6:E6"/>
    <mergeCell ref="B5:E5"/>
    <mergeCell ref="B13:B15"/>
    <mergeCell ref="C13:E13"/>
    <mergeCell ref="C25:E25"/>
    <mergeCell ref="C29:E29"/>
    <mergeCell ref="C32:E32"/>
    <mergeCell ref="C36:E36"/>
    <mergeCell ref="C40:E40"/>
    <mergeCell ref="C43:E43"/>
    <mergeCell ref="C21:E21"/>
    <mergeCell ref="B21:B24"/>
    <mergeCell ref="B7:B9"/>
    <mergeCell ref="C7:E7"/>
    <mergeCell ref="B10:B12"/>
    <mergeCell ref="C10:E10"/>
  </mergeCells>
  <phoneticPr fontId="2"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K98"/>
  <sheetViews>
    <sheetView topLeftCell="A30" workbookViewId="0">
      <selection activeCell="A44" sqref="A44:XFD44"/>
    </sheetView>
  </sheetViews>
  <sheetFormatPr defaultRowHeight="13.5"/>
  <cols>
    <col min="4" max="4" width="64.625" customWidth="1"/>
    <col min="11" max="11" width="46.375" customWidth="1"/>
  </cols>
  <sheetData>
    <row r="2" spans="4:11" ht="20.100000000000001" customHeight="1">
      <c r="D2" s="9" t="s">
        <v>52</v>
      </c>
      <c r="E2" s="10"/>
      <c r="H2" t="b">
        <f>D2=K2</f>
        <v>1</v>
      </c>
      <c r="K2" s="11" t="s">
        <v>52</v>
      </c>
    </row>
    <row r="3" spans="4:11" ht="20.100000000000001" customHeight="1">
      <c r="D3" s="9" t="s">
        <v>53</v>
      </c>
      <c r="E3" s="10"/>
      <c r="H3" t="b">
        <f t="shared" ref="H3:H66" si="0">D3=K3</f>
        <v>1</v>
      </c>
      <c r="K3" s="12" t="s">
        <v>54</v>
      </c>
    </row>
    <row r="4" spans="4:11" ht="20.100000000000001" customHeight="1">
      <c r="D4" s="9" t="s">
        <v>55</v>
      </c>
      <c r="E4" s="10"/>
      <c r="H4" t="b">
        <f t="shared" si="0"/>
        <v>1</v>
      </c>
      <c r="K4" s="11" t="s">
        <v>55</v>
      </c>
    </row>
    <row r="5" spans="4:11" ht="20.100000000000001" customHeight="1">
      <c r="D5" s="9" t="s">
        <v>56</v>
      </c>
      <c r="E5" s="10"/>
      <c r="H5" t="b">
        <f t="shared" si="0"/>
        <v>1</v>
      </c>
      <c r="K5" s="11" t="s">
        <v>57</v>
      </c>
    </row>
    <row r="6" spans="4:11" ht="20.100000000000001" customHeight="1">
      <c r="D6" s="9" t="s">
        <v>58</v>
      </c>
      <c r="E6" s="10"/>
      <c r="H6" t="b">
        <f t="shared" si="0"/>
        <v>1</v>
      </c>
      <c r="K6" s="11" t="s">
        <v>58</v>
      </c>
    </row>
    <row r="7" spans="4:11" ht="20.100000000000001" customHeight="1">
      <c r="D7" s="9" t="s">
        <v>59</v>
      </c>
      <c r="E7" s="10"/>
      <c r="H7" t="b">
        <f t="shared" si="0"/>
        <v>1</v>
      </c>
      <c r="K7" s="8" t="s">
        <v>60</v>
      </c>
    </row>
    <row r="8" spans="4:11" ht="20.100000000000001" customHeight="1">
      <c r="D8" s="9" t="s">
        <v>61</v>
      </c>
      <c r="E8" s="10"/>
      <c r="H8" t="b">
        <f t="shared" si="0"/>
        <v>1</v>
      </c>
      <c r="K8" s="13" t="s">
        <v>62</v>
      </c>
    </row>
    <row r="9" spans="4:11" ht="20.100000000000001" customHeight="1">
      <c r="D9" s="9" t="s">
        <v>63</v>
      </c>
      <c r="E9" s="10"/>
      <c r="H9" t="b">
        <f t="shared" si="0"/>
        <v>1</v>
      </c>
      <c r="K9" s="13" t="s">
        <v>64</v>
      </c>
    </row>
    <row r="10" spans="4:11" ht="20.100000000000001" customHeight="1">
      <c r="D10" s="9" t="s">
        <v>65</v>
      </c>
      <c r="E10" s="10"/>
      <c r="H10" t="b">
        <f t="shared" si="0"/>
        <v>1</v>
      </c>
      <c r="K10" s="8" t="s">
        <v>66</v>
      </c>
    </row>
    <row r="11" spans="4:11" ht="20.100000000000001" customHeight="1">
      <c r="D11" s="9" t="s">
        <v>67</v>
      </c>
      <c r="E11" s="10"/>
      <c r="H11" t="b">
        <f t="shared" si="0"/>
        <v>1</v>
      </c>
      <c r="K11" s="14" t="s">
        <v>23</v>
      </c>
    </row>
    <row r="12" spans="4:11" ht="20.100000000000001" customHeight="1">
      <c r="D12" s="9" t="s">
        <v>68</v>
      </c>
      <c r="E12" s="10"/>
      <c r="H12" t="b">
        <f t="shared" si="0"/>
        <v>1</v>
      </c>
      <c r="K12" s="15" t="s">
        <v>69</v>
      </c>
    </row>
    <row r="13" spans="4:11" ht="20.100000000000001" customHeight="1">
      <c r="D13" s="9" t="s">
        <v>70</v>
      </c>
      <c r="E13" s="10"/>
      <c r="H13" t="b">
        <f t="shared" si="0"/>
        <v>1</v>
      </c>
      <c r="K13" s="16" t="s">
        <v>70</v>
      </c>
    </row>
    <row r="14" spans="4:11" ht="20.100000000000001" customHeight="1">
      <c r="D14" s="9" t="s">
        <v>71</v>
      </c>
      <c r="E14" s="10"/>
      <c r="H14" t="b">
        <f t="shared" si="0"/>
        <v>1</v>
      </c>
      <c r="K14" s="17" t="s">
        <v>72</v>
      </c>
    </row>
    <row r="15" spans="4:11" ht="20.100000000000001" customHeight="1">
      <c r="D15" s="9" t="s">
        <v>73</v>
      </c>
      <c r="E15" s="10"/>
      <c r="H15" t="b">
        <f t="shared" si="0"/>
        <v>1</v>
      </c>
      <c r="K15" s="18" t="s">
        <v>74</v>
      </c>
    </row>
    <row r="16" spans="4:11" ht="20.100000000000001" customHeight="1">
      <c r="D16" s="9" t="s">
        <v>75</v>
      </c>
      <c r="E16" s="10"/>
      <c r="H16" t="b">
        <f t="shared" si="0"/>
        <v>1</v>
      </c>
      <c r="K16" s="18" t="s">
        <v>76</v>
      </c>
    </row>
    <row r="17" spans="4:11" ht="20.100000000000001" customHeight="1">
      <c r="D17" s="9" t="s">
        <v>77</v>
      </c>
      <c r="E17" s="10"/>
      <c r="H17" t="b">
        <f t="shared" si="0"/>
        <v>1</v>
      </c>
      <c r="K17" s="14" t="s">
        <v>33</v>
      </c>
    </row>
    <row r="18" spans="4:11" ht="20.100000000000001" customHeight="1">
      <c r="D18" s="9" t="s">
        <v>78</v>
      </c>
      <c r="E18" s="10"/>
      <c r="H18" t="b">
        <f t="shared" si="0"/>
        <v>1</v>
      </c>
      <c r="K18" s="19" t="s">
        <v>79</v>
      </c>
    </row>
    <row r="19" spans="4:11" ht="20.100000000000001" customHeight="1">
      <c r="D19" s="9" t="s">
        <v>80</v>
      </c>
      <c r="E19" s="10"/>
      <c r="H19" t="b">
        <f t="shared" si="0"/>
        <v>1</v>
      </c>
      <c r="K19" s="18" t="s">
        <v>81</v>
      </c>
    </row>
    <row r="20" spans="4:11" ht="20.100000000000001" customHeight="1">
      <c r="D20" s="9" t="s">
        <v>82</v>
      </c>
      <c r="E20" s="10"/>
      <c r="H20" t="b">
        <f t="shared" si="0"/>
        <v>1</v>
      </c>
      <c r="K20" s="18" t="s">
        <v>83</v>
      </c>
    </row>
    <row r="21" spans="4:11" ht="20.100000000000001" customHeight="1">
      <c r="D21" s="9" t="s">
        <v>84</v>
      </c>
      <c r="E21" s="10"/>
      <c r="H21" t="b">
        <f t="shared" si="0"/>
        <v>1</v>
      </c>
      <c r="K21" s="14" t="s">
        <v>24</v>
      </c>
    </row>
    <row r="22" spans="4:11" ht="20.100000000000001" customHeight="1">
      <c r="D22" s="9" t="s">
        <v>85</v>
      </c>
      <c r="E22" s="10"/>
      <c r="H22" t="b">
        <f t="shared" si="0"/>
        <v>1</v>
      </c>
      <c r="K22" s="20" t="s">
        <v>85</v>
      </c>
    </row>
    <row r="23" spans="4:11" ht="20.100000000000001" customHeight="1">
      <c r="D23" s="9" t="s">
        <v>86</v>
      </c>
      <c r="E23" s="10"/>
      <c r="H23" t="b">
        <f t="shared" si="0"/>
        <v>1</v>
      </c>
      <c r="K23" s="19" t="s">
        <v>87</v>
      </c>
    </row>
    <row r="24" spans="4:11" ht="20.100000000000001" customHeight="1">
      <c r="D24" s="9" t="s">
        <v>88</v>
      </c>
      <c r="E24" s="10"/>
      <c r="H24" t="b">
        <f t="shared" si="0"/>
        <v>1</v>
      </c>
      <c r="K24" s="20" t="s">
        <v>88</v>
      </c>
    </row>
    <row r="25" spans="4:11" ht="20.100000000000001" customHeight="1">
      <c r="D25" s="9" t="s">
        <v>89</v>
      </c>
      <c r="E25" s="10"/>
      <c r="H25" t="b">
        <f t="shared" si="0"/>
        <v>1</v>
      </c>
      <c r="K25" s="14" t="s">
        <v>43</v>
      </c>
    </row>
    <row r="26" spans="4:11" ht="20.100000000000001" customHeight="1">
      <c r="D26" s="9" t="s">
        <v>90</v>
      </c>
      <c r="E26" s="10"/>
      <c r="H26" t="b">
        <f t="shared" si="0"/>
        <v>1</v>
      </c>
      <c r="K26" s="19" t="s">
        <v>91</v>
      </c>
    </row>
    <row r="27" spans="4:11" ht="20.100000000000001" customHeight="1">
      <c r="D27" s="9" t="s">
        <v>92</v>
      </c>
      <c r="E27" s="10"/>
      <c r="H27" t="b">
        <f t="shared" si="0"/>
        <v>1</v>
      </c>
      <c r="K27" s="18" t="s">
        <v>93</v>
      </c>
    </row>
    <row r="28" spans="4:11" ht="20.100000000000001" customHeight="1">
      <c r="D28" s="9" t="s">
        <v>94</v>
      </c>
      <c r="E28" s="10"/>
      <c r="H28" t="b">
        <f t="shared" si="0"/>
        <v>1</v>
      </c>
      <c r="K28" s="14" t="s">
        <v>42</v>
      </c>
    </row>
    <row r="29" spans="4:11" ht="20.100000000000001" customHeight="1">
      <c r="D29" s="9" t="s">
        <v>95</v>
      </c>
      <c r="E29" s="10"/>
      <c r="H29" t="b">
        <f t="shared" si="0"/>
        <v>1</v>
      </c>
      <c r="K29" s="21" t="s">
        <v>95</v>
      </c>
    </row>
    <row r="30" spans="4:11" ht="20.100000000000001" customHeight="1">
      <c r="D30" s="9" t="s">
        <v>96</v>
      </c>
      <c r="E30" s="10"/>
      <c r="H30" t="b">
        <f t="shared" si="0"/>
        <v>1</v>
      </c>
      <c r="K30" s="19" t="s">
        <v>97</v>
      </c>
    </row>
    <row r="31" spans="4:11" ht="20.100000000000001" customHeight="1">
      <c r="D31" s="9" t="s">
        <v>98</v>
      </c>
      <c r="E31" s="10"/>
      <c r="H31" t="b">
        <f t="shared" si="0"/>
        <v>1</v>
      </c>
      <c r="K31" s="22" t="s">
        <v>99</v>
      </c>
    </row>
    <row r="32" spans="4:11" ht="20.100000000000001" customHeight="1">
      <c r="D32" s="9" t="s">
        <v>100</v>
      </c>
      <c r="E32" s="10"/>
      <c r="H32" t="b">
        <f t="shared" si="0"/>
        <v>1</v>
      </c>
      <c r="K32" s="11" t="s">
        <v>100</v>
      </c>
    </row>
    <row r="33" spans="4:11" ht="20.100000000000001" customHeight="1">
      <c r="D33" s="9" t="s">
        <v>101</v>
      </c>
      <c r="E33" s="10"/>
      <c r="H33" t="b">
        <f t="shared" si="0"/>
        <v>1</v>
      </c>
      <c r="K33" s="13" t="s">
        <v>102</v>
      </c>
    </row>
    <row r="34" spans="4:11" ht="20.100000000000001" customHeight="1">
      <c r="D34" s="9" t="s">
        <v>103</v>
      </c>
      <c r="E34" s="10"/>
      <c r="H34" t="b">
        <f t="shared" si="0"/>
        <v>1</v>
      </c>
      <c r="K34" s="13" t="s">
        <v>104</v>
      </c>
    </row>
    <row r="35" spans="4:11" ht="20.100000000000001" customHeight="1">
      <c r="D35" s="9" t="s">
        <v>105</v>
      </c>
      <c r="E35" s="10"/>
      <c r="H35" t="b">
        <f t="shared" si="0"/>
        <v>1</v>
      </c>
      <c r="K35" s="11" t="s">
        <v>105</v>
      </c>
    </row>
    <row r="36" spans="4:11" ht="20.100000000000001" customHeight="1">
      <c r="D36" s="9" t="s">
        <v>106</v>
      </c>
      <c r="E36" s="10"/>
      <c r="H36" t="b">
        <f t="shared" si="0"/>
        <v>1</v>
      </c>
      <c r="K36" s="19" t="s">
        <v>107</v>
      </c>
    </row>
    <row r="37" spans="4:11" ht="20.100000000000001" customHeight="1">
      <c r="D37" s="9" t="s">
        <v>108</v>
      </c>
      <c r="E37" s="10"/>
      <c r="H37" t="b">
        <f t="shared" si="0"/>
        <v>1</v>
      </c>
      <c r="K37" s="17" t="s">
        <v>109</v>
      </c>
    </row>
    <row r="38" spans="4:11" ht="20.100000000000001" customHeight="1">
      <c r="D38" s="9" t="s">
        <v>110</v>
      </c>
      <c r="E38" s="10"/>
      <c r="H38" t="b">
        <f t="shared" si="0"/>
        <v>1</v>
      </c>
      <c r="K38" s="15" t="s">
        <v>111</v>
      </c>
    </row>
    <row r="39" spans="4:11" ht="20.100000000000001" customHeight="1">
      <c r="D39" s="9" t="s">
        <v>112</v>
      </c>
      <c r="E39" s="10"/>
      <c r="H39" t="b">
        <f t="shared" si="0"/>
        <v>1</v>
      </c>
      <c r="K39" s="15" t="s">
        <v>113</v>
      </c>
    </row>
    <row r="40" spans="4:11" ht="20.100000000000001" customHeight="1">
      <c r="D40" s="9" t="s">
        <v>114</v>
      </c>
      <c r="E40" s="10"/>
      <c r="H40" t="b">
        <f t="shared" si="0"/>
        <v>1</v>
      </c>
      <c r="K40" s="20" t="s">
        <v>114</v>
      </c>
    </row>
    <row r="41" spans="4:11" ht="20.100000000000001" customHeight="1">
      <c r="D41" s="9" t="s">
        <v>115</v>
      </c>
      <c r="E41" s="10"/>
      <c r="H41" t="b">
        <f t="shared" si="0"/>
        <v>1</v>
      </c>
      <c r="K41" s="11" t="s">
        <v>116</v>
      </c>
    </row>
    <row r="42" spans="4:11" ht="20.100000000000001" customHeight="1">
      <c r="D42" s="9" t="s">
        <v>117</v>
      </c>
      <c r="E42" s="10"/>
      <c r="H42" t="b">
        <f t="shared" si="0"/>
        <v>1</v>
      </c>
      <c r="K42" s="12" t="s">
        <v>118</v>
      </c>
    </row>
    <row r="43" spans="4:11" ht="20.100000000000001" customHeight="1">
      <c r="D43" s="9" t="s">
        <v>119</v>
      </c>
      <c r="E43" s="10"/>
      <c r="H43" t="b">
        <f t="shared" si="0"/>
        <v>1</v>
      </c>
      <c r="K43" s="11" t="s">
        <v>119</v>
      </c>
    </row>
    <row r="44" spans="4:11" ht="20.100000000000001" customHeight="1">
      <c r="D44" s="9" t="s">
        <v>120</v>
      </c>
      <c r="E44" s="10"/>
      <c r="H44" t="b">
        <f t="shared" si="0"/>
        <v>0</v>
      </c>
      <c r="K44" s="13" t="s">
        <v>121</v>
      </c>
    </row>
    <row r="45" spans="4:11" ht="20.100000000000001" customHeight="1">
      <c r="D45" s="9" t="s">
        <v>122</v>
      </c>
      <c r="E45" s="10"/>
      <c r="H45" t="b">
        <f t="shared" si="0"/>
        <v>1</v>
      </c>
      <c r="K45" s="12" t="s">
        <v>123</v>
      </c>
    </row>
    <row r="46" spans="4:11" ht="20.100000000000001" customHeight="1">
      <c r="D46" s="23" t="s">
        <v>124</v>
      </c>
      <c r="E46" s="10"/>
      <c r="H46" t="b">
        <f t="shared" si="0"/>
        <v>1</v>
      </c>
      <c r="K46" s="11" t="s">
        <v>124</v>
      </c>
    </row>
    <row r="47" spans="4:11" ht="20.100000000000001" customHeight="1">
      <c r="D47" s="9" t="s">
        <v>125</v>
      </c>
      <c r="E47" s="10"/>
      <c r="H47" t="b">
        <f t="shared" si="0"/>
        <v>1</v>
      </c>
      <c r="K47" s="13" t="s">
        <v>126</v>
      </c>
    </row>
    <row r="48" spans="4:11" ht="20.100000000000001" customHeight="1">
      <c r="D48" s="9" t="s">
        <v>127</v>
      </c>
      <c r="E48" s="10"/>
      <c r="H48" t="b">
        <f t="shared" si="0"/>
        <v>1</v>
      </c>
      <c r="K48" s="13" t="s">
        <v>128</v>
      </c>
    </row>
    <row r="49" spans="4:11" ht="20.100000000000001" customHeight="1">
      <c r="D49" s="9" t="s">
        <v>129</v>
      </c>
      <c r="E49" s="10"/>
      <c r="H49" t="b">
        <f t="shared" si="0"/>
        <v>1</v>
      </c>
      <c r="K49" s="13" t="s">
        <v>130</v>
      </c>
    </row>
    <row r="50" spans="4:11" ht="20.100000000000001" customHeight="1">
      <c r="D50" s="9" t="s">
        <v>131</v>
      </c>
      <c r="E50" s="10"/>
      <c r="H50" t="b">
        <f t="shared" si="0"/>
        <v>1</v>
      </c>
      <c r="K50" s="11" t="s">
        <v>131</v>
      </c>
    </row>
    <row r="51" spans="4:11" ht="20.100000000000001" customHeight="1">
      <c r="D51" s="9" t="s">
        <v>132</v>
      </c>
      <c r="E51" s="10"/>
      <c r="H51" t="b">
        <f t="shared" si="0"/>
        <v>1</v>
      </c>
      <c r="K51" s="12" t="s">
        <v>133</v>
      </c>
    </row>
    <row r="52" spans="4:11" ht="20.100000000000001" customHeight="1">
      <c r="D52" s="9" t="s">
        <v>134</v>
      </c>
      <c r="E52" s="10"/>
      <c r="H52" t="b">
        <f t="shared" si="0"/>
        <v>1</v>
      </c>
      <c r="K52" s="13" t="s">
        <v>135</v>
      </c>
    </row>
    <row r="53" spans="4:11" ht="20.100000000000001" customHeight="1">
      <c r="D53" s="9" t="s">
        <v>136</v>
      </c>
      <c r="E53" s="10"/>
      <c r="H53" t="b">
        <f t="shared" si="0"/>
        <v>1</v>
      </c>
      <c r="K53" s="13" t="s">
        <v>137</v>
      </c>
    </row>
    <row r="54" spans="4:11" ht="20.100000000000001" customHeight="1">
      <c r="D54" s="9" t="s">
        <v>138</v>
      </c>
      <c r="E54" s="10"/>
      <c r="H54" t="b">
        <f t="shared" si="0"/>
        <v>1</v>
      </c>
      <c r="K54" s="13" t="s">
        <v>139</v>
      </c>
    </row>
    <row r="55" spans="4:11" ht="20.100000000000001" customHeight="1" thickBot="1">
      <c r="D55" s="9" t="s">
        <v>140</v>
      </c>
      <c r="E55" s="10"/>
      <c r="H55" t="b">
        <f t="shared" si="0"/>
        <v>1</v>
      </c>
      <c r="K55" s="24" t="s">
        <v>140</v>
      </c>
    </row>
    <row r="56" spans="4:11" ht="20.100000000000001" customHeight="1">
      <c r="D56" s="9" t="s">
        <v>141</v>
      </c>
      <c r="E56" s="10"/>
      <c r="H56" t="b">
        <f t="shared" si="0"/>
        <v>1</v>
      </c>
      <c r="K56" s="13" t="s">
        <v>142</v>
      </c>
    </row>
    <row r="57" spans="4:11" ht="20.100000000000001" customHeight="1">
      <c r="D57" s="9" t="s">
        <v>143</v>
      </c>
      <c r="E57" s="10"/>
      <c r="H57" t="b">
        <f t="shared" si="0"/>
        <v>1</v>
      </c>
      <c r="K57" s="12" t="s">
        <v>144</v>
      </c>
    </row>
    <row r="58" spans="4:11" ht="20.100000000000001" customHeight="1">
      <c r="D58" s="9" t="s">
        <v>145</v>
      </c>
      <c r="E58" s="10"/>
      <c r="H58" t="b">
        <f t="shared" si="0"/>
        <v>1</v>
      </c>
      <c r="K58" s="12" t="s">
        <v>146</v>
      </c>
    </row>
    <row r="59" spans="4:11" ht="20.100000000000001" customHeight="1">
      <c r="D59" s="9" t="s">
        <v>147</v>
      </c>
      <c r="E59" s="10"/>
      <c r="H59" t="b">
        <f t="shared" si="0"/>
        <v>1</v>
      </c>
      <c r="K59" s="11" t="s">
        <v>147</v>
      </c>
    </row>
    <row r="60" spans="4:11" ht="20.100000000000001" customHeight="1">
      <c r="D60" s="9" t="s">
        <v>148</v>
      </c>
      <c r="E60" s="10"/>
      <c r="H60" t="b">
        <f t="shared" si="0"/>
        <v>1</v>
      </c>
      <c r="K60" s="13" t="s">
        <v>149</v>
      </c>
    </row>
    <row r="61" spans="4:11" ht="20.100000000000001" customHeight="1">
      <c r="D61" s="9" t="s">
        <v>150</v>
      </c>
      <c r="E61" s="10"/>
      <c r="H61" t="b">
        <f t="shared" si="0"/>
        <v>1</v>
      </c>
      <c r="K61" s="12" t="s">
        <v>151</v>
      </c>
    </row>
    <row r="62" spans="4:11" ht="20.100000000000001" customHeight="1">
      <c r="D62" s="9" t="s">
        <v>152</v>
      </c>
      <c r="E62" s="10"/>
      <c r="H62" t="b">
        <f t="shared" si="0"/>
        <v>1</v>
      </c>
      <c r="K62" s="13" t="s">
        <v>153</v>
      </c>
    </row>
    <row r="63" spans="4:11" ht="20.100000000000001" customHeight="1">
      <c r="D63" s="9" t="s">
        <v>154</v>
      </c>
      <c r="E63" s="10"/>
      <c r="H63" t="b">
        <f t="shared" si="0"/>
        <v>1</v>
      </c>
      <c r="K63" s="13" t="s">
        <v>155</v>
      </c>
    </row>
    <row r="64" spans="4:11" ht="20.100000000000001" customHeight="1">
      <c r="D64" s="9" t="s">
        <v>156</v>
      </c>
      <c r="E64" s="10"/>
      <c r="H64" t="b">
        <f t="shared" si="0"/>
        <v>1</v>
      </c>
      <c r="K64" s="13" t="s">
        <v>157</v>
      </c>
    </row>
    <row r="65" spans="4:11" ht="20.100000000000001" customHeight="1">
      <c r="D65" s="9" t="s">
        <v>158</v>
      </c>
      <c r="E65" s="10"/>
      <c r="H65" t="b">
        <f t="shared" si="0"/>
        <v>1</v>
      </c>
      <c r="K65" s="13" t="s">
        <v>159</v>
      </c>
    </row>
    <row r="66" spans="4:11" ht="20.100000000000001" customHeight="1">
      <c r="D66" s="9" t="s">
        <v>160</v>
      </c>
      <c r="E66" s="10"/>
      <c r="H66" t="b">
        <f t="shared" si="0"/>
        <v>0</v>
      </c>
      <c r="K66" s="11" t="s">
        <v>161</v>
      </c>
    </row>
    <row r="67" spans="4:11" ht="20.100000000000001" customHeight="1">
      <c r="D67" s="9" t="s">
        <v>162</v>
      </c>
      <c r="E67" s="10"/>
      <c r="H67" t="b">
        <f t="shared" ref="H67:H73" si="1">D67=K67</f>
        <v>0</v>
      </c>
      <c r="K67" s="13" t="s">
        <v>163</v>
      </c>
    </row>
    <row r="68" spans="4:11" ht="20.100000000000001" customHeight="1">
      <c r="D68" s="9" t="s">
        <v>164</v>
      </c>
      <c r="E68" s="10"/>
      <c r="H68" t="b">
        <f t="shared" si="1"/>
        <v>0</v>
      </c>
      <c r="K68" s="11" t="s">
        <v>165</v>
      </c>
    </row>
    <row r="69" spans="4:11" ht="20.100000000000001" customHeight="1">
      <c r="D69" s="9" t="s">
        <v>166</v>
      </c>
      <c r="E69" s="10"/>
      <c r="H69" t="b">
        <f t="shared" si="1"/>
        <v>1</v>
      </c>
      <c r="K69" s="6" t="s">
        <v>31</v>
      </c>
    </row>
    <row r="70" spans="4:11" ht="20.100000000000001" customHeight="1">
      <c r="D70" s="9" t="s">
        <v>167</v>
      </c>
      <c r="E70" s="10"/>
      <c r="H70" t="b">
        <f t="shared" si="1"/>
        <v>1</v>
      </c>
      <c r="K70" s="12" t="s">
        <v>168</v>
      </c>
    </row>
    <row r="71" spans="4:11" ht="20.100000000000001" customHeight="1">
      <c r="D71" s="9" t="s">
        <v>169</v>
      </c>
      <c r="E71" s="10"/>
      <c r="H71" t="b">
        <f t="shared" si="1"/>
        <v>0</v>
      </c>
      <c r="K71" s="22" t="s">
        <v>170</v>
      </c>
    </row>
    <row r="72" spans="4:11" ht="20.100000000000001" customHeight="1">
      <c r="D72" s="9" t="s">
        <v>171</v>
      </c>
      <c r="E72" s="10"/>
      <c r="H72" t="b">
        <f t="shared" si="1"/>
        <v>1</v>
      </c>
      <c r="K72" s="12" t="s">
        <v>172</v>
      </c>
    </row>
    <row r="73" spans="4:11" ht="20.100000000000001" customHeight="1">
      <c r="D73" s="9" t="s">
        <v>173</v>
      </c>
      <c r="E73" s="10"/>
      <c r="H73" t="b">
        <f t="shared" si="1"/>
        <v>1</v>
      </c>
      <c r="K73" s="13" t="s">
        <v>174</v>
      </c>
    </row>
    <row r="74" spans="4:11" ht="20.100000000000001" customHeight="1">
      <c r="D74" s="9" t="s">
        <v>175</v>
      </c>
      <c r="E74" s="10"/>
      <c r="H74" t="e">
        <f>D74=#REF!</f>
        <v>#REF!</v>
      </c>
      <c r="K74" s="11" t="s">
        <v>175</v>
      </c>
    </row>
    <row r="75" spans="4:11" ht="20.100000000000001" customHeight="1">
      <c r="D75" s="9" t="s">
        <v>176</v>
      </c>
      <c r="E75" s="10"/>
      <c r="H75" t="b">
        <f t="shared" ref="H75:H84" si="2">D75=E2</f>
        <v>0</v>
      </c>
      <c r="K75" s="6" t="s">
        <v>16</v>
      </c>
    </row>
    <row r="76" spans="4:11" ht="20.100000000000001" customHeight="1">
      <c r="D76" s="9" t="s">
        <v>177</v>
      </c>
      <c r="E76" s="10"/>
      <c r="H76" t="b">
        <f t="shared" si="2"/>
        <v>0</v>
      </c>
      <c r="K76" s="22" t="s">
        <v>178</v>
      </c>
    </row>
    <row r="77" spans="4:11" ht="20.100000000000001" customHeight="1">
      <c r="D77" s="9" t="s">
        <v>179</v>
      </c>
      <c r="E77" s="10"/>
      <c r="H77" t="b">
        <f t="shared" si="2"/>
        <v>0</v>
      </c>
      <c r="K77" s="11" t="s">
        <v>179</v>
      </c>
    </row>
    <row r="78" spans="4:11" ht="20.100000000000001" customHeight="1">
      <c r="D78" s="9" t="s">
        <v>180</v>
      </c>
      <c r="E78" s="10"/>
      <c r="H78" t="b">
        <f t="shared" si="2"/>
        <v>0</v>
      </c>
      <c r="K78" s="13" t="s">
        <v>181</v>
      </c>
    </row>
    <row r="79" spans="4:11" ht="20.100000000000001" customHeight="1">
      <c r="D79" s="9" t="s">
        <v>182</v>
      </c>
      <c r="E79" s="10"/>
      <c r="H79" t="b">
        <f t="shared" si="2"/>
        <v>0</v>
      </c>
      <c r="K79" s="12" t="s">
        <v>183</v>
      </c>
    </row>
    <row r="80" spans="4:11" ht="20.100000000000001" customHeight="1">
      <c r="D80" s="9" t="s">
        <v>184</v>
      </c>
      <c r="E80" s="10"/>
      <c r="H80" t="b">
        <f t="shared" si="2"/>
        <v>0</v>
      </c>
      <c r="K80" s="12" t="s">
        <v>185</v>
      </c>
    </row>
    <row r="81" spans="4:11" ht="20.100000000000001" customHeight="1">
      <c r="D81" s="9" t="s">
        <v>186</v>
      </c>
      <c r="E81" s="10"/>
      <c r="H81" t="b">
        <f t="shared" si="2"/>
        <v>0</v>
      </c>
      <c r="K81" s="22" t="s">
        <v>187</v>
      </c>
    </row>
    <row r="82" spans="4:11" ht="20.100000000000001" customHeight="1">
      <c r="D82" s="9" t="s">
        <v>188</v>
      </c>
      <c r="E82" s="10"/>
      <c r="H82" t="b">
        <f t="shared" si="2"/>
        <v>0</v>
      </c>
      <c r="K82" s="11" t="s">
        <v>188</v>
      </c>
    </row>
    <row r="83" spans="4:11" ht="15.75">
      <c r="H83" t="b">
        <f t="shared" si="2"/>
        <v>1</v>
      </c>
      <c r="K83" s="5"/>
    </row>
    <row r="84" spans="4:11" ht="15.75">
      <c r="H84" t="b">
        <f t="shared" si="2"/>
        <v>1</v>
      </c>
      <c r="K84" s="7"/>
    </row>
    <row r="85" spans="4:11">
      <c r="H85" t="b">
        <f>D85=K80</f>
        <v>0</v>
      </c>
    </row>
    <row r="86" spans="4:11">
      <c r="H86" t="b">
        <f>D86=K81</f>
        <v>0</v>
      </c>
    </row>
    <row r="87" spans="4:11">
      <c r="H87" t="b">
        <f>D87=K82</f>
        <v>0</v>
      </c>
    </row>
    <row r="88" spans="4:11" ht="14.25">
      <c r="D88" s="25" t="s">
        <v>189</v>
      </c>
      <c r="E88" s="26">
        <v>95</v>
      </c>
    </row>
    <row r="89" spans="4:11" ht="14.25">
      <c r="D89" s="27" t="s">
        <v>190</v>
      </c>
      <c r="E89" s="26">
        <v>150</v>
      </c>
    </row>
    <row r="90" spans="4:11" ht="14.25">
      <c r="D90" s="28" t="s">
        <v>28</v>
      </c>
      <c r="E90" s="26">
        <v>200</v>
      </c>
    </row>
    <row r="91" spans="4:11" ht="14.25">
      <c r="D91" s="27" t="s">
        <v>191</v>
      </c>
      <c r="E91" s="26">
        <v>30</v>
      </c>
    </row>
    <row r="92" spans="4:11" ht="14.25">
      <c r="D92" s="29" t="s">
        <v>192</v>
      </c>
      <c r="E92" s="26">
        <v>330</v>
      </c>
    </row>
    <row r="93" spans="4:11" ht="14.25">
      <c r="D93" s="30" t="s">
        <v>193</v>
      </c>
      <c r="E93" s="26">
        <v>200</v>
      </c>
    </row>
    <row r="94" spans="4:11" ht="14.25">
      <c r="D94" s="31" t="s">
        <v>194</v>
      </c>
      <c r="E94" s="26">
        <v>150</v>
      </c>
    </row>
    <row r="95" spans="4:11" ht="14.25">
      <c r="D95" s="31" t="s">
        <v>195</v>
      </c>
      <c r="E95" s="26">
        <v>150</v>
      </c>
    </row>
    <row r="96" spans="4:11" ht="14.25">
      <c r="D96" s="32" t="s">
        <v>196</v>
      </c>
      <c r="E96" s="26">
        <v>150</v>
      </c>
    </row>
    <row r="97" spans="4:5" ht="14.25">
      <c r="D97" s="31" t="s">
        <v>197</v>
      </c>
      <c r="E97" s="26">
        <v>150</v>
      </c>
    </row>
    <row r="98" spans="4:5" ht="14.25">
      <c r="D98" s="33" t="s">
        <v>198</v>
      </c>
      <c r="E98" s="26">
        <v>150</v>
      </c>
    </row>
  </sheetData>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2022-03-17T03:34:38Z</dcterms:modified>
</cp:coreProperties>
</file>