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2365" windowHeight="9525"/>
  </bookViews>
  <sheets>
    <sheet name="发文稿" sheetId="14" r:id="rId1"/>
  </sheets>
  <definedNames>
    <definedName name="_xlnm._FilterDatabase" localSheetId="0" hidden="1">发文稿!$A$4:$I$120</definedName>
  </definedNames>
  <calcPr calcId="145621"/>
</workbook>
</file>

<file path=xl/calcChain.xml><?xml version="1.0" encoding="utf-8"?>
<calcChain xmlns="http://schemas.openxmlformats.org/spreadsheetml/2006/main">
  <c r="F106" i="14" l="1"/>
  <c r="F116" i="14"/>
  <c r="F98" i="14" l="1"/>
  <c r="G98" i="14" s="1"/>
  <c r="G97" i="14" s="1"/>
  <c r="F85" i="14"/>
  <c r="G85" i="14" s="1"/>
  <c r="G84" i="14" s="1"/>
  <c r="F79" i="14"/>
  <c r="F70" i="14"/>
  <c r="G70" i="14" s="1"/>
  <c r="G69" i="14" s="1"/>
  <c r="F65" i="14"/>
  <c r="G65" i="14" s="1"/>
  <c r="G64" i="14" s="1"/>
  <c r="F56" i="14"/>
  <c r="G56" i="14" s="1"/>
  <c r="G55" i="14" s="1"/>
  <c r="F46" i="14"/>
  <c r="G46" i="14" s="1"/>
  <c r="G45" i="14" s="1"/>
  <c r="F40" i="14"/>
  <c r="G40" i="14" s="1"/>
  <c r="G39" i="14" s="1"/>
  <c r="F31" i="14"/>
  <c r="G31" i="14" s="1"/>
  <c r="G30" i="14" s="1"/>
  <c r="F25" i="14"/>
  <c r="G25" i="14" s="1"/>
  <c r="G24" i="14" s="1"/>
  <c r="F18" i="14"/>
  <c r="G18" i="14" s="1"/>
  <c r="G17" i="14" s="1"/>
  <c r="G92" i="14"/>
  <c r="G91" i="14" s="1"/>
  <c r="G79" i="14"/>
  <c r="G78" i="14" s="1"/>
  <c r="E6" i="14"/>
  <c r="F8" i="14"/>
  <c r="G8" i="14" s="1"/>
  <c r="G7" i="14" s="1"/>
  <c r="G116" i="14" l="1"/>
  <c r="F110" i="14"/>
  <c r="G106" i="14"/>
  <c r="F102" i="14"/>
  <c r="G102" i="14" s="1"/>
  <c r="G6" i="14" s="1"/>
  <c r="F97" i="14"/>
  <c r="F91" i="14"/>
  <c r="F84" i="14"/>
  <c r="F78" i="14"/>
  <c r="F69" i="14"/>
  <c r="F64" i="14"/>
  <c r="F55" i="14"/>
  <c r="F45" i="14"/>
  <c r="F39" i="14"/>
  <c r="F30" i="14"/>
  <c r="F24" i="14"/>
  <c r="F17" i="14"/>
  <c r="F7" i="14"/>
  <c r="E5" i="14"/>
  <c r="G110" i="14" l="1"/>
  <c r="F105" i="14"/>
  <c r="G105" i="14"/>
  <c r="G5" i="14" s="1"/>
  <c r="F6" i="14"/>
  <c r="F5" i="14" s="1"/>
</calcChain>
</file>

<file path=xl/sharedStrings.xml><?xml version="1.0" encoding="utf-8"?>
<sst xmlns="http://schemas.openxmlformats.org/spreadsheetml/2006/main" count="385" uniqueCount="201">
  <si>
    <t>附件：</t>
  </si>
  <si>
    <t xml:space="preserve">    单位：万元</t>
  </si>
  <si>
    <t>县市区</t>
  </si>
  <si>
    <t>项目单位</t>
  </si>
  <si>
    <t>项目类别</t>
  </si>
  <si>
    <t>政府预算支出
经济分类科目</t>
  </si>
  <si>
    <t>总计</t>
  </si>
  <si>
    <t>一、市州项目</t>
  </si>
  <si>
    <t>长沙市</t>
  </si>
  <si>
    <t>长沙市小计</t>
  </si>
  <si>
    <t>湖南省湘粮机械制造有限公司</t>
  </si>
  <si>
    <t>507对企业补助</t>
  </si>
  <si>
    <t>浏阳河集团股份有限公司</t>
  </si>
  <si>
    <t>专精特新企业品牌建设项目</t>
  </si>
  <si>
    <t>隆平水稻博物馆</t>
  </si>
  <si>
    <t>长沙县</t>
  </si>
  <si>
    <t>长沙县粮食和物资事务中心</t>
  </si>
  <si>
    <t>市县区域公共品牌建设项目</t>
  </si>
  <si>
    <t>502机关商品和服务支出</t>
  </si>
  <si>
    <t>浏阳市</t>
  </si>
  <si>
    <t>湖南湘纯农业科技有限公司</t>
  </si>
  <si>
    <t>浏阳市　</t>
  </si>
  <si>
    <t>浏阳市笑哈哈食品厂　</t>
  </si>
  <si>
    <t>主食产业化项目</t>
  </si>
  <si>
    <t>湖南飘香食品有限公司</t>
  </si>
  <si>
    <t>宁乡市</t>
  </si>
  <si>
    <t>宁乡市花明粮油食品有限公司</t>
  </si>
  <si>
    <t>株洲市</t>
  </si>
  <si>
    <t>株洲市小计</t>
  </si>
  <si>
    <t>天元区商务和粮食局</t>
  </si>
  <si>
    <t>株洲金饭碗米业有限公司</t>
  </si>
  <si>
    <t>攸  县</t>
  </si>
  <si>
    <t>株洲市湘东仙竹米业有限责任公司</t>
  </si>
  <si>
    <t>茶陵县</t>
  </si>
  <si>
    <t>湖南省兴博糯米粉食品股份有限公司</t>
  </si>
  <si>
    <t>湘潭市</t>
  </si>
  <si>
    <t>湘潭市小计</t>
  </si>
  <si>
    <t>湘潭市　</t>
  </si>
  <si>
    <t>聚宝金昊农业高科有限公司</t>
  </si>
  <si>
    <t>湖南聚宝金昊生物科技有限公司　</t>
  </si>
  <si>
    <t>湘潭县　</t>
  </si>
  <si>
    <t>湖南华绿生态农业发展有限公司</t>
  </si>
  <si>
    <t>湖南金风食品有限责任公司</t>
  </si>
  <si>
    <t>衡阳市</t>
  </si>
  <si>
    <t>衡阳市小计</t>
  </si>
  <si>
    <t>湖南金林食品科技有限责任公司 </t>
  </si>
  <si>
    <t>湖南康洁食品科技发展有限公司</t>
  </si>
  <si>
    <t>衡阳县</t>
  </si>
  <si>
    <t>湖南银鑫油业有限公司 </t>
  </si>
  <si>
    <t>湖南角山米业有限责任公司</t>
  </si>
  <si>
    <t>祁东县</t>
  </si>
  <si>
    <t>湖南吉祥食品有限公司</t>
  </si>
  <si>
    <t>常宁市</t>
  </si>
  <si>
    <t>常宁市商务和粮食局</t>
  </si>
  <si>
    <t>耒阳市</t>
  </si>
  <si>
    <t>耒阳市人民政府</t>
  </si>
  <si>
    <t>优质粮油产业发展特色县</t>
  </si>
  <si>
    <t>邵阳市</t>
  </si>
  <si>
    <t>邵阳市小计</t>
  </si>
  <si>
    <t>湖南浩天米业有限公司　</t>
  </si>
  <si>
    <t>洞口县</t>
  </si>
  <si>
    <t>洞口县亿丰农林牧科技有限公司　</t>
  </si>
  <si>
    <t>新宁县</t>
  </si>
  <si>
    <t>新宁县粮食和物资储备局</t>
  </si>
  <si>
    <t>邵阳县</t>
  </si>
  <si>
    <t>湖南日恋茶油股份有限公司</t>
  </si>
  <si>
    <t>岳阳市</t>
  </si>
  <si>
    <t>岳阳市小计</t>
  </si>
  <si>
    <t>岳阳市商务粮食局</t>
  </si>
  <si>
    <t>岳阳金瀚高新技术股份有限公司</t>
  </si>
  <si>
    <t>汨罗市</t>
  </si>
  <si>
    <t>湖南长乐街甜酒食品科技有限公司</t>
  </si>
  <si>
    <t>平江县</t>
  </si>
  <si>
    <t>湖南省玉峰食品有限公司</t>
  </si>
  <si>
    <t>平江县人民政府</t>
  </si>
  <si>
    <t>湘阴县</t>
  </si>
  <si>
    <t>湖南金惠农业科技发展有限公司</t>
  </si>
  <si>
    <t>岳阳县</t>
  </si>
  <si>
    <t>中粮米业（岳阳）有限公司</t>
  </si>
  <si>
    <t>华容县</t>
  </si>
  <si>
    <t>湖南省吉娃米业有限公司</t>
  </si>
  <si>
    <t>常德市</t>
  </si>
  <si>
    <t>常德市小计</t>
  </si>
  <si>
    <t>鼎城区</t>
  </si>
  <si>
    <t>精为天生态农业发展有限公司</t>
  </si>
  <si>
    <t>桃源县　</t>
  </si>
  <si>
    <t>桃源县泰香粮油科技开发有限公司　</t>
  </si>
  <si>
    <t>桃源县兴隆米业科技开发有限公司</t>
  </si>
  <si>
    <t>石门县</t>
  </si>
  <si>
    <t>石门县人民政府</t>
  </si>
  <si>
    <t>澧  县</t>
  </si>
  <si>
    <t xml:space="preserve"> 澧县华鑫粮食购销有限公司</t>
  </si>
  <si>
    <t>安乡县</t>
  </si>
  <si>
    <t>安乡金谷年丰农贸有限责任公司</t>
  </si>
  <si>
    <t>津市市</t>
  </si>
  <si>
    <t>津市市粮食和物资储备局</t>
  </si>
  <si>
    <t>张家界市</t>
  </si>
  <si>
    <t>张家界市小计</t>
  </si>
  <si>
    <t>永定区</t>
  </si>
  <si>
    <t>张家界金绿油脂有限责任公司</t>
  </si>
  <si>
    <t>慈利县</t>
  </si>
  <si>
    <t>慈利县人民政府</t>
  </si>
  <si>
    <t>慈利县粮食和物资储备局</t>
  </si>
  <si>
    <t>益阳市</t>
  </si>
  <si>
    <t>益阳市小计</t>
  </si>
  <si>
    <t>益阳市粮食和物资储备局</t>
  </si>
  <si>
    <t>赫山区</t>
  </si>
  <si>
    <t>湖南佳佳粮食购销股份有限公司</t>
  </si>
  <si>
    <t>益阳世林食品有限公司　</t>
  </si>
  <si>
    <t>湖南农田谋士现代农业集团有限公司</t>
  </si>
  <si>
    <t>安化县</t>
  </si>
  <si>
    <t>安化县人民政府</t>
  </si>
  <si>
    <t>南 县</t>
  </si>
  <si>
    <t>湖南金之香米业有限公司</t>
  </si>
  <si>
    <t>湖南溢香园粮油有限公司</t>
  </si>
  <si>
    <t>郴州市</t>
  </si>
  <si>
    <t>郴州市小计</t>
  </si>
  <si>
    <t>苏仙区</t>
  </si>
  <si>
    <t>湖南凤楚食品有限公司　</t>
  </si>
  <si>
    <t>湖南郴州粮油机械有限公司</t>
  </si>
  <si>
    <t>粮油科技及粮食行业技能人才教育平台建设</t>
  </si>
  <si>
    <t>资兴市　</t>
  </si>
  <si>
    <t>湖南瑞香食品有限责任公司</t>
  </si>
  <si>
    <t>安仁县</t>
  </si>
  <si>
    <t>安仁县粮食和物资储备局</t>
  </si>
  <si>
    <t>永州市</t>
  </si>
  <si>
    <t>永州市小计</t>
  </si>
  <si>
    <t>零陵区</t>
  </si>
  <si>
    <t>零陵区粮食和物资储备局</t>
  </si>
  <si>
    <t xml:space="preserve"> 江永县　　</t>
  </si>
  <si>
    <t>湖南蔬益园食品有限公司</t>
  </si>
  <si>
    <t>江华县</t>
  </si>
  <si>
    <t>湖南瑶珍粮油有限公司</t>
  </si>
  <si>
    <t>江华瑶族自治县人民政府</t>
  </si>
  <si>
    <t>蓝山县</t>
  </si>
  <si>
    <t>湖南舜蓝农业科技开发股份有限公司</t>
  </si>
  <si>
    <t>娄底市</t>
  </si>
  <si>
    <t>娄底市小计</t>
  </si>
  <si>
    <t>涟源市</t>
  </si>
  <si>
    <t>涟源市商务粮食局</t>
  </si>
  <si>
    <t>双峰县</t>
  </si>
  <si>
    <t>湖南省农友机械集团有限公司</t>
  </si>
  <si>
    <t>湖南灯塔米业有限公司</t>
  </si>
  <si>
    <t>新化县</t>
  </si>
  <si>
    <t>新化县人民政府</t>
  </si>
  <si>
    <t>怀化市</t>
  </si>
  <si>
    <t>怀化市小计</t>
  </si>
  <si>
    <t>鹤城区</t>
  </si>
  <si>
    <t>怀化盛源油脂有限公司</t>
  </si>
  <si>
    <t>中方县</t>
  </si>
  <si>
    <t>湖南洪盛源油茶科技股份有限公司</t>
  </si>
  <si>
    <t>沅陵县</t>
  </si>
  <si>
    <t>沅陵县人民政府</t>
  </si>
  <si>
    <t>湘西土家族苗族自治州</t>
  </si>
  <si>
    <t>吉首市</t>
  </si>
  <si>
    <t>湘西弘湘醋业有限责任公司</t>
  </si>
  <si>
    <t>凤凰县</t>
  </si>
  <si>
    <t>凤凰县人民政府</t>
  </si>
  <si>
    <t>二、省直项目</t>
  </si>
  <si>
    <t>小计</t>
  </si>
  <si>
    <t>湖南省粮油产品质量监测中心</t>
  </si>
  <si>
    <t>31299其他对企业补助</t>
  </si>
  <si>
    <t>50799其他对企业补助</t>
  </si>
  <si>
    <t>湖南省粮食和物资科研设计院</t>
  </si>
  <si>
    <t>中南粮油食品科学研究院有限公司</t>
  </si>
  <si>
    <t>湖南金健种业科技有限公司</t>
  </si>
  <si>
    <t>金健粮食有限公司</t>
  </si>
  <si>
    <t>湖南省军粮放心粮油有限公司</t>
  </si>
  <si>
    <t>湖南新中意食品有限公司</t>
  </si>
  <si>
    <t>湖南天下洞庭食品有限公司</t>
  </si>
  <si>
    <t>湖南天下洞庭种粮专业合作联社</t>
  </si>
  <si>
    <t>湖南天下洞庭粮油实业有限公司　</t>
  </si>
  <si>
    <t>应拨付金额</t>
    <phoneticPr fontId="8" type="noConversion"/>
  </si>
  <si>
    <t>本次拨付金额</t>
    <phoneticPr fontId="8" type="noConversion"/>
  </si>
  <si>
    <t>市州</t>
  </si>
  <si>
    <t>部门预算支出经济分类科目</t>
  </si>
  <si>
    <t>省直小计</t>
    <phoneticPr fontId="8" type="noConversion"/>
  </si>
  <si>
    <t>市州小计</t>
    <phoneticPr fontId="8" type="noConversion"/>
  </si>
  <si>
    <r>
      <t>攸县</t>
    </r>
    <r>
      <rPr>
        <sz val="10"/>
        <color theme="1"/>
        <rFont val="仿宋_GB2312"/>
        <family val="3"/>
        <charset val="134"/>
      </rPr>
      <t>城关国家粮食储备库</t>
    </r>
  </si>
  <si>
    <t>自治州小计</t>
    <phoneticPr fontId="8" type="noConversion"/>
  </si>
  <si>
    <t>湘财建指〔2020〕209号已提前下达金额</t>
    <phoneticPr fontId="8" type="noConversion"/>
  </si>
  <si>
    <t>市本级及所辖区小计</t>
    <phoneticPr fontId="8" type="noConversion"/>
  </si>
  <si>
    <t>市本级及所辖区小计</t>
    <phoneticPr fontId="8" type="noConversion"/>
  </si>
  <si>
    <t>优质粮油产业发展特色县</t>
    <phoneticPr fontId="8" type="noConversion"/>
  </si>
  <si>
    <t>502机关商品和服务支出</t>
    <phoneticPr fontId="8" type="noConversion"/>
  </si>
  <si>
    <t>湖南省粮食和物资储备局</t>
    <phoneticPr fontId="8" type="noConversion"/>
  </si>
  <si>
    <t>湖南粮食集团有限责任公司</t>
    <phoneticPr fontId="8" type="noConversion"/>
  </si>
  <si>
    <t>湖南省经济贸易高级技工学校</t>
    <phoneticPr fontId="8" type="noConversion"/>
  </si>
  <si>
    <t>省直</t>
    <phoneticPr fontId="8" type="noConversion"/>
  </si>
  <si>
    <t>506对事业单位资本性补助</t>
    <phoneticPr fontId="8" type="noConversion"/>
  </si>
  <si>
    <t>湖南天下洞庭粮油实业有限公司</t>
    <phoneticPr fontId="8" type="noConversion"/>
  </si>
  <si>
    <t>50299其他商品和服务支出</t>
    <phoneticPr fontId="8" type="noConversion"/>
  </si>
  <si>
    <t>30299其他商品和服务支出</t>
    <phoneticPr fontId="8" type="noConversion"/>
  </si>
  <si>
    <t>50502商品和服务支出</t>
    <phoneticPr fontId="8" type="noConversion"/>
  </si>
  <si>
    <r>
      <rPr>
        <sz val="10"/>
        <color theme="1"/>
        <rFont val="仿宋_GB2312"/>
        <family val="3"/>
        <charset val="134"/>
      </rPr>
      <t>湖南林之神生物科技有限公司</t>
    </r>
    <r>
      <rPr>
        <sz val="10"/>
        <color indexed="8"/>
        <rFont val="仿宋_GB2312"/>
        <family val="3"/>
        <charset val="134"/>
      </rPr>
      <t>　</t>
    </r>
    <phoneticPr fontId="8" type="noConversion"/>
  </si>
  <si>
    <t>湖南林之神生物科技有限公司</t>
    <phoneticPr fontId="8" type="noConversion"/>
  </si>
  <si>
    <r>
      <t>202</t>
    </r>
    <r>
      <rPr>
        <sz val="18"/>
        <rFont val="方正小标宋_GBK"/>
        <family val="4"/>
        <charset val="134"/>
      </rPr>
      <t>1</t>
    </r>
    <r>
      <rPr>
        <sz val="18"/>
        <rFont val="方正小标宋_GBK"/>
        <charset val="134"/>
      </rPr>
      <t>年粮油千亿产业工程专项资金明细表</t>
    </r>
    <phoneticPr fontId="8" type="noConversion"/>
  </si>
  <si>
    <t>粮油科技及粮食行业技能人才教育平台建设</t>
    <phoneticPr fontId="8" type="noConversion"/>
  </si>
  <si>
    <t>优质粮油产业发展特色县</t>
    <phoneticPr fontId="8" type="noConversion"/>
  </si>
  <si>
    <t>市县区域公共品牌建设项目</t>
    <phoneticPr fontId="8" type="noConversion"/>
  </si>
  <si>
    <t>专精特新企业品牌建设项目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</si>
</sst>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16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4"/>
      <name val="黑体"/>
      <charset val="134"/>
    </font>
    <font>
      <sz val="12"/>
      <name val="Times New Roman"/>
    </font>
    <font>
      <sz val="18"/>
      <name val="方正小标宋_GBK"/>
      <charset val="134"/>
    </font>
    <font>
      <b/>
      <sz val="20"/>
      <name val="Times New Roman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仿宋_GB2312"/>
      <family val="3"/>
      <charset val="134"/>
    </font>
    <font>
      <sz val="10"/>
      <color indexed="8"/>
      <name val="仿宋_GB2312"/>
      <family val="3"/>
      <charset val="134"/>
    </font>
    <font>
      <b/>
      <sz val="10"/>
      <name val="仿宋_GB2312"/>
      <family val="3"/>
      <charset val="134"/>
    </font>
    <font>
      <sz val="10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10"/>
      <color indexed="8"/>
      <name val="仿宋_GB2312"/>
      <family val="3"/>
      <charset val="134"/>
    </font>
    <font>
      <sz val="18"/>
      <name val="方正小标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177" fontId="4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77" fontId="6" fillId="2" borderId="0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tabSelected="1" topLeftCell="A100" zoomScaleNormal="100" workbookViewId="0">
      <selection activeCell="I110" sqref="I110:I115"/>
    </sheetView>
  </sheetViews>
  <sheetFormatPr defaultColWidth="8.875" defaultRowHeight="13.5" x14ac:dyDescent="0.15"/>
  <cols>
    <col min="1" max="1" width="13.125" customWidth="1"/>
    <col min="2" max="2" width="13" bestFit="1" customWidth="1"/>
    <col min="3" max="3" width="19.75" customWidth="1"/>
    <col min="4" max="4" width="21" customWidth="1"/>
    <col min="5" max="5" width="15" customWidth="1"/>
    <col min="6" max="6" width="9.25" customWidth="1"/>
    <col min="7" max="7" width="9.125" customWidth="1"/>
    <col min="8" max="8" width="14.125" customWidth="1"/>
    <col min="9" max="9" width="18.25" customWidth="1"/>
  </cols>
  <sheetData>
    <row r="1" spans="1:9" s="1" customFormat="1" ht="18.75" x14ac:dyDescent="0.15">
      <c r="A1" s="2" t="s">
        <v>0</v>
      </c>
      <c r="B1" s="3"/>
      <c r="C1" s="3"/>
      <c r="D1" s="3"/>
      <c r="E1" s="3"/>
      <c r="F1" s="4"/>
      <c r="G1" s="4"/>
      <c r="H1" s="3"/>
      <c r="I1" s="3"/>
    </row>
    <row r="2" spans="1:9" s="1" customFormat="1" ht="24" x14ac:dyDescent="0.15">
      <c r="A2" s="27" t="s">
        <v>196</v>
      </c>
      <c r="B2" s="28"/>
      <c r="C2" s="28"/>
      <c r="D2" s="28"/>
      <c r="E2" s="28"/>
      <c r="F2" s="28"/>
      <c r="G2" s="28"/>
      <c r="H2" s="28"/>
      <c r="I2" s="28"/>
    </row>
    <row r="3" spans="1:9" s="1" customFormat="1" ht="25.5" x14ac:dyDescent="0.15">
      <c r="A3" s="5"/>
      <c r="B3" s="5"/>
      <c r="C3" s="5"/>
      <c r="D3" s="5"/>
      <c r="E3" s="5"/>
      <c r="F3" s="6"/>
      <c r="G3" s="6"/>
      <c r="H3" s="29" t="s">
        <v>1</v>
      </c>
      <c r="I3" s="29"/>
    </row>
    <row r="4" spans="1:9" s="9" customFormat="1" ht="36" x14ac:dyDescent="0.15">
      <c r="A4" s="7" t="s">
        <v>174</v>
      </c>
      <c r="B4" s="7" t="s">
        <v>2</v>
      </c>
      <c r="C4" s="7" t="s">
        <v>3</v>
      </c>
      <c r="D4" s="7" t="s">
        <v>4</v>
      </c>
      <c r="E4" s="7" t="s">
        <v>180</v>
      </c>
      <c r="F4" s="8" t="s">
        <v>172</v>
      </c>
      <c r="G4" s="8" t="s">
        <v>173</v>
      </c>
      <c r="H4" s="7" t="s">
        <v>175</v>
      </c>
      <c r="I4" s="7" t="s">
        <v>5</v>
      </c>
    </row>
    <row r="5" spans="1:9" s="9" customFormat="1" ht="18" customHeight="1" x14ac:dyDescent="0.15">
      <c r="A5" s="7"/>
      <c r="B5" s="7" t="s">
        <v>6</v>
      </c>
      <c r="C5" s="7"/>
      <c r="D5" s="7"/>
      <c r="E5" s="10">
        <f>E6+E105</f>
        <v>2800</v>
      </c>
      <c r="F5" s="10">
        <f>F6+F105</f>
        <v>6370</v>
      </c>
      <c r="G5" s="11">
        <f>G6+G105</f>
        <v>3570</v>
      </c>
      <c r="H5" s="7"/>
      <c r="I5" s="7"/>
    </row>
    <row r="6" spans="1:9" s="13" customFormat="1" ht="18" customHeight="1" x14ac:dyDescent="0.15">
      <c r="A6" s="7" t="s">
        <v>7</v>
      </c>
      <c r="B6" s="12"/>
      <c r="C6" s="7" t="s">
        <v>177</v>
      </c>
      <c r="D6" s="12"/>
      <c r="E6" s="10">
        <f>E8+E18+E25+E31+E40+E46+E56+E65+E70+E79+E85+E92+E98+E102</f>
        <v>2800</v>
      </c>
      <c r="F6" s="10">
        <f>F7+F17+F24+F30+F39+F45+F55+F64+F69+F78+F84+F91+F97+F102</f>
        <v>5728</v>
      </c>
      <c r="G6" s="10">
        <f>G7+G17+G24+G30+G39+G45+G55+G64+G69+G78+G84+G91+G97+G102</f>
        <v>2928</v>
      </c>
      <c r="H6" s="12"/>
      <c r="I6" s="12"/>
    </row>
    <row r="7" spans="1:9" s="13" customFormat="1" ht="18" customHeight="1" x14ac:dyDescent="0.15">
      <c r="A7" s="30" t="s">
        <v>8</v>
      </c>
      <c r="B7" s="7" t="s">
        <v>9</v>
      </c>
      <c r="C7" s="12"/>
      <c r="D7" s="12"/>
      <c r="E7" s="7"/>
      <c r="F7" s="10">
        <f>SUM(F9:F16)</f>
        <v>454</v>
      </c>
      <c r="G7" s="11">
        <f>SUM(G8:G16)</f>
        <v>154</v>
      </c>
      <c r="H7" s="12"/>
      <c r="I7" s="12"/>
    </row>
    <row r="8" spans="1:9" s="13" customFormat="1" ht="24" x14ac:dyDescent="0.15">
      <c r="A8" s="30"/>
      <c r="B8" s="7" t="s">
        <v>181</v>
      </c>
      <c r="C8" s="12"/>
      <c r="D8" s="12"/>
      <c r="E8" s="7">
        <v>300</v>
      </c>
      <c r="F8" s="10">
        <f>SUM(F9:F12)</f>
        <v>220</v>
      </c>
      <c r="G8" s="11">
        <f>F8-E8</f>
        <v>-80</v>
      </c>
      <c r="H8" s="12"/>
      <c r="I8" s="12"/>
    </row>
    <row r="9" spans="1:9" s="13" customFormat="1" ht="24" x14ac:dyDescent="0.15">
      <c r="A9" s="30"/>
      <c r="B9" s="15" t="s">
        <v>8</v>
      </c>
      <c r="C9" s="15" t="s">
        <v>10</v>
      </c>
      <c r="D9" s="12" t="s">
        <v>197</v>
      </c>
      <c r="E9" s="12"/>
      <c r="F9" s="16">
        <v>50</v>
      </c>
      <c r="G9" s="17"/>
      <c r="H9" s="12"/>
      <c r="I9" s="12" t="s">
        <v>11</v>
      </c>
    </row>
    <row r="10" spans="1:9" s="13" customFormat="1" ht="24" x14ac:dyDescent="0.15">
      <c r="A10" s="30"/>
      <c r="B10" s="15" t="s">
        <v>8</v>
      </c>
      <c r="C10" s="15" t="s">
        <v>12</v>
      </c>
      <c r="D10" s="12" t="s">
        <v>13</v>
      </c>
      <c r="E10" s="12"/>
      <c r="F10" s="16">
        <v>60</v>
      </c>
      <c r="G10" s="17"/>
      <c r="H10" s="12"/>
      <c r="I10" s="12" t="s">
        <v>11</v>
      </c>
    </row>
    <row r="11" spans="1:9" s="13" customFormat="1" ht="24" x14ac:dyDescent="0.15">
      <c r="A11" s="30"/>
      <c r="B11" s="17" t="s">
        <v>8</v>
      </c>
      <c r="C11" s="17" t="s">
        <v>14</v>
      </c>
      <c r="D11" s="19" t="s">
        <v>197</v>
      </c>
      <c r="E11" s="19"/>
      <c r="F11" s="16">
        <v>50</v>
      </c>
      <c r="G11" s="17"/>
      <c r="H11" s="19"/>
      <c r="I11" s="19" t="s">
        <v>189</v>
      </c>
    </row>
    <row r="12" spans="1:9" s="13" customFormat="1" ht="24" x14ac:dyDescent="0.15">
      <c r="A12" s="30"/>
      <c r="B12" s="15" t="s">
        <v>15</v>
      </c>
      <c r="C12" s="17" t="s">
        <v>16</v>
      </c>
      <c r="D12" s="12" t="s">
        <v>199</v>
      </c>
      <c r="E12" s="12"/>
      <c r="F12" s="16">
        <v>60</v>
      </c>
      <c r="G12" s="17"/>
      <c r="H12" s="12"/>
      <c r="I12" s="12" t="s">
        <v>184</v>
      </c>
    </row>
    <row r="13" spans="1:9" s="13" customFormat="1" ht="24" x14ac:dyDescent="0.15">
      <c r="A13" s="30"/>
      <c r="B13" s="15" t="s">
        <v>19</v>
      </c>
      <c r="C13" s="15" t="s">
        <v>20</v>
      </c>
      <c r="D13" s="12" t="s">
        <v>13</v>
      </c>
      <c r="E13" s="12"/>
      <c r="F13" s="16">
        <v>50</v>
      </c>
      <c r="G13" s="17">
        <v>50</v>
      </c>
      <c r="H13" s="12"/>
      <c r="I13" s="12" t="s">
        <v>11</v>
      </c>
    </row>
    <row r="14" spans="1:9" s="13" customFormat="1" ht="12" x14ac:dyDescent="0.15">
      <c r="A14" s="30"/>
      <c r="B14" s="15" t="s">
        <v>21</v>
      </c>
      <c r="C14" s="15" t="s">
        <v>22</v>
      </c>
      <c r="D14" s="12" t="s">
        <v>23</v>
      </c>
      <c r="E14" s="12"/>
      <c r="F14" s="16">
        <v>54</v>
      </c>
      <c r="G14" s="17">
        <v>54</v>
      </c>
      <c r="H14" s="12"/>
      <c r="I14" s="12" t="s">
        <v>11</v>
      </c>
    </row>
    <row r="15" spans="1:9" s="13" customFormat="1" ht="12" x14ac:dyDescent="0.15">
      <c r="A15" s="30"/>
      <c r="B15" s="15" t="s">
        <v>21</v>
      </c>
      <c r="C15" s="15" t="s">
        <v>24</v>
      </c>
      <c r="D15" s="12" t="s">
        <v>23</v>
      </c>
      <c r="E15" s="12"/>
      <c r="F15" s="16">
        <v>80</v>
      </c>
      <c r="G15" s="17">
        <v>80</v>
      </c>
      <c r="H15" s="12"/>
      <c r="I15" s="12" t="s">
        <v>11</v>
      </c>
    </row>
    <row r="16" spans="1:9" s="13" customFormat="1" ht="24" x14ac:dyDescent="0.15">
      <c r="A16" s="30"/>
      <c r="B16" s="15" t="s">
        <v>25</v>
      </c>
      <c r="C16" s="15" t="s">
        <v>26</v>
      </c>
      <c r="D16" s="12" t="s">
        <v>13</v>
      </c>
      <c r="E16" s="12"/>
      <c r="F16" s="16">
        <v>50</v>
      </c>
      <c r="G16" s="17">
        <v>50</v>
      </c>
      <c r="H16" s="12"/>
      <c r="I16" s="12" t="s">
        <v>11</v>
      </c>
    </row>
    <row r="17" spans="1:9" s="13" customFormat="1" ht="18" customHeight="1" x14ac:dyDescent="0.15">
      <c r="A17" s="30" t="s">
        <v>27</v>
      </c>
      <c r="B17" s="7" t="s">
        <v>28</v>
      </c>
      <c r="C17" s="12"/>
      <c r="D17" s="12"/>
      <c r="E17" s="7"/>
      <c r="F17" s="10">
        <f>SUM(F19:F23)</f>
        <v>265</v>
      </c>
      <c r="G17" s="11">
        <f>SUM(G18:G23)</f>
        <v>-35</v>
      </c>
      <c r="H17" s="12"/>
      <c r="I17" s="12"/>
    </row>
    <row r="18" spans="1:9" s="13" customFormat="1" ht="24" x14ac:dyDescent="0.15">
      <c r="A18" s="30"/>
      <c r="B18" s="7" t="s">
        <v>181</v>
      </c>
      <c r="C18" s="12"/>
      <c r="D18" s="12"/>
      <c r="E18" s="7">
        <v>300</v>
      </c>
      <c r="F18" s="10">
        <f>SUM(F19:F20)</f>
        <v>75</v>
      </c>
      <c r="G18" s="11">
        <f>F18-E18</f>
        <v>-225</v>
      </c>
      <c r="H18" s="12"/>
      <c r="I18" s="12"/>
    </row>
    <row r="19" spans="1:9" s="13" customFormat="1" ht="24" x14ac:dyDescent="0.15">
      <c r="A19" s="30"/>
      <c r="B19" s="15" t="s">
        <v>27</v>
      </c>
      <c r="C19" s="12" t="s">
        <v>29</v>
      </c>
      <c r="D19" s="12" t="s">
        <v>17</v>
      </c>
      <c r="E19" s="12"/>
      <c r="F19" s="16">
        <v>60</v>
      </c>
      <c r="G19" s="11"/>
      <c r="H19" s="12"/>
      <c r="I19" s="12" t="s">
        <v>184</v>
      </c>
    </row>
    <row r="20" spans="1:9" s="13" customFormat="1" ht="24" x14ac:dyDescent="0.15">
      <c r="A20" s="30"/>
      <c r="B20" s="15" t="s">
        <v>27</v>
      </c>
      <c r="C20" s="12" t="s">
        <v>30</v>
      </c>
      <c r="D20" s="12" t="s">
        <v>23</v>
      </c>
      <c r="E20" s="12"/>
      <c r="F20" s="16">
        <v>15</v>
      </c>
      <c r="G20" s="11"/>
      <c r="H20" s="12"/>
      <c r="I20" s="12" t="s">
        <v>11</v>
      </c>
    </row>
    <row r="21" spans="1:9" s="13" customFormat="1" ht="24" x14ac:dyDescent="0.15">
      <c r="A21" s="30"/>
      <c r="B21" s="15" t="s">
        <v>31</v>
      </c>
      <c r="C21" s="15" t="s">
        <v>32</v>
      </c>
      <c r="D21" s="12" t="s">
        <v>13</v>
      </c>
      <c r="E21" s="12"/>
      <c r="F21" s="16">
        <v>60</v>
      </c>
      <c r="G21" s="17">
        <v>60</v>
      </c>
      <c r="H21" s="12"/>
      <c r="I21" s="12" t="s">
        <v>11</v>
      </c>
    </row>
    <row r="22" spans="1:9" s="13" customFormat="1" ht="24" x14ac:dyDescent="0.15">
      <c r="A22" s="30"/>
      <c r="B22" s="15" t="s">
        <v>31</v>
      </c>
      <c r="C22" s="18" t="s">
        <v>178</v>
      </c>
      <c r="D22" s="12" t="s">
        <v>197</v>
      </c>
      <c r="E22" s="15"/>
      <c r="F22" s="16">
        <v>50</v>
      </c>
      <c r="G22" s="17">
        <v>50</v>
      </c>
      <c r="H22" s="19"/>
      <c r="I22" s="12" t="s">
        <v>11</v>
      </c>
    </row>
    <row r="23" spans="1:9" s="13" customFormat="1" ht="24" x14ac:dyDescent="0.15">
      <c r="A23" s="30"/>
      <c r="B23" s="15" t="s">
        <v>33</v>
      </c>
      <c r="C23" s="12" t="s">
        <v>34</v>
      </c>
      <c r="D23" s="12" t="s">
        <v>23</v>
      </c>
      <c r="E23" s="12"/>
      <c r="F23" s="16">
        <v>80</v>
      </c>
      <c r="G23" s="17">
        <v>80</v>
      </c>
      <c r="H23" s="12"/>
      <c r="I23" s="12" t="s">
        <v>11</v>
      </c>
    </row>
    <row r="24" spans="1:9" s="13" customFormat="1" ht="18" customHeight="1" x14ac:dyDescent="0.15">
      <c r="A24" s="30" t="s">
        <v>35</v>
      </c>
      <c r="B24" s="7" t="s">
        <v>36</v>
      </c>
      <c r="C24" s="15"/>
      <c r="D24" s="12"/>
      <c r="E24" s="7"/>
      <c r="F24" s="10">
        <f>SUM(F26:F29)</f>
        <v>230</v>
      </c>
      <c r="G24" s="11">
        <f>SUM(G25:G29)</f>
        <v>-70</v>
      </c>
      <c r="H24" s="12"/>
      <c r="I24" s="12"/>
    </row>
    <row r="25" spans="1:9" s="13" customFormat="1" ht="24" x14ac:dyDescent="0.15">
      <c r="A25" s="30"/>
      <c r="B25" s="7" t="s">
        <v>182</v>
      </c>
      <c r="C25" s="15"/>
      <c r="D25" s="12"/>
      <c r="E25" s="7">
        <v>300</v>
      </c>
      <c r="F25" s="10">
        <f>SUM(F26:F27)</f>
        <v>120</v>
      </c>
      <c r="G25" s="11">
        <f>F25-E25</f>
        <v>-180</v>
      </c>
      <c r="H25" s="12"/>
      <c r="I25" s="12"/>
    </row>
    <row r="26" spans="1:9" s="13" customFormat="1" ht="24" x14ac:dyDescent="0.15">
      <c r="A26" s="30"/>
      <c r="B26" s="15" t="s">
        <v>37</v>
      </c>
      <c r="C26" s="15" t="s">
        <v>38</v>
      </c>
      <c r="D26" s="12" t="s">
        <v>23</v>
      </c>
      <c r="E26" s="12"/>
      <c r="F26" s="16">
        <v>80</v>
      </c>
      <c r="G26" s="17"/>
      <c r="H26" s="12"/>
      <c r="I26" s="12" t="s">
        <v>11</v>
      </c>
    </row>
    <row r="27" spans="1:9" s="13" customFormat="1" ht="24" x14ac:dyDescent="0.15">
      <c r="A27" s="30"/>
      <c r="B27" s="15" t="s">
        <v>37</v>
      </c>
      <c r="C27" s="15" t="s">
        <v>39</v>
      </c>
      <c r="D27" s="12" t="s">
        <v>197</v>
      </c>
      <c r="E27" s="15"/>
      <c r="F27" s="16">
        <v>40</v>
      </c>
      <c r="G27" s="17"/>
      <c r="H27" s="19"/>
      <c r="I27" s="12" t="s">
        <v>11</v>
      </c>
    </row>
    <row r="28" spans="1:9" s="13" customFormat="1" ht="24" x14ac:dyDescent="0.15">
      <c r="A28" s="30"/>
      <c r="B28" s="15" t="s">
        <v>40</v>
      </c>
      <c r="C28" s="15" t="s">
        <v>41</v>
      </c>
      <c r="D28" s="12" t="s">
        <v>13</v>
      </c>
      <c r="E28" s="15"/>
      <c r="F28" s="16">
        <v>50</v>
      </c>
      <c r="G28" s="17">
        <v>50</v>
      </c>
      <c r="H28" s="19"/>
      <c r="I28" s="12" t="s">
        <v>11</v>
      </c>
    </row>
    <row r="29" spans="1:9" s="13" customFormat="1" ht="24" x14ac:dyDescent="0.15">
      <c r="A29" s="30"/>
      <c r="B29" s="15" t="s">
        <v>40</v>
      </c>
      <c r="C29" s="15" t="s">
        <v>42</v>
      </c>
      <c r="D29" s="12" t="s">
        <v>200</v>
      </c>
      <c r="E29" s="15"/>
      <c r="F29" s="16">
        <v>60</v>
      </c>
      <c r="G29" s="17">
        <v>60</v>
      </c>
      <c r="H29" s="12"/>
      <c r="I29" s="12" t="s">
        <v>11</v>
      </c>
    </row>
    <row r="30" spans="1:9" s="13" customFormat="1" ht="18" customHeight="1" x14ac:dyDescent="0.15">
      <c r="A30" s="30" t="s">
        <v>43</v>
      </c>
      <c r="B30" s="7" t="s">
        <v>44</v>
      </c>
      <c r="C30" s="12"/>
      <c r="D30" s="12"/>
      <c r="E30" s="7"/>
      <c r="F30" s="10">
        <f>SUM(F32:F38)</f>
        <v>660</v>
      </c>
      <c r="G30" s="11">
        <f>SUM(G31:G38)</f>
        <v>360</v>
      </c>
      <c r="H30" s="12"/>
      <c r="I30" s="12"/>
    </row>
    <row r="31" spans="1:9" s="13" customFormat="1" ht="24" x14ac:dyDescent="0.15">
      <c r="A31" s="30"/>
      <c r="B31" s="7" t="s">
        <v>182</v>
      </c>
      <c r="C31" s="12"/>
      <c r="D31" s="12"/>
      <c r="E31" s="7">
        <v>300</v>
      </c>
      <c r="F31" s="10">
        <f>SUM(F32:F33)</f>
        <v>120</v>
      </c>
      <c r="G31" s="11">
        <f>F31-E31</f>
        <v>-180</v>
      </c>
      <c r="H31" s="12"/>
      <c r="I31" s="12"/>
    </row>
    <row r="32" spans="1:9" s="13" customFormat="1" ht="24" x14ac:dyDescent="0.15">
      <c r="A32" s="30"/>
      <c r="B32" s="15" t="s">
        <v>43</v>
      </c>
      <c r="C32" s="15" t="s">
        <v>45</v>
      </c>
      <c r="D32" s="12" t="s">
        <v>197</v>
      </c>
      <c r="E32" s="15"/>
      <c r="F32" s="16">
        <v>40</v>
      </c>
      <c r="G32" s="17"/>
      <c r="H32" s="12"/>
      <c r="I32" s="12" t="s">
        <v>11</v>
      </c>
    </row>
    <row r="33" spans="1:9" s="13" customFormat="1" ht="24" x14ac:dyDescent="0.15">
      <c r="A33" s="30"/>
      <c r="B33" s="15" t="s">
        <v>43</v>
      </c>
      <c r="C33" s="15" t="s">
        <v>46</v>
      </c>
      <c r="D33" s="15" t="s">
        <v>23</v>
      </c>
      <c r="E33" s="15"/>
      <c r="F33" s="16">
        <v>80</v>
      </c>
      <c r="G33" s="17"/>
      <c r="H33" s="12"/>
      <c r="I33" s="12" t="s">
        <v>11</v>
      </c>
    </row>
    <row r="34" spans="1:9" s="13" customFormat="1" ht="24" x14ac:dyDescent="0.15">
      <c r="A34" s="30"/>
      <c r="B34" s="15" t="s">
        <v>47</v>
      </c>
      <c r="C34" s="15" t="s">
        <v>48</v>
      </c>
      <c r="D34" s="12" t="s">
        <v>13</v>
      </c>
      <c r="E34" s="15"/>
      <c r="F34" s="16">
        <v>50</v>
      </c>
      <c r="G34" s="17">
        <v>50</v>
      </c>
      <c r="H34" s="12"/>
      <c r="I34" s="12" t="s">
        <v>11</v>
      </c>
    </row>
    <row r="35" spans="1:9" s="13" customFormat="1" ht="24" x14ac:dyDescent="0.15">
      <c r="A35" s="30"/>
      <c r="B35" s="15" t="s">
        <v>47</v>
      </c>
      <c r="C35" s="15" t="s">
        <v>49</v>
      </c>
      <c r="D35" s="15" t="s">
        <v>23</v>
      </c>
      <c r="E35" s="15"/>
      <c r="F35" s="15">
        <v>80</v>
      </c>
      <c r="G35" s="15">
        <v>80</v>
      </c>
      <c r="H35" s="19"/>
      <c r="I35" s="12" t="s">
        <v>11</v>
      </c>
    </row>
    <row r="36" spans="1:9" s="13" customFormat="1" ht="24" x14ac:dyDescent="0.15">
      <c r="A36" s="30"/>
      <c r="B36" s="15" t="s">
        <v>50</v>
      </c>
      <c r="C36" s="15" t="s">
        <v>51</v>
      </c>
      <c r="D36" s="12" t="s">
        <v>13</v>
      </c>
      <c r="E36" s="15"/>
      <c r="F36" s="15">
        <v>50</v>
      </c>
      <c r="G36" s="15">
        <v>50</v>
      </c>
      <c r="H36" s="19"/>
      <c r="I36" s="12" t="s">
        <v>11</v>
      </c>
    </row>
    <row r="37" spans="1:9" s="13" customFormat="1" ht="24" x14ac:dyDescent="0.15">
      <c r="A37" s="30"/>
      <c r="B37" s="15" t="s">
        <v>52</v>
      </c>
      <c r="C37" s="15" t="s">
        <v>53</v>
      </c>
      <c r="D37" s="12" t="s">
        <v>17</v>
      </c>
      <c r="E37" s="12"/>
      <c r="F37" s="16">
        <v>60</v>
      </c>
      <c r="G37" s="17">
        <v>60</v>
      </c>
      <c r="H37" s="12"/>
      <c r="I37" s="12" t="s">
        <v>184</v>
      </c>
    </row>
    <row r="38" spans="1:9" s="13" customFormat="1" ht="24" x14ac:dyDescent="0.15">
      <c r="A38" s="30"/>
      <c r="B38" s="15" t="s">
        <v>54</v>
      </c>
      <c r="C38" s="15" t="s">
        <v>55</v>
      </c>
      <c r="D38" s="12" t="s">
        <v>198</v>
      </c>
      <c r="E38" s="12"/>
      <c r="F38" s="16">
        <v>300</v>
      </c>
      <c r="G38" s="17">
        <v>300</v>
      </c>
      <c r="H38" s="12"/>
      <c r="I38" s="12" t="s">
        <v>184</v>
      </c>
    </row>
    <row r="39" spans="1:9" s="13" customFormat="1" ht="18" customHeight="1" x14ac:dyDescent="0.15">
      <c r="A39" s="30" t="s">
        <v>57</v>
      </c>
      <c r="B39" s="7" t="s">
        <v>58</v>
      </c>
      <c r="C39" s="12"/>
      <c r="D39" s="12"/>
      <c r="E39" s="7"/>
      <c r="F39" s="10">
        <f>SUM(F41:F44)</f>
        <v>210</v>
      </c>
      <c r="G39" s="11">
        <f>SUM(G40:G44)</f>
        <v>110</v>
      </c>
      <c r="H39" s="12"/>
      <c r="I39" s="12"/>
    </row>
    <row r="40" spans="1:9" s="13" customFormat="1" ht="24" x14ac:dyDescent="0.15">
      <c r="A40" s="30"/>
      <c r="B40" s="7" t="s">
        <v>181</v>
      </c>
      <c r="C40" s="12"/>
      <c r="D40" s="12"/>
      <c r="E40" s="7">
        <v>100</v>
      </c>
      <c r="F40" s="10">
        <f>SUM(F41)</f>
        <v>60</v>
      </c>
      <c r="G40" s="11">
        <f>F40-E40</f>
        <v>-40</v>
      </c>
      <c r="H40" s="12"/>
      <c r="I40" s="12"/>
    </row>
    <row r="41" spans="1:9" s="13" customFormat="1" ht="12" x14ac:dyDescent="0.15">
      <c r="A41" s="30"/>
      <c r="B41" s="15" t="s">
        <v>57</v>
      </c>
      <c r="C41" s="15" t="s">
        <v>59</v>
      </c>
      <c r="D41" s="15" t="s">
        <v>23</v>
      </c>
      <c r="E41" s="15"/>
      <c r="F41" s="15">
        <v>60</v>
      </c>
      <c r="G41" s="15"/>
      <c r="H41" s="12"/>
      <c r="I41" s="12" t="s">
        <v>11</v>
      </c>
    </row>
    <row r="42" spans="1:9" s="13" customFormat="1" ht="24" x14ac:dyDescent="0.15">
      <c r="A42" s="30"/>
      <c r="B42" s="15" t="s">
        <v>60</v>
      </c>
      <c r="C42" s="15" t="s">
        <v>61</v>
      </c>
      <c r="D42" s="12" t="s">
        <v>197</v>
      </c>
      <c r="E42" s="15"/>
      <c r="F42" s="15">
        <v>40</v>
      </c>
      <c r="G42" s="15">
        <v>40</v>
      </c>
      <c r="H42" s="19"/>
      <c r="I42" s="12" t="s">
        <v>11</v>
      </c>
    </row>
    <row r="43" spans="1:9" s="13" customFormat="1" ht="24" x14ac:dyDescent="0.15">
      <c r="A43" s="30"/>
      <c r="B43" s="12" t="s">
        <v>62</v>
      </c>
      <c r="C43" s="12" t="s">
        <v>63</v>
      </c>
      <c r="D43" s="12" t="s">
        <v>17</v>
      </c>
      <c r="E43" s="12"/>
      <c r="F43" s="12">
        <v>60</v>
      </c>
      <c r="G43" s="15">
        <v>60</v>
      </c>
      <c r="H43" s="12"/>
      <c r="I43" s="12" t="s">
        <v>184</v>
      </c>
    </row>
    <row r="44" spans="1:9" s="13" customFormat="1" ht="24" x14ac:dyDescent="0.15">
      <c r="A44" s="30"/>
      <c r="B44" s="12" t="s">
        <v>64</v>
      </c>
      <c r="C44" s="12" t="s">
        <v>65</v>
      </c>
      <c r="D44" s="12" t="s">
        <v>13</v>
      </c>
      <c r="E44" s="12"/>
      <c r="F44" s="12">
        <v>50</v>
      </c>
      <c r="G44" s="15">
        <v>50</v>
      </c>
      <c r="H44" s="12"/>
      <c r="I44" s="12" t="s">
        <v>18</v>
      </c>
    </row>
    <row r="45" spans="1:9" s="13" customFormat="1" ht="18" customHeight="1" x14ac:dyDescent="0.15">
      <c r="A45" s="30" t="s">
        <v>66</v>
      </c>
      <c r="B45" s="7" t="s">
        <v>67</v>
      </c>
      <c r="C45" s="12"/>
      <c r="D45" s="12"/>
      <c r="E45" s="7"/>
      <c r="F45" s="10">
        <f>SUM(F47:F54)</f>
        <v>694</v>
      </c>
      <c r="G45" s="11">
        <f>SUM(G46:G54)</f>
        <v>394</v>
      </c>
      <c r="H45" s="12"/>
      <c r="I45" s="12"/>
    </row>
    <row r="46" spans="1:9" s="13" customFormat="1" ht="24" x14ac:dyDescent="0.15">
      <c r="A46" s="30"/>
      <c r="B46" s="7" t="s">
        <v>182</v>
      </c>
      <c r="C46" s="12"/>
      <c r="D46" s="12"/>
      <c r="E46" s="7">
        <v>300</v>
      </c>
      <c r="F46" s="10">
        <f>SUM(F47:F48)</f>
        <v>130</v>
      </c>
      <c r="G46" s="11">
        <f>F46-E46</f>
        <v>-170</v>
      </c>
      <c r="H46" s="12"/>
      <c r="I46" s="12"/>
    </row>
    <row r="47" spans="1:9" s="13" customFormat="1" ht="24" x14ac:dyDescent="0.15">
      <c r="A47" s="30"/>
      <c r="B47" s="15" t="s">
        <v>66</v>
      </c>
      <c r="C47" s="15" t="s">
        <v>68</v>
      </c>
      <c r="D47" s="12" t="s">
        <v>17</v>
      </c>
      <c r="E47" s="15"/>
      <c r="F47" s="15">
        <v>80</v>
      </c>
      <c r="G47" s="15"/>
      <c r="H47" s="12"/>
      <c r="I47" s="12" t="s">
        <v>184</v>
      </c>
    </row>
    <row r="48" spans="1:9" s="13" customFormat="1" ht="24" x14ac:dyDescent="0.15">
      <c r="A48" s="30"/>
      <c r="B48" s="15" t="s">
        <v>66</v>
      </c>
      <c r="C48" s="15" t="s">
        <v>69</v>
      </c>
      <c r="D48" s="12" t="s">
        <v>197</v>
      </c>
      <c r="E48" s="15"/>
      <c r="F48" s="15">
        <v>50</v>
      </c>
      <c r="G48" s="15"/>
      <c r="H48" s="12"/>
      <c r="I48" s="12" t="s">
        <v>11</v>
      </c>
    </row>
    <row r="49" spans="1:9" s="13" customFormat="1" ht="24" x14ac:dyDescent="0.15">
      <c r="A49" s="30"/>
      <c r="B49" s="15" t="s">
        <v>70</v>
      </c>
      <c r="C49" s="15" t="s">
        <v>71</v>
      </c>
      <c r="D49" s="15" t="s">
        <v>23</v>
      </c>
      <c r="E49" s="15"/>
      <c r="F49" s="15">
        <v>14</v>
      </c>
      <c r="G49" s="15">
        <v>14</v>
      </c>
      <c r="H49" s="12"/>
      <c r="I49" s="12" t="s">
        <v>11</v>
      </c>
    </row>
    <row r="50" spans="1:9" s="13" customFormat="1" ht="24" x14ac:dyDescent="0.15">
      <c r="A50" s="30"/>
      <c r="B50" s="15" t="s">
        <v>72</v>
      </c>
      <c r="C50" s="15" t="s">
        <v>73</v>
      </c>
      <c r="D50" s="15" t="s">
        <v>23</v>
      </c>
      <c r="E50" s="15"/>
      <c r="F50" s="15">
        <v>80</v>
      </c>
      <c r="G50" s="15">
        <v>80</v>
      </c>
      <c r="H50" s="12"/>
      <c r="I50" s="12" t="s">
        <v>11</v>
      </c>
    </row>
    <row r="51" spans="1:9" s="13" customFormat="1" ht="24" x14ac:dyDescent="0.15">
      <c r="A51" s="30"/>
      <c r="B51" s="15" t="s">
        <v>72</v>
      </c>
      <c r="C51" s="15" t="s">
        <v>74</v>
      </c>
      <c r="D51" s="12" t="s">
        <v>56</v>
      </c>
      <c r="E51" s="15"/>
      <c r="F51" s="15">
        <v>300</v>
      </c>
      <c r="G51" s="15">
        <v>300</v>
      </c>
      <c r="H51" s="12"/>
      <c r="I51" s="12" t="s">
        <v>184</v>
      </c>
    </row>
    <row r="52" spans="1:9" s="13" customFormat="1" ht="24" x14ac:dyDescent="0.15">
      <c r="A52" s="30"/>
      <c r="B52" s="15" t="s">
        <v>75</v>
      </c>
      <c r="C52" s="15" t="s">
        <v>76</v>
      </c>
      <c r="D52" s="12" t="s">
        <v>13</v>
      </c>
      <c r="E52" s="15"/>
      <c r="F52" s="15">
        <v>60</v>
      </c>
      <c r="G52" s="15">
        <v>60</v>
      </c>
      <c r="H52" s="12"/>
      <c r="I52" s="12" t="s">
        <v>11</v>
      </c>
    </row>
    <row r="53" spans="1:9" s="13" customFormat="1" ht="24" x14ac:dyDescent="0.15">
      <c r="A53" s="30"/>
      <c r="B53" s="15" t="s">
        <v>77</v>
      </c>
      <c r="C53" s="15" t="s">
        <v>78</v>
      </c>
      <c r="D53" s="12" t="s">
        <v>197</v>
      </c>
      <c r="E53" s="15"/>
      <c r="F53" s="15">
        <v>50</v>
      </c>
      <c r="G53" s="15">
        <v>50</v>
      </c>
      <c r="H53" s="12"/>
      <c r="I53" s="12" t="s">
        <v>11</v>
      </c>
    </row>
    <row r="54" spans="1:9" s="13" customFormat="1" ht="24" x14ac:dyDescent="0.15">
      <c r="A54" s="30"/>
      <c r="B54" s="12" t="s">
        <v>79</v>
      </c>
      <c r="C54" s="15" t="s">
        <v>80</v>
      </c>
      <c r="D54" s="12" t="s">
        <v>13</v>
      </c>
      <c r="E54" s="12"/>
      <c r="F54" s="12">
        <v>60</v>
      </c>
      <c r="G54" s="15">
        <v>60</v>
      </c>
      <c r="H54" s="12"/>
      <c r="I54" s="12" t="s">
        <v>11</v>
      </c>
    </row>
    <row r="55" spans="1:9" s="13" customFormat="1" ht="18" customHeight="1" x14ac:dyDescent="0.15">
      <c r="A55" s="30" t="s">
        <v>81</v>
      </c>
      <c r="B55" s="7" t="s">
        <v>82</v>
      </c>
      <c r="C55" s="12"/>
      <c r="D55" s="12"/>
      <c r="E55" s="7"/>
      <c r="F55" s="10">
        <f>SUM(F57:F63)</f>
        <v>550</v>
      </c>
      <c r="G55" s="11">
        <f>SUM(G56:G63)</f>
        <v>250</v>
      </c>
      <c r="H55" s="12"/>
      <c r="I55" s="12"/>
    </row>
    <row r="56" spans="1:9" s="13" customFormat="1" ht="24" x14ac:dyDescent="0.15">
      <c r="A56" s="30"/>
      <c r="B56" s="7" t="s">
        <v>182</v>
      </c>
      <c r="C56" s="12"/>
      <c r="D56" s="12"/>
      <c r="E56" s="7">
        <v>300</v>
      </c>
      <c r="F56" s="10">
        <f>SUM(F57)</f>
        <v>60</v>
      </c>
      <c r="G56" s="11">
        <f>F56-E56</f>
        <v>-240</v>
      </c>
      <c r="H56" s="12"/>
      <c r="I56" s="12"/>
    </row>
    <row r="57" spans="1:9" s="13" customFormat="1" ht="24" x14ac:dyDescent="0.15">
      <c r="A57" s="30"/>
      <c r="B57" s="15" t="s">
        <v>83</v>
      </c>
      <c r="C57" s="15" t="s">
        <v>84</v>
      </c>
      <c r="D57" s="15" t="s">
        <v>23</v>
      </c>
      <c r="E57" s="12"/>
      <c r="F57" s="12">
        <v>60</v>
      </c>
      <c r="G57" s="11"/>
      <c r="H57" s="12"/>
      <c r="I57" s="12" t="s">
        <v>11</v>
      </c>
    </row>
    <row r="58" spans="1:9" s="13" customFormat="1" ht="24" x14ac:dyDescent="0.15">
      <c r="A58" s="30"/>
      <c r="B58" s="15" t="s">
        <v>85</v>
      </c>
      <c r="C58" s="15" t="s">
        <v>86</v>
      </c>
      <c r="D58" s="15" t="s">
        <v>23</v>
      </c>
      <c r="E58" s="15"/>
      <c r="F58" s="15">
        <v>60</v>
      </c>
      <c r="G58" s="15">
        <v>60</v>
      </c>
      <c r="H58" s="12"/>
      <c r="I58" s="12" t="s">
        <v>11</v>
      </c>
    </row>
    <row r="59" spans="1:9" s="13" customFormat="1" ht="24" x14ac:dyDescent="0.15">
      <c r="A59" s="30"/>
      <c r="B59" s="15" t="s">
        <v>85</v>
      </c>
      <c r="C59" s="15" t="s">
        <v>87</v>
      </c>
      <c r="D59" s="12" t="s">
        <v>13</v>
      </c>
      <c r="E59" s="15"/>
      <c r="F59" s="15">
        <v>60</v>
      </c>
      <c r="G59" s="15">
        <v>60</v>
      </c>
      <c r="H59" s="12"/>
      <c r="I59" s="12" t="s">
        <v>11</v>
      </c>
    </row>
    <row r="60" spans="1:9" s="13" customFormat="1" ht="24" x14ac:dyDescent="0.15">
      <c r="A60" s="30"/>
      <c r="B60" s="15" t="s">
        <v>88</v>
      </c>
      <c r="C60" s="15" t="s">
        <v>89</v>
      </c>
      <c r="D60" s="12" t="s">
        <v>56</v>
      </c>
      <c r="E60" s="15"/>
      <c r="F60" s="15">
        <v>200</v>
      </c>
      <c r="G60" s="15">
        <v>200</v>
      </c>
      <c r="H60" s="19"/>
      <c r="I60" s="12" t="s">
        <v>184</v>
      </c>
    </row>
    <row r="61" spans="1:9" s="13" customFormat="1" ht="24" x14ac:dyDescent="0.15">
      <c r="A61" s="30"/>
      <c r="B61" s="15" t="s">
        <v>90</v>
      </c>
      <c r="C61" s="15" t="s">
        <v>91</v>
      </c>
      <c r="D61" s="12" t="s">
        <v>13</v>
      </c>
      <c r="E61" s="15"/>
      <c r="F61" s="15">
        <v>60</v>
      </c>
      <c r="G61" s="15">
        <v>60</v>
      </c>
      <c r="H61" s="19"/>
      <c r="I61" s="12" t="s">
        <v>11</v>
      </c>
    </row>
    <row r="62" spans="1:9" s="13" customFormat="1" ht="24" x14ac:dyDescent="0.15">
      <c r="A62" s="30"/>
      <c r="B62" s="15" t="s">
        <v>92</v>
      </c>
      <c r="C62" s="15" t="s">
        <v>93</v>
      </c>
      <c r="D62" s="12" t="s">
        <v>197</v>
      </c>
      <c r="E62" s="15"/>
      <c r="F62" s="15">
        <v>50</v>
      </c>
      <c r="G62" s="15">
        <v>50</v>
      </c>
      <c r="H62" s="12"/>
      <c r="I62" s="12" t="s">
        <v>11</v>
      </c>
    </row>
    <row r="63" spans="1:9" s="13" customFormat="1" ht="24" x14ac:dyDescent="0.15">
      <c r="A63" s="7"/>
      <c r="B63" s="15" t="s">
        <v>94</v>
      </c>
      <c r="C63" s="15" t="s">
        <v>95</v>
      </c>
      <c r="D63" s="12" t="s">
        <v>17</v>
      </c>
      <c r="E63" s="15"/>
      <c r="F63" s="15">
        <v>60</v>
      </c>
      <c r="G63" s="15">
        <v>60</v>
      </c>
      <c r="H63" s="12"/>
      <c r="I63" s="12" t="s">
        <v>184</v>
      </c>
    </row>
    <row r="64" spans="1:9" s="13" customFormat="1" ht="18" customHeight="1" x14ac:dyDescent="0.15">
      <c r="A64" s="30" t="s">
        <v>96</v>
      </c>
      <c r="B64" s="7" t="s">
        <v>97</v>
      </c>
      <c r="C64" s="12"/>
      <c r="D64" s="12"/>
      <c r="E64" s="7"/>
      <c r="F64" s="10">
        <f>SUM(F66:F68)</f>
        <v>300</v>
      </c>
      <c r="G64" s="11">
        <f>SUM(G65:G68)</f>
        <v>200</v>
      </c>
      <c r="H64" s="12"/>
      <c r="I64" s="12"/>
    </row>
    <row r="65" spans="1:9" s="13" customFormat="1" ht="24" x14ac:dyDescent="0.15">
      <c r="A65" s="30"/>
      <c r="B65" s="7" t="s">
        <v>182</v>
      </c>
      <c r="C65" s="12"/>
      <c r="D65" s="12"/>
      <c r="E65" s="7">
        <v>100</v>
      </c>
      <c r="F65" s="10">
        <f>SUM(F66)</f>
        <v>40</v>
      </c>
      <c r="G65" s="11">
        <f>F65-E65</f>
        <v>-60</v>
      </c>
      <c r="H65" s="12"/>
      <c r="I65" s="12"/>
    </row>
    <row r="66" spans="1:9" s="13" customFormat="1" ht="24" x14ac:dyDescent="0.15">
      <c r="A66" s="30"/>
      <c r="B66" s="15" t="s">
        <v>98</v>
      </c>
      <c r="C66" s="15" t="s">
        <v>99</v>
      </c>
      <c r="D66" s="12" t="s">
        <v>197</v>
      </c>
      <c r="E66" s="12"/>
      <c r="F66" s="15">
        <v>40</v>
      </c>
      <c r="G66" s="11"/>
      <c r="H66" s="12"/>
      <c r="I66" s="12" t="s">
        <v>11</v>
      </c>
    </row>
    <row r="67" spans="1:9" s="13" customFormat="1" ht="24" x14ac:dyDescent="0.15">
      <c r="A67" s="30"/>
      <c r="B67" s="15" t="s">
        <v>100</v>
      </c>
      <c r="C67" s="15" t="s">
        <v>101</v>
      </c>
      <c r="D67" s="12" t="s">
        <v>56</v>
      </c>
      <c r="E67" s="12"/>
      <c r="F67" s="15">
        <v>200</v>
      </c>
      <c r="G67" s="15">
        <v>200</v>
      </c>
      <c r="H67" s="12"/>
      <c r="I67" s="12" t="s">
        <v>184</v>
      </c>
    </row>
    <row r="68" spans="1:9" s="13" customFormat="1" ht="24" x14ac:dyDescent="0.15">
      <c r="A68" s="30"/>
      <c r="B68" s="15" t="s">
        <v>100</v>
      </c>
      <c r="C68" s="15" t="s">
        <v>102</v>
      </c>
      <c r="D68" s="12" t="s">
        <v>17</v>
      </c>
      <c r="E68" s="12"/>
      <c r="F68" s="15">
        <v>60</v>
      </c>
      <c r="G68" s="15">
        <v>60</v>
      </c>
      <c r="H68" s="12"/>
      <c r="I68" s="12" t="s">
        <v>184</v>
      </c>
    </row>
    <row r="69" spans="1:9" s="13" customFormat="1" ht="18" customHeight="1" x14ac:dyDescent="0.15">
      <c r="A69" s="30" t="s">
        <v>103</v>
      </c>
      <c r="B69" s="7" t="s">
        <v>104</v>
      </c>
      <c r="C69" s="12"/>
      <c r="D69" s="12"/>
      <c r="E69" s="7"/>
      <c r="F69" s="10">
        <f>SUM(F71:F77)</f>
        <v>660</v>
      </c>
      <c r="G69" s="11">
        <f>SUM(G70:G77)</f>
        <v>360</v>
      </c>
      <c r="H69" s="12"/>
      <c r="I69" s="12"/>
    </row>
    <row r="70" spans="1:9" s="13" customFormat="1" ht="24" x14ac:dyDescent="0.15">
      <c r="A70" s="30"/>
      <c r="B70" s="7" t="s">
        <v>181</v>
      </c>
      <c r="C70" s="12"/>
      <c r="D70" s="12"/>
      <c r="E70" s="7">
        <v>300</v>
      </c>
      <c r="F70" s="10">
        <f>SUM(F71:F74)</f>
        <v>250</v>
      </c>
      <c r="G70" s="11">
        <f>F70-E70</f>
        <v>-50</v>
      </c>
      <c r="H70" s="12"/>
      <c r="I70" s="12"/>
    </row>
    <row r="71" spans="1:9" s="13" customFormat="1" ht="24" x14ac:dyDescent="0.15">
      <c r="A71" s="30"/>
      <c r="B71" s="15" t="s">
        <v>103</v>
      </c>
      <c r="C71" s="15" t="s">
        <v>105</v>
      </c>
      <c r="D71" s="12" t="s">
        <v>17</v>
      </c>
      <c r="E71" s="12"/>
      <c r="F71" s="15">
        <v>80</v>
      </c>
      <c r="G71" s="11"/>
      <c r="H71" s="12"/>
      <c r="I71" s="12" t="s">
        <v>184</v>
      </c>
    </row>
    <row r="72" spans="1:9" s="13" customFormat="1" ht="24" x14ac:dyDescent="0.15">
      <c r="A72" s="30"/>
      <c r="B72" s="15" t="s">
        <v>106</v>
      </c>
      <c r="C72" s="15" t="s">
        <v>107</v>
      </c>
      <c r="D72" s="15" t="s">
        <v>23</v>
      </c>
      <c r="E72" s="15"/>
      <c r="F72" s="15">
        <v>60</v>
      </c>
      <c r="G72" s="15"/>
      <c r="H72" s="12"/>
      <c r="I72" s="12" t="s">
        <v>11</v>
      </c>
    </row>
    <row r="73" spans="1:9" s="13" customFormat="1" ht="12" x14ac:dyDescent="0.15">
      <c r="A73" s="30"/>
      <c r="B73" s="15" t="s">
        <v>106</v>
      </c>
      <c r="C73" s="15" t="s">
        <v>108</v>
      </c>
      <c r="D73" s="15" t="s">
        <v>23</v>
      </c>
      <c r="E73" s="15"/>
      <c r="F73" s="15">
        <v>60</v>
      </c>
      <c r="G73" s="15"/>
      <c r="H73" s="12"/>
      <c r="I73" s="12" t="s">
        <v>11</v>
      </c>
    </row>
    <row r="74" spans="1:9" s="13" customFormat="1" ht="24" x14ac:dyDescent="0.15">
      <c r="A74" s="30"/>
      <c r="B74" s="15" t="s">
        <v>106</v>
      </c>
      <c r="C74" s="15" t="s">
        <v>109</v>
      </c>
      <c r="D74" s="12" t="s">
        <v>197</v>
      </c>
      <c r="E74" s="15"/>
      <c r="F74" s="15">
        <v>50</v>
      </c>
      <c r="G74" s="15"/>
      <c r="H74" s="12"/>
      <c r="I74" s="12" t="s">
        <v>11</v>
      </c>
    </row>
    <row r="75" spans="1:9" s="13" customFormat="1" ht="24" x14ac:dyDescent="0.15">
      <c r="A75" s="30"/>
      <c r="B75" s="15" t="s">
        <v>110</v>
      </c>
      <c r="C75" s="15" t="s">
        <v>111</v>
      </c>
      <c r="D75" s="15" t="s">
        <v>56</v>
      </c>
      <c r="E75" s="15"/>
      <c r="F75" s="15">
        <v>300</v>
      </c>
      <c r="G75" s="15">
        <v>300</v>
      </c>
      <c r="H75" s="12"/>
      <c r="I75" s="12" t="s">
        <v>184</v>
      </c>
    </row>
    <row r="76" spans="1:9" s="13" customFormat="1" ht="24" x14ac:dyDescent="0.15">
      <c r="A76" s="30"/>
      <c r="B76" s="15" t="s">
        <v>112</v>
      </c>
      <c r="C76" s="12" t="s">
        <v>113</v>
      </c>
      <c r="D76" s="12" t="s">
        <v>13</v>
      </c>
      <c r="E76" s="15"/>
      <c r="F76" s="15">
        <v>50</v>
      </c>
      <c r="G76" s="15">
        <v>50</v>
      </c>
      <c r="H76" s="19"/>
      <c r="I76" s="12" t="s">
        <v>11</v>
      </c>
    </row>
    <row r="77" spans="1:9" s="13" customFormat="1" ht="24" x14ac:dyDescent="0.15">
      <c r="A77" s="30"/>
      <c r="B77" s="15" t="s">
        <v>112</v>
      </c>
      <c r="C77" s="12" t="s">
        <v>114</v>
      </c>
      <c r="D77" s="12" t="s">
        <v>13</v>
      </c>
      <c r="E77" s="15"/>
      <c r="F77" s="15">
        <v>60</v>
      </c>
      <c r="G77" s="15">
        <v>60</v>
      </c>
      <c r="H77" s="19"/>
      <c r="I77" s="12" t="s">
        <v>11</v>
      </c>
    </row>
    <row r="78" spans="1:9" s="13" customFormat="1" ht="18" customHeight="1" x14ac:dyDescent="0.15">
      <c r="A78" s="30" t="s">
        <v>115</v>
      </c>
      <c r="B78" s="20" t="s">
        <v>116</v>
      </c>
      <c r="C78" s="21"/>
      <c r="D78" s="12"/>
      <c r="E78" s="7"/>
      <c r="F78" s="10">
        <f>SUM(F80:F83)</f>
        <v>177</v>
      </c>
      <c r="G78" s="11">
        <f>SUM(G79:G83)</f>
        <v>77</v>
      </c>
      <c r="H78" s="12"/>
      <c r="I78" s="12"/>
    </row>
    <row r="79" spans="1:9" s="13" customFormat="1" ht="24" x14ac:dyDescent="0.15">
      <c r="A79" s="30"/>
      <c r="B79" s="20" t="s">
        <v>182</v>
      </c>
      <c r="C79" s="21"/>
      <c r="D79" s="12"/>
      <c r="E79" s="7">
        <v>100</v>
      </c>
      <c r="F79" s="10">
        <f>SUM(F80:F81)</f>
        <v>90</v>
      </c>
      <c r="G79" s="11">
        <f>F79-E79</f>
        <v>-10</v>
      </c>
      <c r="H79" s="12"/>
      <c r="I79" s="12"/>
    </row>
    <row r="80" spans="1:9" s="13" customFormat="1" ht="24" x14ac:dyDescent="0.15">
      <c r="A80" s="30"/>
      <c r="B80" s="15" t="s">
        <v>117</v>
      </c>
      <c r="C80" s="15" t="s">
        <v>118</v>
      </c>
      <c r="D80" s="12" t="s">
        <v>13</v>
      </c>
      <c r="E80" s="15"/>
      <c r="F80" s="15">
        <v>50</v>
      </c>
      <c r="G80" s="15"/>
      <c r="H80" s="12"/>
      <c r="I80" s="12" t="s">
        <v>11</v>
      </c>
    </row>
    <row r="81" spans="1:9" s="13" customFormat="1" ht="24" x14ac:dyDescent="0.15">
      <c r="A81" s="30"/>
      <c r="B81" s="15" t="s">
        <v>115</v>
      </c>
      <c r="C81" s="15" t="s">
        <v>119</v>
      </c>
      <c r="D81" s="15" t="s">
        <v>120</v>
      </c>
      <c r="E81" s="15"/>
      <c r="F81" s="15">
        <v>40</v>
      </c>
      <c r="G81" s="15"/>
      <c r="H81" s="12"/>
      <c r="I81" s="12" t="s">
        <v>11</v>
      </c>
    </row>
    <row r="82" spans="1:9" s="13" customFormat="1" ht="24" x14ac:dyDescent="0.15">
      <c r="A82" s="30"/>
      <c r="B82" s="15" t="s">
        <v>121</v>
      </c>
      <c r="C82" s="15" t="s">
        <v>122</v>
      </c>
      <c r="D82" s="15" t="s">
        <v>23</v>
      </c>
      <c r="E82" s="15"/>
      <c r="F82" s="15">
        <v>27</v>
      </c>
      <c r="G82" s="15">
        <v>27</v>
      </c>
      <c r="H82" s="12"/>
      <c r="I82" s="12" t="s">
        <v>11</v>
      </c>
    </row>
    <row r="83" spans="1:9" s="13" customFormat="1" ht="24" x14ac:dyDescent="0.15">
      <c r="A83" s="30"/>
      <c r="B83" s="15" t="s">
        <v>123</v>
      </c>
      <c r="C83" s="15" t="s">
        <v>124</v>
      </c>
      <c r="D83" s="12" t="s">
        <v>17</v>
      </c>
      <c r="E83" s="15"/>
      <c r="F83" s="15">
        <v>60</v>
      </c>
      <c r="G83" s="15">
        <v>60</v>
      </c>
      <c r="H83" s="19"/>
      <c r="I83" s="12" t="s">
        <v>184</v>
      </c>
    </row>
    <row r="84" spans="1:9" s="13" customFormat="1" ht="18" customHeight="1" x14ac:dyDescent="0.15">
      <c r="A84" s="30" t="s">
        <v>125</v>
      </c>
      <c r="B84" s="7" t="s">
        <v>126</v>
      </c>
      <c r="C84" s="12"/>
      <c r="D84" s="12"/>
      <c r="E84" s="7"/>
      <c r="F84" s="10">
        <f>SUM(F86:F90)</f>
        <v>540</v>
      </c>
      <c r="G84" s="11">
        <f>SUM(G85:G90)</f>
        <v>440</v>
      </c>
      <c r="H84" s="12"/>
      <c r="I84" s="12"/>
    </row>
    <row r="85" spans="1:9" s="13" customFormat="1" ht="24" x14ac:dyDescent="0.15">
      <c r="A85" s="30"/>
      <c r="B85" s="7" t="s">
        <v>182</v>
      </c>
      <c r="C85" s="12"/>
      <c r="D85" s="12"/>
      <c r="E85" s="7">
        <v>100</v>
      </c>
      <c r="F85" s="10">
        <f>SUM(F86)</f>
        <v>60</v>
      </c>
      <c r="G85" s="11">
        <f>F85-E85</f>
        <v>-40</v>
      </c>
      <c r="H85" s="12"/>
      <c r="I85" s="12"/>
    </row>
    <row r="86" spans="1:9" s="13" customFormat="1" ht="24" x14ac:dyDescent="0.15">
      <c r="A86" s="30"/>
      <c r="B86" s="15" t="s">
        <v>127</v>
      </c>
      <c r="C86" s="15" t="s">
        <v>128</v>
      </c>
      <c r="D86" s="12" t="s">
        <v>17</v>
      </c>
      <c r="E86" s="15"/>
      <c r="F86" s="15">
        <v>60</v>
      </c>
      <c r="G86" s="15"/>
      <c r="H86" s="12"/>
      <c r="I86" s="12" t="s">
        <v>184</v>
      </c>
    </row>
    <row r="87" spans="1:9" s="13" customFormat="1" ht="24" x14ac:dyDescent="0.15">
      <c r="A87" s="30"/>
      <c r="B87" s="15" t="s">
        <v>129</v>
      </c>
      <c r="C87" s="15" t="s">
        <v>130</v>
      </c>
      <c r="D87" s="15" t="s">
        <v>23</v>
      </c>
      <c r="E87" s="15"/>
      <c r="F87" s="15">
        <v>80</v>
      </c>
      <c r="G87" s="15">
        <v>80</v>
      </c>
      <c r="H87" s="12"/>
      <c r="I87" s="12" t="s">
        <v>11</v>
      </c>
    </row>
    <row r="88" spans="1:9" s="13" customFormat="1" ht="24" x14ac:dyDescent="0.15">
      <c r="A88" s="30"/>
      <c r="B88" s="15" t="s">
        <v>131</v>
      </c>
      <c r="C88" s="15" t="s">
        <v>132</v>
      </c>
      <c r="D88" s="12" t="s">
        <v>13</v>
      </c>
      <c r="E88" s="15"/>
      <c r="F88" s="15">
        <v>60</v>
      </c>
      <c r="G88" s="15">
        <v>60</v>
      </c>
      <c r="H88" s="12"/>
      <c r="I88" s="12" t="s">
        <v>11</v>
      </c>
    </row>
    <row r="89" spans="1:9" s="13" customFormat="1" ht="24" x14ac:dyDescent="0.15">
      <c r="A89" s="30"/>
      <c r="B89" s="22" t="s">
        <v>131</v>
      </c>
      <c r="C89" s="15" t="s">
        <v>133</v>
      </c>
      <c r="D89" s="15" t="s">
        <v>56</v>
      </c>
      <c r="E89" s="15"/>
      <c r="F89" s="16">
        <v>300</v>
      </c>
      <c r="G89" s="17">
        <v>300</v>
      </c>
      <c r="H89" s="19"/>
      <c r="I89" s="12" t="s">
        <v>184</v>
      </c>
    </row>
    <row r="90" spans="1:9" s="13" customFormat="1" ht="24" x14ac:dyDescent="0.15">
      <c r="A90" s="30"/>
      <c r="B90" s="22" t="s">
        <v>134</v>
      </c>
      <c r="C90" s="22" t="s">
        <v>135</v>
      </c>
      <c r="D90" s="15" t="s">
        <v>120</v>
      </c>
      <c r="E90" s="15"/>
      <c r="F90" s="16">
        <v>40</v>
      </c>
      <c r="G90" s="17">
        <v>40</v>
      </c>
      <c r="H90" s="19"/>
      <c r="I90" s="12" t="s">
        <v>11</v>
      </c>
    </row>
    <row r="91" spans="1:9" s="13" customFormat="1" ht="18" customHeight="1" x14ac:dyDescent="0.15">
      <c r="A91" s="30" t="s">
        <v>136</v>
      </c>
      <c r="B91" s="7" t="s">
        <v>137</v>
      </c>
      <c r="C91" s="12"/>
      <c r="D91" s="12"/>
      <c r="E91" s="7"/>
      <c r="F91" s="10">
        <f>SUM(F93:F96)</f>
        <v>348</v>
      </c>
      <c r="G91" s="11">
        <f>SUM(G92:G96)</f>
        <v>248</v>
      </c>
      <c r="H91" s="12"/>
      <c r="I91" s="12"/>
    </row>
    <row r="92" spans="1:9" s="13" customFormat="1" ht="24" x14ac:dyDescent="0.15">
      <c r="A92" s="30"/>
      <c r="B92" s="7" t="s">
        <v>181</v>
      </c>
      <c r="C92" s="12"/>
      <c r="D92" s="12"/>
      <c r="E92" s="7">
        <v>100</v>
      </c>
      <c r="F92" s="10">
        <v>0</v>
      </c>
      <c r="G92" s="11">
        <f>F92-E92</f>
        <v>-100</v>
      </c>
      <c r="H92" s="12"/>
      <c r="I92" s="12"/>
    </row>
    <row r="93" spans="1:9" s="13" customFormat="1" ht="24" x14ac:dyDescent="0.15">
      <c r="A93" s="30"/>
      <c r="B93" s="22" t="s">
        <v>138</v>
      </c>
      <c r="C93" s="22" t="s">
        <v>139</v>
      </c>
      <c r="D93" s="12" t="s">
        <v>17</v>
      </c>
      <c r="E93" s="12"/>
      <c r="F93" s="15">
        <v>60</v>
      </c>
      <c r="G93" s="15">
        <v>60</v>
      </c>
      <c r="H93" s="12"/>
      <c r="I93" s="12" t="s">
        <v>184</v>
      </c>
    </row>
    <row r="94" spans="1:9" s="13" customFormat="1" ht="24" x14ac:dyDescent="0.15">
      <c r="A94" s="30"/>
      <c r="B94" s="15" t="s">
        <v>140</v>
      </c>
      <c r="C94" s="22" t="s">
        <v>141</v>
      </c>
      <c r="D94" s="15" t="s">
        <v>120</v>
      </c>
      <c r="E94" s="12"/>
      <c r="F94" s="15">
        <v>50</v>
      </c>
      <c r="G94" s="15">
        <v>50</v>
      </c>
      <c r="H94" s="12"/>
      <c r="I94" s="12" t="s">
        <v>11</v>
      </c>
    </row>
    <row r="95" spans="1:9" s="13" customFormat="1" ht="12" x14ac:dyDescent="0.15">
      <c r="A95" s="30"/>
      <c r="B95" s="15" t="s">
        <v>140</v>
      </c>
      <c r="C95" s="22" t="s">
        <v>142</v>
      </c>
      <c r="D95" s="15" t="s">
        <v>23</v>
      </c>
      <c r="E95" s="12"/>
      <c r="F95" s="15">
        <v>38</v>
      </c>
      <c r="G95" s="15">
        <v>38</v>
      </c>
      <c r="H95" s="12"/>
      <c r="I95" s="12" t="s">
        <v>11</v>
      </c>
    </row>
    <row r="96" spans="1:9" s="13" customFormat="1" ht="24" x14ac:dyDescent="0.15">
      <c r="A96" s="30"/>
      <c r="B96" s="19" t="s">
        <v>143</v>
      </c>
      <c r="C96" s="19" t="s">
        <v>144</v>
      </c>
      <c r="D96" s="19" t="s">
        <v>56</v>
      </c>
      <c r="E96" s="19"/>
      <c r="F96" s="15">
        <v>200</v>
      </c>
      <c r="G96" s="15">
        <v>200</v>
      </c>
      <c r="H96" s="19"/>
      <c r="I96" s="12" t="s">
        <v>184</v>
      </c>
    </row>
    <row r="97" spans="1:10" s="13" customFormat="1" ht="18" customHeight="1" x14ac:dyDescent="0.15">
      <c r="A97" s="30" t="s">
        <v>145</v>
      </c>
      <c r="B97" s="7" t="s">
        <v>146</v>
      </c>
      <c r="C97" s="15"/>
      <c r="D97" s="15"/>
      <c r="E97" s="11"/>
      <c r="F97" s="15">
        <f>SUM(F99:F101)</f>
        <v>300</v>
      </c>
      <c r="G97" s="11">
        <f>SUM(G98:G101)</f>
        <v>200</v>
      </c>
      <c r="H97" s="19"/>
      <c r="I97" s="12"/>
    </row>
    <row r="98" spans="1:10" s="13" customFormat="1" ht="24" x14ac:dyDescent="0.15">
      <c r="A98" s="30"/>
      <c r="B98" s="7" t="s">
        <v>181</v>
      </c>
      <c r="C98" s="15"/>
      <c r="D98" s="15"/>
      <c r="E98" s="11">
        <v>100</v>
      </c>
      <c r="F98" s="15">
        <f>SUM(F99)</f>
        <v>60</v>
      </c>
      <c r="G98" s="11">
        <f>F98-E98</f>
        <v>-40</v>
      </c>
      <c r="H98" s="19"/>
      <c r="I98" s="12"/>
    </row>
    <row r="99" spans="1:10" s="13" customFormat="1" ht="24" x14ac:dyDescent="0.15">
      <c r="A99" s="30"/>
      <c r="B99" s="19" t="s">
        <v>147</v>
      </c>
      <c r="C99" s="19" t="s">
        <v>148</v>
      </c>
      <c r="D99" s="12" t="s">
        <v>13</v>
      </c>
      <c r="E99" s="15"/>
      <c r="F99" s="15">
        <v>60</v>
      </c>
      <c r="G99" s="17"/>
      <c r="H99" s="19"/>
      <c r="I99" s="12" t="s">
        <v>11</v>
      </c>
    </row>
    <row r="100" spans="1:10" s="13" customFormat="1" ht="24" x14ac:dyDescent="0.15">
      <c r="A100" s="30"/>
      <c r="B100" s="19" t="s">
        <v>149</v>
      </c>
      <c r="C100" s="19" t="s">
        <v>150</v>
      </c>
      <c r="D100" s="15" t="s">
        <v>120</v>
      </c>
      <c r="E100" s="15"/>
      <c r="F100" s="15">
        <v>40</v>
      </c>
      <c r="G100" s="15">
        <v>40</v>
      </c>
      <c r="H100" s="19"/>
      <c r="I100" s="12" t="s">
        <v>11</v>
      </c>
    </row>
    <row r="101" spans="1:10" s="13" customFormat="1" ht="24" x14ac:dyDescent="0.15">
      <c r="A101" s="30"/>
      <c r="B101" s="19" t="s">
        <v>151</v>
      </c>
      <c r="C101" s="19" t="s">
        <v>152</v>
      </c>
      <c r="D101" s="19" t="s">
        <v>56</v>
      </c>
      <c r="E101" s="15"/>
      <c r="F101" s="15">
        <v>200</v>
      </c>
      <c r="G101" s="15">
        <v>200</v>
      </c>
      <c r="H101" s="19"/>
      <c r="I101" s="12" t="s">
        <v>184</v>
      </c>
    </row>
    <row r="102" spans="1:10" s="13" customFormat="1" ht="18" customHeight="1" x14ac:dyDescent="0.15">
      <c r="A102" s="30" t="s">
        <v>153</v>
      </c>
      <c r="B102" s="7" t="s">
        <v>179</v>
      </c>
      <c r="C102" s="12"/>
      <c r="D102" s="12"/>
      <c r="E102" s="7">
        <v>100</v>
      </c>
      <c r="F102" s="10">
        <f>SUM(F103:F104)</f>
        <v>340</v>
      </c>
      <c r="G102" s="11">
        <f>F102-E102</f>
        <v>240</v>
      </c>
      <c r="H102" s="12"/>
      <c r="I102" s="12"/>
    </row>
    <row r="103" spans="1:10" s="13" customFormat="1" ht="24" x14ac:dyDescent="0.15">
      <c r="A103" s="30"/>
      <c r="B103" s="22" t="s">
        <v>154</v>
      </c>
      <c r="C103" s="22" t="s">
        <v>155</v>
      </c>
      <c r="D103" s="15" t="s">
        <v>120</v>
      </c>
      <c r="E103" s="12"/>
      <c r="F103" s="15">
        <v>40</v>
      </c>
      <c r="G103" s="15"/>
      <c r="H103" s="12"/>
      <c r="I103" s="12" t="s">
        <v>11</v>
      </c>
    </row>
    <row r="104" spans="1:10" s="13" customFormat="1" ht="24" x14ac:dyDescent="0.15">
      <c r="A104" s="30"/>
      <c r="B104" s="22" t="s">
        <v>156</v>
      </c>
      <c r="C104" s="19" t="s">
        <v>157</v>
      </c>
      <c r="D104" s="19" t="s">
        <v>183</v>
      </c>
      <c r="E104" s="19"/>
      <c r="F104" s="16">
        <v>300</v>
      </c>
      <c r="G104" s="17"/>
      <c r="H104" s="19"/>
      <c r="I104" s="12" t="s">
        <v>184</v>
      </c>
    </row>
    <row r="105" spans="1:10" s="13" customFormat="1" ht="20.100000000000001" customHeight="1" x14ac:dyDescent="0.15">
      <c r="A105" s="25" t="s">
        <v>158</v>
      </c>
      <c r="B105" s="25"/>
      <c r="C105" s="7" t="s">
        <v>176</v>
      </c>
      <c r="D105" s="12"/>
      <c r="E105" s="12"/>
      <c r="F105" s="10">
        <f>F106+F109+F110+F116+F120</f>
        <v>642</v>
      </c>
      <c r="G105" s="10">
        <f>G106+G109+G110+G116+G120</f>
        <v>642</v>
      </c>
      <c r="H105" s="12"/>
      <c r="I105" s="12"/>
    </row>
    <row r="106" spans="1:10" s="9" customFormat="1" ht="20.100000000000001" customHeight="1" x14ac:dyDescent="0.15">
      <c r="A106" s="31" t="s">
        <v>188</v>
      </c>
      <c r="B106" s="25"/>
      <c r="C106" s="7" t="s">
        <v>159</v>
      </c>
      <c r="D106" s="7"/>
      <c r="E106" s="7"/>
      <c r="F106" s="10">
        <f>SUM(F107:F108)</f>
        <v>106</v>
      </c>
      <c r="G106" s="11">
        <f>F106-E106</f>
        <v>106</v>
      </c>
      <c r="H106" s="35" t="s">
        <v>192</v>
      </c>
      <c r="I106" s="35" t="s">
        <v>191</v>
      </c>
      <c r="J106" s="34"/>
    </row>
    <row r="107" spans="1:10" s="13" customFormat="1" ht="24" x14ac:dyDescent="0.15">
      <c r="A107" s="32"/>
      <c r="B107" s="31" t="s">
        <v>185</v>
      </c>
      <c r="C107" s="19" t="s">
        <v>160</v>
      </c>
      <c r="D107" s="15" t="s">
        <v>120</v>
      </c>
      <c r="E107" s="15"/>
      <c r="F107" s="15">
        <v>60</v>
      </c>
      <c r="G107" s="15">
        <v>60</v>
      </c>
      <c r="H107" s="35"/>
      <c r="I107" s="35"/>
      <c r="J107" s="34"/>
    </row>
    <row r="108" spans="1:10" s="13" customFormat="1" ht="24" x14ac:dyDescent="0.15">
      <c r="A108" s="32"/>
      <c r="B108" s="33"/>
      <c r="C108" s="15" t="s">
        <v>163</v>
      </c>
      <c r="D108" s="15" t="s">
        <v>120</v>
      </c>
      <c r="E108" s="15"/>
      <c r="F108" s="15">
        <v>46</v>
      </c>
      <c r="G108" s="15">
        <v>46</v>
      </c>
      <c r="H108" s="35"/>
      <c r="I108" s="35"/>
      <c r="J108" s="34"/>
    </row>
    <row r="109" spans="1:10" s="13" customFormat="1" ht="36" x14ac:dyDescent="0.15">
      <c r="A109" s="32"/>
      <c r="B109" s="14" t="s">
        <v>187</v>
      </c>
      <c r="C109" s="19" t="s">
        <v>187</v>
      </c>
      <c r="D109" s="15" t="s">
        <v>120</v>
      </c>
      <c r="E109" s="15"/>
      <c r="F109" s="15">
        <v>106</v>
      </c>
      <c r="G109" s="15">
        <v>106</v>
      </c>
      <c r="H109" s="12" t="s">
        <v>192</v>
      </c>
      <c r="I109" s="19" t="s">
        <v>193</v>
      </c>
      <c r="J109" s="26"/>
    </row>
    <row r="110" spans="1:10" s="9" customFormat="1" ht="12" x14ac:dyDescent="0.15">
      <c r="A110" s="32"/>
      <c r="B110" s="31" t="s">
        <v>186</v>
      </c>
      <c r="C110" s="7" t="s">
        <v>159</v>
      </c>
      <c r="D110" s="7"/>
      <c r="E110" s="7"/>
      <c r="F110" s="10">
        <f>SUM(F111:F115)</f>
        <v>240</v>
      </c>
      <c r="G110" s="11">
        <f>F110-E110</f>
        <v>240</v>
      </c>
      <c r="H110" s="36" t="s">
        <v>161</v>
      </c>
      <c r="I110" s="39" t="s">
        <v>162</v>
      </c>
    </row>
    <row r="111" spans="1:10" s="9" customFormat="1" ht="24" x14ac:dyDescent="0.15">
      <c r="A111" s="32"/>
      <c r="B111" s="32"/>
      <c r="C111" s="19" t="s">
        <v>164</v>
      </c>
      <c r="D111" s="15" t="s">
        <v>120</v>
      </c>
      <c r="E111" s="15"/>
      <c r="F111" s="15">
        <v>50</v>
      </c>
      <c r="G111" s="15">
        <v>50</v>
      </c>
      <c r="H111" s="37"/>
      <c r="I111" s="40"/>
    </row>
    <row r="112" spans="1:10" s="9" customFormat="1" ht="24" x14ac:dyDescent="0.15">
      <c r="A112" s="32"/>
      <c r="B112" s="32"/>
      <c r="C112" s="19" t="s">
        <v>165</v>
      </c>
      <c r="D112" s="15" t="s">
        <v>120</v>
      </c>
      <c r="E112" s="15"/>
      <c r="F112" s="15">
        <v>50</v>
      </c>
      <c r="G112" s="15">
        <v>50</v>
      </c>
      <c r="H112" s="37"/>
      <c r="I112" s="40"/>
    </row>
    <row r="113" spans="1:9" s="9" customFormat="1" ht="24" x14ac:dyDescent="0.15">
      <c r="A113" s="32"/>
      <c r="B113" s="32"/>
      <c r="C113" s="19" t="s">
        <v>166</v>
      </c>
      <c r="D113" s="15" t="s">
        <v>120</v>
      </c>
      <c r="E113" s="15"/>
      <c r="F113" s="15">
        <v>40</v>
      </c>
      <c r="G113" s="15">
        <v>40</v>
      </c>
      <c r="H113" s="37"/>
      <c r="I113" s="40"/>
    </row>
    <row r="114" spans="1:9" s="9" customFormat="1" ht="24" x14ac:dyDescent="0.15">
      <c r="A114" s="32"/>
      <c r="B114" s="32"/>
      <c r="C114" s="19" t="s">
        <v>167</v>
      </c>
      <c r="D114" s="12" t="s">
        <v>13</v>
      </c>
      <c r="E114" s="15"/>
      <c r="F114" s="15">
        <v>50</v>
      </c>
      <c r="G114" s="15">
        <v>50</v>
      </c>
      <c r="H114" s="37"/>
      <c r="I114" s="40"/>
    </row>
    <row r="115" spans="1:9" s="9" customFormat="1" ht="24" x14ac:dyDescent="0.15">
      <c r="A115" s="32"/>
      <c r="B115" s="33"/>
      <c r="C115" s="19" t="s">
        <v>168</v>
      </c>
      <c r="D115" s="12" t="s">
        <v>13</v>
      </c>
      <c r="E115" s="15"/>
      <c r="F115" s="15">
        <v>50</v>
      </c>
      <c r="G115" s="15">
        <v>50</v>
      </c>
      <c r="H115" s="38"/>
      <c r="I115" s="41"/>
    </row>
    <row r="116" spans="1:9" s="9" customFormat="1" ht="12" x14ac:dyDescent="0.15">
      <c r="A116" s="32"/>
      <c r="B116" s="31" t="s">
        <v>190</v>
      </c>
      <c r="C116" s="7" t="s">
        <v>159</v>
      </c>
      <c r="D116" s="23"/>
      <c r="E116" s="23"/>
      <c r="F116" s="24">
        <f>SUM(F117:F119)</f>
        <v>140</v>
      </c>
      <c r="G116" s="11">
        <f>F116-E116</f>
        <v>140</v>
      </c>
      <c r="H116" s="36" t="s">
        <v>161</v>
      </c>
      <c r="I116" s="39" t="s">
        <v>162</v>
      </c>
    </row>
    <row r="117" spans="1:9" s="9" customFormat="1" ht="24" x14ac:dyDescent="0.15">
      <c r="A117" s="32"/>
      <c r="B117" s="32"/>
      <c r="C117" s="19" t="s">
        <v>169</v>
      </c>
      <c r="D117" s="15" t="s">
        <v>23</v>
      </c>
      <c r="E117" s="15"/>
      <c r="F117" s="15">
        <v>60</v>
      </c>
      <c r="G117" s="15">
        <v>60</v>
      </c>
      <c r="H117" s="37"/>
      <c r="I117" s="40"/>
    </row>
    <row r="118" spans="1:9" s="9" customFormat="1" ht="24" x14ac:dyDescent="0.15">
      <c r="A118" s="32"/>
      <c r="B118" s="32"/>
      <c r="C118" s="19" t="s">
        <v>170</v>
      </c>
      <c r="D118" s="15" t="s">
        <v>120</v>
      </c>
      <c r="E118" s="15"/>
      <c r="F118" s="15">
        <v>40</v>
      </c>
      <c r="G118" s="15">
        <v>40</v>
      </c>
      <c r="H118" s="37"/>
      <c r="I118" s="40"/>
    </row>
    <row r="119" spans="1:9" s="9" customFormat="1" ht="24" x14ac:dyDescent="0.15">
      <c r="A119" s="32"/>
      <c r="B119" s="33"/>
      <c r="C119" s="19" t="s">
        <v>171</v>
      </c>
      <c r="D119" s="15" t="s">
        <v>120</v>
      </c>
      <c r="E119" s="15"/>
      <c r="F119" s="15">
        <v>40</v>
      </c>
      <c r="G119" s="15">
        <v>40</v>
      </c>
      <c r="H119" s="38"/>
      <c r="I119" s="41"/>
    </row>
    <row r="120" spans="1:9" s="13" customFormat="1" ht="36" x14ac:dyDescent="0.15">
      <c r="A120" s="33"/>
      <c r="B120" s="14" t="s">
        <v>195</v>
      </c>
      <c r="C120" s="19" t="s">
        <v>194</v>
      </c>
      <c r="D120" s="15" t="s">
        <v>120</v>
      </c>
      <c r="E120" s="15"/>
      <c r="F120" s="15">
        <v>50</v>
      </c>
      <c r="G120" s="15">
        <v>50</v>
      </c>
      <c r="H120" s="19" t="s">
        <v>161</v>
      </c>
      <c r="I120" s="12" t="s">
        <v>162</v>
      </c>
    </row>
  </sheetData>
  <mergeCells count="27">
    <mergeCell ref="J106:J108"/>
    <mergeCell ref="H106:H108"/>
    <mergeCell ref="I106:I108"/>
    <mergeCell ref="H116:H119"/>
    <mergeCell ref="I116:I119"/>
    <mergeCell ref="H110:H115"/>
    <mergeCell ref="I110:I115"/>
    <mergeCell ref="A69:A77"/>
    <mergeCell ref="A78:A83"/>
    <mergeCell ref="A84:A90"/>
    <mergeCell ref="A91:A96"/>
    <mergeCell ref="A97:A101"/>
    <mergeCell ref="A106:A120"/>
    <mergeCell ref="B107:B108"/>
    <mergeCell ref="B110:B115"/>
    <mergeCell ref="B116:B119"/>
    <mergeCell ref="A102:A104"/>
    <mergeCell ref="A30:A38"/>
    <mergeCell ref="A39:A44"/>
    <mergeCell ref="A45:A54"/>
    <mergeCell ref="A55:A62"/>
    <mergeCell ref="A64:A68"/>
    <mergeCell ref="A2:I2"/>
    <mergeCell ref="H3:I3"/>
    <mergeCell ref="A7:A16"/>
    <mergeCell ref="A17:A23"/>
    <mergeCell ref="A24:A29"/>
  </mergeCells>
  <phoneticPr fontId="8" type="noConversion"/>
  <printOptions horizontalCentered="1"/>
  <pageMargins left="0.55118110236220474" right="0.55118110236220474" top="0.78740157480314965" bottom="0.78740157480314965" header="0.51181102362204722" footer="0.51181102362204722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发文稿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曾杰 null</cp:lastModifiedBy>
  <cp:lastPrinted>2021-03-25T07:07:44Z</cp:lastPrinted>
  <dcterms:created xsi:type="dcterms:W3CDTF">2021-02-22T15:21:00Z</dcterms:created>
  <dcterms:modified xsi:type="dcterms:W3CDTF">2021-03-29T06:48:43Z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