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860" tabRatio="799"/>
  </bookViews>
  <sheets>
    <sheet name="汇总表" sheetId="1" r:id="rId1"/>
    <sheet name="普通国省道养护" sheetId="15" r:id="rId2"/>
    <sheet name="路政治超" sheetId="10" r:id="rId3"/>
    <sheet name="第二批大中修" sheetId="8" r:id="rId4"/>
  </sheets>
  <definedNames>
    <definedName name="_xlnm._FilterDatabase" localSheetId="1" hidden="1">普通国省道养护!$A$5:$E$118</definedName>
    <definedName name="_xlnm.Print_Area" localSheetId="0">汇总表!$A$1:$C$8</definedName>
    <definedName name="_xlnm.Print_Area" localSheetId="1">普通国省道养护!$A$1:$D$118</definedName>
    <definedName name="_xlnm.Print_Titles" localSheetId="1">普通国省道养护!$2:$4</definedName>
  </definedNames>
  <calcPr calcId="145621"/>
</workbook>
</file>

<file path=xl/calcChain.xml><?xml version="1.0" encoding="utf-8"?>
<calcChain xmlns="http://schemas.openxmlformats.org/spreadsheetml/2006/main">
  <c r="B5" i="8" l="1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D5" i="10"/>
  <c r="C5" i="10"/>
  <c r="B5" i="10" s="1"/>
  <c r="C110" i="15"/>
  <c r="C104" i="15"/>
  <c r="C90" i="15"/>
  <c r="C79" i="15"/>
  <c r="C68" i="15"/>
  <c r="C62" i="15"/>
  <c r="C58" i="15"/>
  <c r="C49" i="15"/>
  <c r="C41" i="15"/>
  <c r="C30" i="15"/>
  <c r="C21" i="15"/>
  <c r="C10" i="15"/>
  <c r="C6" i="15"/>
  <c r="C5" i="15" s="1"/>
  <c r="B5" i="1"/>
</calcChain>
</file>

<file path=xl/sharedStrings.xml><?xml version="1.0" encoding="utf-8"?>
<sst xmlns="http://schemas.openxmlformats.org/spreadsheetml/2006/main" count="210" uniqueCount="142">
  <si>
    <t>附件1</t>
  </si>
  <si>
    <t>2021年第四批交通运输事业发展专项资金汇总表</t>
  </si>
  <si>
    <t>单位：万元</t>
  </si>
  <si>
    <t>项目名称</t>
  </si>
  <si>
    <t>金额</t>
  </si>
  <si>
    <t>备注</t>
  </si>
  <si>
    <t>合计</t>
  </si>
  <si>
    <t>市州</t>
  </si>
  <si>
    <t>怀化市</t>
  </si>
  <si>
    <t>永州市</t>
  </si>
  <si>
    <t>张家界市</t>
  </si>
  <si>
    <t>邵阳市</t>
  </si>
  <si>
    <t>湘西土家族苗族自治州</t>
  </si>
  <si>
    <t>2021年新增普通国省道养护切块资金明细表</t>
  </si>
  <si>
    <t>县区</t>
  </si>
  <si>
    <t>长沙市</t>
  </si>
  <si>
    <t>小计</t>
  </si>
  <si>
    <t>市本级及所辖区</t>
  </si>
  <si>
    <t>其中市本级1396万元，雨花区14万元，望城区123万元，长沙县147万元</t>
  </si>
  <si>
    <t>浏阳市</t>
  </si>
  <si>
    <t>宁乡市</t>
  </si>
  <si>
    <t>株洲市</t>
  </si>
  <si>
    <t>其中市本级1045万元，荷塘区10万元，石峰区8万元，天元区32万元，渌口区123万元</t>
  </si>
  <si>
    <t>攸县</t>
  </si>
  <si>
    <t>茶陵县</t>
  </si>
  <si>
    <t>炎陵县</t>
  </si>
  <si>
    <t>醴陵市</t>
  </si>
  <si>
    <t>湘潭市</t>
  </si>
  <si>
    <t>其中市本级809万元，雨湖区13万元</t>
  </si>
  <si>
    <t>湘潭县</t>
  </si>
  <si>
    <t>湘乡市</t>
  </si>
  <si>
    <t>韶山市</t>
  </si>
  <si>
    <t>衡阳市</t>
  </si>
  <si>
    <t>其中市本级1194万元，珠晖区36万元，雁峰区5万元，蒸湘区7万元，南岳区27万元</t>
  </si>
  <si>
    <t>衡阳县</t>
  </si>
  <si>
    <t>衡南县</t>
  </si>
  <si>
    <t>衡山县</t>
  </si>
  <si>
    <t>衡东县</t>
  </si>
  <si>
    <t>祁东县</t>
  </si>
  <si>
    <t>耒阳市</t>
  </si>
  <si>
    <t>常宁市</t>
  </si>
  <si>
    <t>其中市本级1533万元，双清区11万元，大祥区26万元，北塔区18万元</t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</si>
  <si>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</si>
  <si>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</si>
  <si>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</si>
  <si>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</si>
  <si>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</si>
  <si>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</si>
  <si>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</si>
  <si>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</si>
  <si>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</si>
  <si>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</si>
  <si>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其中市本级1454万元，岳阳楼区34万元，云溪区101万元，君山区63万元</t>
  </si>
  <si>
    <t>岳阳县</t>
  </si>
  <si>
    <t>华容县</t>
  </si>
  <si>
    <t>湘阴县</t>
  </si>
  <si>
    <t>平江县</t>
  </si>
  <si>
    <t>汨罗市</t>
  </si>
  <si>
    <t>临湘市</t>
  </si>
  <si>
    <t>常德市</t>
  </si>
  <si>
    <t>其中市本级1495万元，武陵源区9万元，鼎城区246万元</t>
  </si>
  <si>
    <t>安乡县</t>
  </si>
  <si>
    <t>汉寿县</t>
  </si>
  <si>
    <t>澧县</t>
  </si>
  <si>
    <t>临澧县</t>
  </si>
  <si>
    <t>桃源县</t>
  </si>
  <si>
    <t>石门县</t>
  </si>
  <si>
    <t>津市市</t>
  </si>
  <si>
    <t>其中市本级1095万元，永定区188万元，武陵源区32万元</t>
  </si>
  <si>
    <t>慈利县</t>
  </si>
  <si>
    <t>桑植县</t>
  </si>
  <si>
    <t>益阳市</t>
  </si>
  <si>
    <t>其中市本级1164万元，资阳区116万元，赫山区122万元</t>
  </si>
  <si>
    <t>南县</t>
  </si>
  <si>
    <t>桃江县</t>
  </si>
  <si>
    <t>安化县</t>
  </si>
  <si>
    <t>沅江市</t>
  </si>
  <si>
    <t>郴州市</t>
  </si>
  <si>
    <t>北湖区</t>
  </si>
  <si>
    <t>其中市本级1290万元，北湖区51万元，苏仙区87万元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</si>
  <si>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</si>
  <si>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</si>
  <si>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</si>
  <si>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</si>
  <si>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</si>
  <si>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</si>
  <si>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</si>
  <si>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</si>
  <si>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</si>
  <si>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零陵区</t>
  </si>
  <si>
    <t>其中市本级1601万元，零陵区138万元，冷水滩区90万元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</si>
  <si>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</si>
  <si>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</si>
  <si>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</si>
  <si>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</si>
  <si>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</si>
  <si>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</si>
  <si>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</si>
  <si>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</si>
  <si>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</si>
  <si>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鹤城区</t>
  </si>
  <si>
    <t>其中市本级1639万元，鹤城区81万元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</si>
  <si>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</si>
  <si>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</si>
  <si>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</si>
  <si>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</si>
  <si>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</si>
  <si>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</si>
  <si>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</si>
  <si>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</si>
  <si>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</si>
  <si>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</si>
  <si>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洪江市</t>
  </si>
  <si>
    <t>洪江区</t>
  </si>
  <si>
    <t>娄底市</t>
  </si>
  <si>
    <t>娄星区</t>
  </si>
  <si>
    <t>其中市本级1008万元，娄星区93万元</t>
  </si>
  <si>
    <t>双峰县</t>
  </si>
  <si>
    <t>新化县</t>
  </si>
  <si>
    <t>冷水江市</t>
  </si>
  <si>
    <t>涟源市</t>
  </si>
  <si>
    <t>吉首市</t>
  </si>
  <si>
    <t>其中州本级1275万元，吉首市115万元</t>
  </si>
  <si>
    <t>泸溪县</t>
  </si>
  <si>
    <t>凤凰县</t>
  </si>
  <si>
    <t>花垣县</t>
  </si>
  <si>
    <t>保靖县</t>
  </si>
  <si>
    <t>古丈县</t>
  </si>
  <si>
    <t>永顺县</t>
  </si>
  <si>
    <t>龙山县</t>
  </si>
  <si>
    <t>2021年路政治超补助资金明细表</t>
  </si>
  <si>
    <t>国省道不停车超限检测系统补助资金</t>
  </si>
  <si>
    <t>治超站改造经费</t>
  </si>
  <si>
    <t>一、2021年新增普通国省道养护切块资金</t>
    <phoneticPr fontId="35" type="noConversion"/>
  </si>
  <si>
    <t>二、2021年路政治超补助资金</t>
    <phoneticPr fontId="35" type="noConversion"/>
  </si>
  <si>
    <t>附件2</t>
    <phoneticPr fontId="35" type="noConversion"/>
  </si>
  <si>
    <t>附件3</t>
    <phoneticPr fontId="35" type="noConversion"/>
  </si>
  <si>
    <t>附件4</t>
    <phoneticPr fontId="35" type="noConversion"/>
  </si>
  <si>
    <t>附件3</t>
    <phoneticPr fontId="35" type="noConversion"/>
  </si>
  <si>
    <t>附件4</t>
    <phoneticPr fontId="35" type="noConversion"/>
  </si>
  <si>
    <t>三、2021年第二批大中修（路面改善）预安排资金</t>
    <phoneticPr fontId="35" type="noConversion"/>
  </si>
  <si>
    <t>2021年第二批大中修（路面改善）
预安排资金明细表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</si>
</sst>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[Red]\(0.00\)"/>
    <numFmt numFmtId="178" formatCode="0_ "/>
    <numFmt numFmtId="179" formatCode="0.00_ "/>
    <numFmt numFmtId="180" formatCode="0.000_);[Red]\(0.000\)"/>
  </numFmts>
  <fonts count="36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20"/>
      <name val="宋体"/>
      <family val="3"/>
      <charset val="134"/>
    </font>
    <font>
      <b/>
      <sz val="20"/>
      <name val="Times New Roman"/>
      <family val="1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4"/>
      <name val="Times New Roman"/>
      <family val="1"/>
    </font>
    <font>
      <b/>
      <sz val="12"/>
      <name val="宋体"/>
      <family val="3"/>
      <charset val="134"/>
    </font>
    <font>
      <sz val="14"/>
      <color theme="1"/>
      <name val="Times New Roman"/>
      <family val="1"/>
    </font>
    <font>
      <b/>
      <sz val="20"/>
      <color theme="1"/>
      <name val="宋体"/>
      <family val="3"/>
      <charset val="134"/>
      <scheme val="minor"/>
    </font>
    <font>
      <b/>
      <sz val="20"/>
      <color theme="1"/>
      <name val="Times New Roman"/>
      <family val="1"/>
    </font>
    <font>
      <b/>
      <sz val="18"/>
      <color theme="1"/>
      <name val="宋体"/>
      <family val="3"/>
      <charset val="134"/>
      <scheme val="minor"/>
    </font>
    <font>
      <b/>
      <sz val="18"/>
      <color theme="1"/>
      <name val="Times New Roman"/>
      <family val="1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11"/>
      <name val="Times New Roman"/>
      <family val="1"/>
    </font>
    <font>
      <b/>
      <sz val="12"/>
      <name val="宋体"/>
      <family val="3"/>
      <charset val="134"/>
      <scheme val="minor"/>
    </font>
    <font>
      <b/>
      <sz val="12"/>
      <name val="Times New Roman"/>
      <family val="1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宋体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19" fillId="0" borderId="0"/>
    <xf numFmtId="0" fontId="34" fillId="0" borderId="0"/>
    <xf numFmtId="0" fontId="1" fillId="0" borderId="0">
      <alignment vertical="center"/>
    </xf>
    <xf numFmtId="0" fontId="1" fillId="0" borderId="0">
      <alignment vertical="center"/>
    </xf>
    <xf numFmtId="0" fontId="33" fillId="0" borderId="0"/>
  </cellStyleXfs>
  <cellXfs count="6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76" fontId="21" fillId="0" borderId="0" xfId="0" applyNumberFormat="1" applyFont="1" applyFill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76" fontId="21" fillId="0" borderId="0" xfId="0" applyNumberFormat="1" applyFont="1" applyFill="1" applyBorder="1" applyAlignment="1">
      <alignment vertical="center" wrapText="1"/>
    </xf>
    <xf numFmtId="176" fontId="21" fillId="0" borderId="0" xfId="0" applyNumberFormat="1" applyFont="1" applyFill="1" applyAlignment="1">
      <alignment horizontal="righ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80" fontId="21" fillId="0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31" fillId="0" borderId="0" xfId="0" applyFont="1" applyFill="1" applyAlignment="1">
      <alignment vertical="center" wrapText="1"/>
    </xf>
    <xf numFmtId="0" fontId="31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righ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6">
    <cellStyle name="常规" xfId="0" builtinId="0"/>
    <cellStyle name="常规 10" xfId="3"/>
    <cellStyle name="常规 2" xfId="5"/>
    <cellStyle name="常规 2 4" xfId="4"/>
    <cellStyle name="常规_2016年国省道大中修建议计划汇总表（2批）" xfId="2"/>
    <cellStyle name="普通_活用表_亿元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8"/>
  <sheetViews>
    <sheetView tabSelected="1" workbookViewId="0">
      <selection activeCell="A4" sqref="A4"/>
    </sheetView>
  </sheetViews>
  <sheetFormatPr defaultColWidth="9" defaultRowHeight="14.25"/>
  <cols>
    <col min="1" max="1" width="39" style="48" customWidth="1"/>
    <col min="2" max="3" width="22.625" style="49" customWidth="1"/>
    <col min="4" max="16382" width="9" style="48"/>
  </cols>
  <sheetData>
    <row r="1" spans="1:3" ht="25.5" customHeight="1">
      <c r="A1" s="50" t="s">
        <v>0</v>
      </c>
    </row>
    <row r="2" spans="1:3" ht="39" customHeight="1">
      <c r="A2" s="56" t="s">
        <v>1</v>
      </c>
      <c r="B2" s="56"/>
      <c r="C2" s="56"/>
    </row>
    <row r="3" spans="1:3" ht="25.5" customHeight="1">
      <c r="A3" s="51"/>
      <c r="B3" s="52"/>
      <c r="C3" s="53" t="s">
        <v>2</v>
      </c>
    </row>
    <row r="4" spans="1:3" s="46" customFormat="1" ht="35.1" customHeight="1">
      <c r="A4" s="20" t="s">
        <v>3</v>
      </c>
      <c r="B4" s="20" t="s">
        <v>4</v>
      </c>
      <c r="C4" s="20" t="s">
        <v>5</v>
      </c>
    </row>
    <row r="5" spans="1:3" s="47" customFormat="1" ht="35.1" customHeight="1">
      <c r="A5" s="20" t="s">
        <v>6</v>
      </c>
      <c r="B5" s="21">
        <f>SUM(B6:B8)</f>
        <v>53673.91</v>
      </c>
      <c r="C5" s="20"/>
    </row>
    <row r="6" spans="1:3" s="47" customFormat="1" ht="45" customHeight="1">
      <c r="A6" s="54" t="s">
        <v>133</v>
      </c>
      <c r="B6" s="42">
        <v>36559</v>
      </c>
      <c r="C6" s="55" t="s">
        <v>135</v>
      </c>
    </row>
    <row r="7" spans="1:3" s="47" customFormat="1" ht="51" customHeight="1">
      <c r="A7" s="54" t="s">
        <v>134</v>
      </c>
      <c r="B7" s="42">
        <v>7675</v>
      </c>
      <c r="C7" s="55" t="s">
        <v>136</v>
      </c>
    </row>
    <row r="8" spans="1:3" s="47" customFormat="1" ht="45" customHeight="1">
      <c r="A8" s="54" t="s">
        <v>140</v>
      </c>
      <c r="B8" s="42">
        <v>9439.91</v>
      </c>
      <c r="C8" s="55" t="s">
        <v>137</v>
      </c>
    </row>
  </sheetData>
  <mergeCells count="1">
    <mergeCell ref="A2:C2"/>
  </mergeCells>
  <phoneticPr fontId="35" type="noConversion"/>
  <printOptions horizontalCentered="1"/>
  <pageMargins left="0.59055118110236204" right="0.35433070866141703" top="0.59055118110236204" bottom="0.35433070866141703" header="0.15748031496063" footer="0.11811023622047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X118"/>
  <sheetViews>
    <sheetView workbookViewId="0">
      <selection activeCell="B12" sqref="B12"/>
    </sheetView>
  </sheetViews>
  <sheetFormatPr defaultColWidth="13.875" defaultRowHeight="15"/>
  <cols>
    <col min="1" max="1" width="12" style="27" customWidth="1"/>
    <col min="2" max="2" width="23.375" style="28" customWidth="1"/>
    <col min="3" max="3" width="20.25" style="29" customWidth="1"/>
    <col min="4" max="4" width="35.5" style="30" customWidth="1"/>
    <col min="5" max="16378" width="13.875" style="27"/>
  </cols>
  <sheetData>
    <row r="1" spans="1:4" s="25" customFormat="1" ht="21.95" customHeight="1">
      <c r="A1" s="25" t="s">
        <v>135</v>
      </c>
      <c r="B1" s="31"/>
      <c r="C1" s="32"/>
      <c r="D1" s="33"/>
    </row>
    <row r="2" spans="1:4" s="26" customFormat="1" ht="43.5" customHeight="1">
      <c r="A2" s="58" t="s">
        <v>13</v>
      </c>
      <c r="B2" s="58"/>
      <c r="C2" s="58"/>
      <c r="D2" s="59"/>
    </row>
    <row r="3" spans="1:4" ht="21.95" customHeight="1">
      <c r="D3" s="34" t="s">
        <v>2</v>
      </c>
    </row>
    <row r="4" spans="1:4" ht="39.75" customHeight="1">
      <c r="A4" s="35" t="s">
        <v>7</v>
      </c>
      <c r="B4" s="35" t="s">
        <v>14</v>
      </c>
      <c r="C4" s="36" t="s">
        <v>4</v>
      </c>
      <c r="D4" s="37" t="s">
        <v>5</v>
      </c>
    </row>
    <row r="5" spans="1:4" ht="30" customHeight="1">
      <c r="A5" s="57" t="s">
        <v>6</v>
      </c>
      <c r="B5" s="57"/>
      <c r="C5" s="38">
        <f>C6+C10+C16+C21+C30+C41+C49+C58+C62+C68+C79+C90+C104+C110</f>
        <v>36559</v>
      </c>
      <c r="D5" s="39"/>
    </row>
    <row r="6" spans="1:4" ht="30" customHeight="1">
      <c r="A6" s="57" t="s">
        <v>15</v>
      </c>
      <c r="B6" s="35" t="s">
        <v>16</v>
      </c>
      <c r="C6" s="38">
        <f>C7+C8+C9</f>
        <v>2946</v>
      </c>
      <c r="D6" s="40"/>
    </row>
    <row r="7" spans="1:4" ht="30" customHeight="1">
      <c r="A7" s="57"/>
      <c r="B7" s="41" t="s">
        <v>17</v>
      </c>
      <c r="C7" s="42">
        <v>1680</v>
      </c>
      <c r="D7" s="40" t="s">
        <v>18</v>
      </c>
    </row>
    <row r="8" spans="1:4" ht="30" customHeight="1">
      <c r="A8" s="57"/>
      <c r="B8" s="41" t="s">
        <v>19</v>
      </c>
      <c r="C8" s="43">
        <v>762</v>
      </c>
      <c r="D8" s="40"/>
    </row>
    <row r="9" spans="1:4" ht="30" customHeight="1">
      <c r="A9" s="57"/>
      <c r="B9" s="41" t="s">
        <v>20</v>
      </c>
      <c r="C9" s="43">
        <v>504</v>
      </c>
      <c r="D9" s="40"/>
    </row>
    <row r="10" spans="1:4" ht="30" customHeight="1">
      <c r="A10" s="57" t="s">
        <v>21</v>
      </c>
      <c r="B10" s="35" t="s">
        <v>16</v>
      </c>
      <c r="C10" s="44">
        <f>SUM(C11:C15)</f>
        <v>2075</v>
      </c>
      <c r="D10" s="40"/>
    </row>
    <row r="11" spans="1:4" ht="57" customHeight="1">
      <c r="A11" s="57"/>
      <c r="B11" s="41" t="s">
        <v>17</v>
      </c>
      <c r="C11" s="42">
        <v>1218</v>
      </c>
      <c r="D11" s="40" t="s">
        <v>22</v>
      </c>
    </row>
    <row r="12" spans="1:4" ht="30" customHeight="1">
      <c r="A12" s="57"/>
      <c r="B12" s="41" t="s">
        <v>23</v>
      </c>
      <c r="C12" s="43">
        <v>283</v>
      </c>
      <c r="D12" s="40"/>
    </row>
    <row r="13" spans="1:4" ht="30" customHeight="1">
      <c r="A13" s="57"/>
      <c r="B13" s="41" t="s">
        <v>24</v>
      </c>
      <c r="C13" s="43">
        <v>163</v>
      </c>
      <c r="D13" s="40"/>
    </row>
    <row r="14" spans="1:4" ht="30" customHeight="1">
      <c r="A14" s="57"/>
      <c r="B14" s="41" t="s">
        <v>25</v>
      </c>
      <c r="C14" s="43">
        <v>279</v>
      </c>
      <c r="D14" s="40"/>
    </row>
    <row r="15" spans="1:4" ht="30" customHeight="1">
      <c r="A15" s="57"/>
      <c r="B15" s="41" t="s">
        <v>26</v>
      </c>
      <c r="C15" s="43">
        <v>132</v>
      </c>
      <c r="D15" s="40"/>
    </row>
    <row r="16" spans="1:4" ht="30" customHeight="1">
      <c r="A16" s="57" t="s">
        <v>27</v>
      </c>
      <c r="B16" s="35" t="s">
        <v>16</v>
      </c>
      <c r="C16" s="44">
        <v>1428</v>
      </c>
      <c r="D16" s="40"/>
    </row>
    <row r="17" spans="1:4" ht="30" customHeight="1">
      <c r="A17" s="57"/>
      <c r="B17" s="41" t="s">
        <v>17</v>
      </c>
      <c r="C17" s="42">
        <v>822</v>
      </c>
      <c r="D17" s="40" t="s">
        <v>28</v>
      </c>
    </row>
    <row r="18" spans="1:4" ht="30" customHeight="1">
      <c r="A18" s="57"/>
      <c r="B18" s="41" t="s">
        <v>29</v>
      </c>
      <c r="C18" s="43">
        <v>238</v>
      </c>
      <c r="D18" s="40"/>
    </row>
    <row r="19" spans="1:4" ht="30" customHeight="1">
      <c r="A19" s="57"/>
      <c r="B19" s="41" t="s">
        <v>30</v>
      </c>
      <c r="C19" s="43">
        <v>307</v>
      </c>
      <c r="D19" s="40"/>
    </row>
    <row r="20" spans="1:4" ht="30" customHeight="1">
      <c r="A20" s="57"/>
      <c r="B20" s="41" t="s">
        <v>31</v>
      </c>
      <c r="C20" s="43">
        <v>61</v>
      </c>
      <c r="D20" s="40"/>
    </row>
    <row r="21" spans="1:4" ht="30" customHeight="1">
      <c r="A21" s="57" t="s">
        <v>32</v>
      </c>
      <c r="B21" s="35" t="s">
        <v>16</v>
      </c>
      <c r="C21" s="44">
        <f>SUM(C22:C29)</f>
        <v>2520</v>
      </c>
      <c r="D21" s="40"/>
    </row>
    <row r="22" spans="1:4" ht="47.25" customHeight="1">
      <c r="A22" s="57"/>
      <c r="B22" s="41" t="s">
        <v>17</v>
      </c>
      <c r="C22" s="42">
        <v>1269</v>
      </c>
      <c r="D22" s="40" t="s">
        <v>33</v>
      </c>
    </row>
    <row r="23" spans="1:4" ht="30" customHeight="1">
      <c r="A23" s="57"/>
      <c r="B23" s="41" t="s">
        <v>34</v>
      </c>
      <c r="C23" s="43">
        <v>160</v>
      </c>
      <c r="D23" s="40"/>
    </row>
    <row r="24" spans="1:4" ht="30" customHeight="1">
      <c r="A24" s="57"/>
      <c r="B24" s="41" t="s">
        <v>35</v>
      </c>
      <c r="C24" s="43">
        <v>184</v>
      </c>
      <c r="D24" s="40"/>
    </row>
    <row r="25" spans="1:4" ht="30" customHeight="1">
      <c r="A25" s="57"/>
      <c r="B25" s="41" t="s">
        <v>36</v>
      </c>
      <c r="C25" s="43">
        <v>122</v>
      </c>
      <c r="D25" s="40"/>
    </row>
    <row r="26" spans="1:4" ht="30" customHeight="1">
      <c r="A26" s="57" t="s">
        <v>32</v>
      </c>
      <c r="B26" s="41" t="s">
        <v>37</v>
      </c>
      <c r="C26" s="43">
        <v>233</v>
      </c>
      <c r="D26" s="40"/>
    </row>
    <row r="27" spans="1:4" ht="30" customHeight="1">
      <c r="A27" s="57"/>
      <c r="B27" s="41" t="s">
        <v>38</v>
      </c>
      <c r="C27" s="43">
        <v>270</v>
      </c>
      <c r="D27" s="40"/>
    </row>
    <row r="28" spans="1:4" ht="30" customHeight="1">
      <c r="A28" s="57"/>
      <c r="B28" s="41" t="s">
        <v>39</v>
      </c>
      <c r="C28" s="43">
        <v>146</v>
      </c>
      <c r="D28" s="40"/>
    </row>
    <row r="29" spans="1:4" ht="30" customHeight="1">
      <c r="A29" s="57"/>
      <c r="B29" s="41" t="s">
        <v>40</v>
      </c>
      <c r="C29" s="43">
        <v>136</v>
      </c>
      <c r="D29" s="40"/>
    </row>
    <row r="30" spans="1:4" ht="30" customHeight="1">
      <c r="A30" s="57" t="s">
        <v>11</v>
      </c>
      <c r="B30" s="35" t="s">
        <v>16</v>
      </c>
      <c r="C30" s="44">
        <f>SUM(C31:C40)</f>
        <v>3206</v>
      </c>
      <c r="D30" s="40"/>
    </row>
    <row r="31" spans="1:4" ht="30" customHeight="1">
      <c r="A31" s="57"/>
      <c r="B31" s="41" t="s">
        <v>17</v>
      </c>
      <c r="C31" s="42">
        <v>1588</v>
      </c>
      <c r="D31" s="40" t="s">
        <v>41</v>
      </c>
    </row>
    <row r="32" spans="1:4" ht="30" customHeight="1">
      <c r="A32" s="57"/>
      <c r="B32" s="41" t="s">
        <v>42</v>
      </c>
      <c r="C32" s="43">
        <v>186</v>
      </c>
      <c r="D32" s="40"/>
    </row>
    <row r="33" spans="1:4" ht="30" customHeight="1">
      <c r="A33" s="57"/>
      <c r="B33" s="41" t="s">
        <v>43</v>
      </c>
      <c r="C33" s="43">
        <v>125</v>
      </c>
      <c r="D33" s="40"/>
    </row>
    <row r="34" spans="1:4" ht="30" customHeight="1">
      <c r="A34" s="57"/>
      <c r="B34" s="41" t="s">
        <v>44</v>
      </c>
      <c r="C34" s="43">
        <v>215</v>
      </c>
      <c r="D34" s="40"/>
    </row>
    <row r="35" spans="1:4" ht="30" customHeight="1">
      <c r="A35" s="57"/>
      <c r="B35" s="41" t="s">
        <v>45</v>
      </c>
      <c r="C35" s="43">
        <v>264</v>
      </c>
      <c r="D35" s="40"/>
    </row>
    <row r="36" spans="1:4" ht="30" customHeight="1">
      <c r="A36" s="57"/>
      <c r="B36" s="41" t="s">
        <v>46</v>
      </c>
      <c r="C36" s="43">
        <v>136</v>
      </c>
      <c r="D36" s="40"/>
    </row>
    <row r="37" spans="1:4" ht="30" customHeight="1">
      <c r="A37" s="57"/>
      <c r="B37" s="41" t="s">
        <v>47</v>
      </c>
      <c r="C37" s="43">
        <v>157</v>
      </c>
      <c r="D37" s="40"/>
    </row>
    <row r="38" spans="1:4" ht="30" customHeight="1">
      <c r="A38" s="57"/>
      <c r="B38" s="41" t="s">
        <v>48</v>
      </c>
      <c r="C38" s="43">
        <v>229</v>
      </c>
      <c r="D38" s="40"/>
    </row>
    <row r="39" spans="1:4" ht="30" customHeight="1">
      <c r="A39" s="57"/>
      <c r="B39" s="41" t="s">
        <v>49</v>
      </c>
      <c r="C39" s="43">
        <v>146</v>
      </c>
      <c r="D39" s="40"/>
    </row>
    <row r="40" spans="1:4" ht="30" customHeight="1">
      <c r="A40" s="57"/>
      <c r="B40" s="41" t="s">
        <v>50</v>
      </c>
      <c r="C40" s="43">
        <v>160</v>
      </c>
      <c r="D40" s="40"/>
    </row>
    <row r="41" spans="1:4" ht="30" customHeight="1">
      <c r="A41" s="57" t="s">
        <v>51</v>
      </c>
      <c r="B41" s="35" t="s">
        <v>16</v>
      </c>
      <c r="C41" s="44">
        <f>SUM(C42:C48)</f>
        <v>2827</v>
      </c>
      <c r="D41" s="40"/>
    </row>
    <row r="42" spans="1:4" ht="30" customHeight="1">
      <c r="A42" s="57"/>
      <c r="B42" s="41" t="s">
        <v>17</v>
      </c>
      <c r="C42" s="42">
        <v>1652</v>
      </c>
      <c r="D42" s="40" t="s">
        <v>52</v>
      </c>
    </row>
    <row r="43" spans="1:4" ht="30" customHeight="1">
      <c r="A43" s="57"/>
      <c r="B43" s="41" t="s">
        <v>53</v>
      </c>
      <c r="C43" s="43">
        <v>282</v>
      </c>
      <c r="D43" s="40"/>
    </row>
    <row r="44" spans="1:4" ht="30" customHeight="1">
      <c r="A44" s="57"/>
      <c r="B44" s="41" t="s">
        <v>54</v>
      </c>
      <c r="C44" s="43">
        <v>128</v>
      </c>
      <c r="D44" s="40"/>
    </row>
    <row r="45" spans="1:4" ht="30" customHeight="1">
      <c r="A45" s="57"/>
      <c r="B45" s="41" t="s">
        <v>55</v>
      </c>
      <c r="C45" s="43">
        <v>76</v>
      </c>
      <c r="D45" s="40"/>
    </row>
    <row r="46" spans="1:4" ht="30" customHeight="1">
      <c r="A46" s="57"/>
      <c r="B46" s="41" t="s">
        <v>56</v>
      </c>
      <c r="C46" s="43">
        <v>303</v>
      </c>
      <c r="D46" s="40"/>
    </row>
    <row r="47" spans="1:4" ht="30" customHeight="1">
      <c r="A47" s="57"/>
      <c r="B47" s="41" t="s">
        <v>57</v>
      </c>
      <c r="C47" s="43">
        <v>179</v>
      </c>
      <c r="D47" s="40"/>
    </row>
    <row r="48" spans="1:4" ht="30" customHeight="1">
      <c r="A48" s="35" t="s">
        <v>51</v>
      </c>
      <c r="B48" s="41" t="s">
        <v>58</v>
      </c>
      <c r="C48" s="43">
        <v>207</v>
      </c>
      <c r="D48" s="40"/>
    </row>
    <row r="49" spans="1:4" ht="30" customHeight="1">
      <c r="A49" s="57" t="s">
        <v>59</v>
      </c>
      <c r="B49" s="35" t="s">
        <v>16</v>
      </c>
      <c r="C49" s="44">
        <f>SUM(C50:C57)</f>
        <v>3073</v>
      </c>
      <c r="D49" s="40"/>
    </row>
    <row r="50" spans="1:4" ht="30" customHeight="1">
      <c r="A50" s="57"/>
      <c r="B50" s="41" t="s">
        <v>17</v>
      </c>
      <c r="C50" s="42">
        <v>1749</v>
      </c>
      <c r="D50" s="40" t="s">
        <v>60</v>
      </c>
    </row>
    <row r="51" spans="1:4" ht="30" customHeight="1">
      <c r="A51" s="57"/>
      <c r="B51" s="41" t="s">
        <v>61</v>
      </c>
      <c r="C51" s="43">
        <v>90</v>
      </c>
      <c r="D51" s="40"/>
    </row>
    <row r="52" spans="1:4" ht="30" customHeight="1">
      <c r="A52" s="57"/>
      <c r="B52" s="41" t="s">
        <v>62</v>
      </c>
      <c r="C52" s="43">
        <v>245</v>
      </c>
      <c r="D52" s="40"/>
    </row>
    <row r="53" spans="1:4" ht="30" customHeight="1">
      <c r="A53" s="57"/>
      <c r="B53" s="41" t="s">
        <v>63</v>
      </c>
      <c r="C53" s="43">
        <v>116</v>
      </c>
      <c r="D53" s="40"/>
    </row>
    <row r="54" spans="1:4" ht="30" customHeight="1">
      <c r="A54" s="57"/>
      <c r="B54" s="41" t="s">
        <v>64</v>
      </c>
      <c r="C54" s="43">
        <v>119</v>
      </c>
      <c r="D54" s="40"/>
    </row>
    <row r="55" spans="1:4" ht="30" customHeight="1">
      <c r="A55" s="57"/>
      <c r="B55" s="41" t="s">
        <v>65</v>
      </c>
      <c r="C55" s="43">
        <v>287</v>
      </c>
      <c r="D55" s="40"/>
    </row>
    <row r="56" spans="1:4" ht="30" customHeight="1">
      <c r="A56" s="57"/>
      <c r="B56" s="41" t="s">
        <v>66</v>
      </c>
      <c r="C56" s="43">
        <v>367</v>
      </c>
      <c r="D56" s="40"/>
    </row>
    <row r="57" spans="1:4" ht="30" customHeight="1">
      <c r="A57" s="57"/>
      <c r="B57" s="41" t="s">
        <v>67</v>
      </c>
      <c r="C57" s="43">
        <v>100</v>
      </c>
      <c r="D57" s="40"/>
    </row>
    <row r="58" spans="1:4" ht="30" customHeight="1">
      <c r="A58" s="57" t="s">
        <v>10</v>
      </c>
      <c r="B58" s="35" t="s">
        <v>16</v>
      </c>
      <c r="C58" s="38">
        <f>C59+C60+C61</f>
        <v>1884</v>
      </c>
      <c r="D58" s="40"/>
    </row>
    <row r="59" spans="1:4" ht="30" customHeight="1">
      <c r="A59" s="57"/>
      <c r="B59" s="41" t="s">
        <v>17</v>
      </c>
      <c r="C59" s="42">
        <v>1315</v>
      </c>
      <c r="D59" s="40" t="s">
        <v>68</v>
      </c>
    </row>
    <row r="60" spans="1:4" ht="30" customHeight="1">
      <c r="A60" s="57"/>
      <c r="B60" s="41" t="s">
        <v>69</v>
      </c>
      <c r="C60" s="43">
        <v>291</v>
      </c>
      <c r="D60" s="40"/>
    </row>
    <row r="61" spans="1:4" ht="30" customHeight="1">
      <c r="A61" s="57"/>
      <c r="B61" s="41" t="s">
        <v>70</v>
      </c>
      <c r="C61" s="43">
        <v>278</v>
      </c>
      <c r="D61" s="40"/>
    </row>
    <row r="62" spans="1:4" ht="30" customHeight="1">
      <c r="A62" s="57" t="s">
        <v>71</v>
      </c>
      <c r="B62" s="35" t="s">
        <v>16</v>
      </c>
      <c r="C62" s="44">
        <f>SUM(C63:C67)</f>
        <v>2318</v>
      </c>
      <c r="D62" s="40"/>
    </row>
    <row r="63" spans="1:4" ht="30" customHeight="1">
      <c r="A63" s="57"/>
      <c r="B63" s="41" t="s">
        <v>17</v>
      </c>
      <c r="C63" s="42">
        <v>1402</v>
      </c>
      <c r="D63" s="40" t="s">
        <v>72</v>
      </c>
    </row>
    <row r="64" spans="1:4" ht="30" customHeight="1">
      <c r="A64" s="57"/>
      <c r="B64" s="41" t="s">
        <v>73</v>
      </c>
      <c r="C64" s="43">
        <v>119</v>
      </c>
      <c r="D64" s="40"/>
    </row>
    <row r="65" spans="1:4" ht="30" customHeight="1">
      <c r="A65" s="57"/>
      <c r="B65" s="41" t="s">
        <v>74</v>
      </c>
      <c r="C65" s="43">
        <v>291</v>
      </c>
      <c r="D65" s="40"/>
    </row>
    <row r="66" spans="1:4" ht="30" customHeight="1">
      <c r="A66" s="57"/>
      <c r="B66" s="41" t="s">
        <v>75</v>
      </c>
      <c r="C66" s="43">
        <v>441</v>
      </c>
      <c r="D66" s="40"/>
    </row>
    <row r="67" spans="1:4" ht="30" customHeight="1">
      <c r="A67" s="57"/>
      <c r="B67" s="41" t="s">
        <v>76</v>
      </c>
      <c r="C67" s="43">
        <v>65</v>
      </c>
      <c r="D67" s="40"/>
    </row>
    <row r="68" spans="1:4" ht="30" customHeight="1">
      <c r="A68" s="57" t="s">
        <v>77</v>
      </c>
      <c r="B68" s="35" t="s">
        <v>16</v>
      </c>
      <c r="C68" s="44">
        <f>SUM(C69:C78)</f>
        <v>2856</v>
      </c>
      <c r="D68" s="40"/>
    </row>
    <row r="69" spans="1:4" ht="30" customHeight="1">
      <c r="A69" s="57"/>
      <c r="B69" s="41" t="s">
        <v>78</v>
      </c>
      <c r="C69" s="42">
        <v>1428</v>
      </c>
      <c r="D69" s="40" t="s">
        <v>79</v>
      </c>
    </row>
    <row r="70" spans="1:4" ht="30" customHeight="1">
      <c r="A70" s="57" t="s">
        <v>77</v>
      </c>
      <c r="B70" s="41" t="s">
        <v>80</v>
      </c>
      <c r="C70" s="43">
        <v>198</v>
      </c>
      <c r="D70" s="40"/>
    </row>
    <row r="71" spans="1:4" ht="30" customHeight="1">
      <c r="A71" s="57"/>
      <c r="B71" s="41" t="s">
        <v>81</v>
      </c>
      <c r="C71" s="43">
        <v>254</v>
      </c>
      <c r="D71" s="40"/>
    </row>
    <row r="72" spans="1:4" ht="30" customHeight="1">
      <c r="A72" s="57"/>
      <c r="B72" s="41" t="s">
        <v>82</v>
      </c>
      <c r="C72" s="43">
        <v>187</v>
      </c>
      <c r="D72" s="40"/>
    </row>
    <row r="73" spans="1:4" ht="30" customHeight="1">
      <c r="A73" s="57"/>
      <c r="B73" s="41" t="s">
        <v>83</v>
      </c>
      <c r="C73" s="43">
        <v>86</v>
      </c>
      <c r="D73" s="40"/>
    </row>
    <row r="74" spans="1:4" ht="30" customHeight="1">
      <c r="A74" s="57"/>
      <c r="B74" s="41" t="s">
        <v>84</v>
      </c>
      <c r="C74" s="43">
        <v>112</v>
      </c>
      <c r="D74" s="40"/>
    </row>
    <row r="75" spans="1:4" ht="30" customHeight="1">
      <c r="A75" s="57"/>
      <c r="B75" s="41" t="s">
        <v>85</v>
      </c>
      <c r="C75" s="43">
        <v>234</v>
      </c>
      <c r="D75" s="40"/>
    </row>
    <row r="76" spans="1:4" ht="30" customHeight="1">
      <c r="A76" s="57"/>
      <c r="B76" s="41" t="s">
        <v>86</v>
      </c>
      <c r="C76" s="43">
        <v>73</v>
      </c>
      <c r="D76" s="40"/>
    </row>
    <row r="77" spans="1:4" ht="30" customHeight="1">
      <c r="A77" s="57"/>
      <c r="B77" s="41" t="s">
        <v>87</v>
      </c>
      <c r="C77" s="43">
        <v>144</v>
      </c>
      <c r="D77" s="40"/>
    </row>
    <row r="78" spans="1:4" ht="30" customHeight="1">
      <c r="A78" s="57"/>
      <c r="B78" s="41" t="s">
        <v>88</v>
      </c>
      <c r="C78" s="43">
        <v>140</v>
      </c>
      <c r="D78" s="40"/>
    </row>
    <row r="79" spans="1:4" ht="30" customHeight="1">
      <c r="A79" s="57" t="s">
        <v>9</v>
      </c>
      <c r="B79" s="35" t="s">
        <v>16</v>
      </c>
      <c r="C79" s="44">
        <f>SUM(C80:C89)</f>
        <v>3264</v>
      </c>
      <c r="D79" s="40"/>
    </row>
    <row r="80" spans="1:4" ht="30" customHeight="1">
      <c r="A80" s="57"/>
      <c r="B80" s="41" t="s">
        <v>89</v>
      </c>
      <c r="C80" s="42">
        <v>1829</v>
      </c>
      <c r="D80" s="40" t="s">
        <v>90</v>
      </c>
    </row>
    <row r="81" spans="1:4" ht="30" customHeight="1">
      <c r="A81" s="57"/>
      <c r="B81" s="41" t="s">
        <v>91</v>
      </c>
      <c r="C81" s="43">
        <v>136</v>
      </c>
      <c r="D81" s="40"/>
    </row>
    <row r="82" spans="1:4" ht="30" customHeight="1">
      <c r="A82" s="57"/>
      <c r="B82" s="41" t="s">
        <v>92</v>
      </c>
      <c r="C82" s="43">
        <v>164</v>
      </c>
      <c r="D82" s="40"/>
    </row>
    <row r="83" spans="1:4" ht="30" customHeight="1">
      <c r="A83" s="57"/>
      <c r="B83" s="41" t="s">
        <v>93</v>
      </c>
      <c r="C83" s="43">
        <v>146</v>
      </c>
      <c r="D83" s="40"/>
    </row>
    <row r="84" spans="1:4" ht="30" customHeight="1">
      <c r="A84" s="57"/>
      <c r="B84" s="41" t="s">
        <v>94</v>
      </c>
      <c r="C84" s="43">
        <v>195</v>
      </c>
      <c r="D84" s="40"/>
    </row>
    <row r="85" spans="1:4" ht="30" customHeight="1">
      <c r="A85" s="57"/>
      <c r="B85" s="41" t="s">
        <v>95</v>
      </c>
      <c r="C85" s="43">
        <v>147</v>
      </c>
      <c r="D85" s="40"/>
    </row>
    <row r="86" spans="1:4" ht="30" customHeight="1">
      <c r="A86" s="57"/>
      <c r="B86" s="41" t="s">
        <v>96</v>
      </c>
      <c r="C86" s="43">
        <v>222</v>
      </c>
      <c r="D86" s="40"/>
    </row>
    <row r="87" spans="1:4" ht="30" customHeight="1">
      <c r="A87" s="57"/>
      <c r="B87" s="41" t="s">
        <v>97</v>
      </c>
      <c r="C87" s="43">
        <v>131</v>
      </c>
      <c r="D87" s="40"/>
    </row>
    <row r="88" spans="1:4" ht="30" customHeight="1">
      <c r="A88" s="57"/>
      <c r="B88" s="41" t="s">
        <v>98</v>
      </c>
      <c r="C88" s="43">
        <v>116</v>
      </c>
      <c r="D88" s="40"/>
    </row>
    <row r="89" spans="1:4" ht="30" customHeight="1">
      <c r="A89" s="57"/>
      <c r="B89" s="41" t="s">
        <v>99</v>
      </c>
      <c r="C89" s="43">
        <v>178</v>
      </c>
      <c r="D89" s="40"/>
    </row>
    <row r="90" spans="1:4" ht="30" customHeight="1">
      <c r="A90" s="57" t="s">
        <v>8</v>
      </c>
      <c r="B90" s="35" t="s">
        <v>16</v>
      </c>
      <c r="C90" s="44">
        <f>SUM(C91:C103)</f>
        <v>3752</v>
      </c>
      <c r="D90" s="40"/>
    </row>
    <row r="91" spans="1:4" ht="30" customHeight="1">
      <c r="A91" s="57"/>
      <c r="B91" s="41" t="s">
        <v>100</v>
      </c>
      <c r="C91" s="42">
        <v>1720</v>
      </c>
      <c r="D91" s="40" t="s">
        <v>101</v>
      </c>
    </row>
    <row r="92" spans="1:4" ht="30" customHeight="1">
      <c r="A92" s="57" t="s">
        <v>8</v>
      </c>
      <c r="B92" s="41" t="s">
        <v>102</v>
      </c>
      <c r="C92" s="43">
        <v>116</v>
      </c>
      <c r="D92" s="40"/>
    </row>
    <row r="93" spans="1:4" ht="30" customHeight="1">
      <c r="A93" s="57"/>
      <c r="B93" s="41" t="s">
        <v>103</v>
      </c>
      <c r="C93" s="43">
        <v>331</v>
      </c>
      <c r="D93" s="40"/>
    </row>
    <row r="94" spans="1:4" ht="30" customHeight="1">
      <c r="A94" s="57"/>
      <c r="B94" s="41" t="s">
        <v>104</v>
      </c>
      <c r="C94" s="43">
        <v>112</v>
      </c>
      <c r="D94" s="40"/>
    </row>
    <row r="95" spans="1:4" ht="30" customHeight="1">
      <c r="A95" s="57"/>
      <c r="B95" s="41" t="s">
        <v>105</v>
      </c>
      <c r="C95" s="43">
        <v>273</v>
      </c>
      <c r="D95" s="40"/>
    </row>
    <row r="96" spans="1:4" ht="30" customHeight="1">
      <c r="A96" s="57"/>
      <c r="B96" s="41" t="s">
        <v>106</v>
      </c>
      <c r="C96" s="43">
        <v>157</v>
      </c>
      <c r="D96" s="40"/>
    </row>
    <row r="97" spans="1:5" ht="30" customHeight="1">
      <c r="A97" s="57"/>
      <c r="B97" s="41" t="s">
        <v>107</v>
      </c>
      <c r="C97" s="43">
        <v>86</v>
      </c>
      <c r="D97" s="40"/>
    </row>
    <row r="98" spans="1:5" ht="30" customHeight="1">
      <c r="A98" s="57"/>
      <c r="B98" s="41" t="s">
        <v>108</v>
      </c>
      <c r="C98" s="43">
        <v>137</v>
      </c>
      <c r="D98" s="40"/>
    </row>
    <row r="99" spans="1:5" ht="30" customHeight="1">
      <c r="A99" s="57"/>
      <c r="B99" s="41" t="s">
        <v>109</v>
      </c>
      <c r="C99" s="43">
        <v>93</v>
      </c>
      <c r="D99" s="40"/>
    </row>
    <row r="100" spans="1:5" ht="30" customHeight="1">
      <c r="A100" s="57"/>
      <c r="B100" s="41" t="s">
        <v>110</v>
      </c>
      <c r="C100" s="43">
        <v>233</v>
      </c>
      <c r="D100" s="40"/>
    </row>
    <row r="101" spans="1:5" ht="30" customHeight="1">
      <c r="A101" s="57"/>
      <c r="B101" s="41" t="s">
        <v>111</v>
      </c>
      <c r="C101" s="43">
        <v>273</v>
      </c>
      <c r="D101" s="40"/>
    </row>
    <row r="102" spans="1:5" ht="30" customHeight="1">
      <c r="A102" s="57"/>
      <c r="B102" s="41" t="s">
        <v>112</v>
      </c>
      <c r="C102" s="43">
        <v>204</v>
      </c>
      <c r="D102" s="40"/>
      <c r="E102" s="45"/>
    </row>
    <row r="103" spans="1:5" ht="30" customHeight="1">
      <c r="A103" s="57"/>
      <c r="B103" s="41" t="s">
        <v>113</v>
      </c>
      <c r="C103" s="43">
        <v>17</v>
      </c>
      <c r="D103" s="40"/>
    </row>
    <row r="104" spans="1:5" ht="30" customHeight="1">
      <c r="A104" s="57" t="s">
        <v>114</v>
      </c>
      <c r="B104" s="35" t="s">
        <v>16</v>
      </c>
      <c r="C104" s="44">
        <f>SUM(C105:C109)</f>
        <v>1923</v>
      </c>
      <c r="D104" s="40"/>
    </row>
    <row r="105" spans="1:5" ht="30" customHeight="1">
      <c r="A105" s="57"/>
      <c r="B105" s="41" t="s">
        <v>115</v>
      </c>
      <c r="C105" s="42">
        <v>1101</v>
      </c>
      <c r="D105" s="40" t="s">
        <v>116</v>
      </c>
    </row>
    <row r="106" spans="1:5" ht="30" customHeight="1">
      <c r="A106" s="57"/>
      <c r="B106" s="41" t="s">
        <v>117</v>
      </c>
      <c r="C106" s="43">
        <v>215</v>
      </c>
      <c r="D106" s="40"/>
    </row>
    <row r="107" spans="1:5" ht="30" customHeight="1">
      <c r="A107" s="57"/>
      <c r="B107" s="41" t="s">
        <v>118</v>
      </c>
      <c r="C107" s="43">
        <v>261</v>
      </c>
      <c r="D107" s="40"/>
    </row>
    <row r="108" spans="1:5" ht="30" customHeight="1">
      <c r="A108" s="57"/>
      <c r="B108" s="41" t="s">
        <v>119</v>
      </c>
      <c r="C108" s="43">
        <v>64</v>
      </c>
      <c r="D108" s="40"/>
    </row>
    <row r="109" spans="1:5" ht="30" customHeight="1">
      <c r="A109" s="57"/>
      <c r="B109" s="41" t="s">
        <v>120</v>
      </c>
      <c r="C109" s="43">
        <v>282</v>
      </c>
      <c r="D109" s="40"/>
    </row>
    <row r="110" spans="1:5" ht="30" customHeight="1">
      <c r="A110" s="57" t="s">
        <v>12</v>
      </c>
      <c r="B110" s="35" t="s">
        <v>16</v>
      </c>
      <c r="C110" s="44">
        <f>SUM(C111:C118)</f>
        <v>2487</v>
      </c>
      <c r="D110" s="40"/>
    </row>
    <row r="111" spans="1:5" ht="30" customHeight="1">
      <c r="A111" s="57"/>
      <c r="B111" s="41" t="s">
        <v>121</v>
      </c>
      <c r="C111" s="42">
        <v>1390</v>
      </c>
      <c r="D111" s="40" t="s">
        <v>122</v>
      </c>
    </row>
    <row r="112" spans="1:5" ht="30" customHeight="1">
      <c r="A112" s="57"/>
      <c r="B112" s="41" t="s">
        <v>123</v>
      </c>
      <c r="C112" s="43">
        <v>80</v>
      </c>
      <c r="D112" s="40"/>
    </row>
    <row r="113" spans="1:4" ht="30" customHeight="1">
      <c r="A113" s="57"/>
      <c r="B113" s="41" t="s">
        <v>124</v>
      </c>
      <c r="C113" s="43">
        <v>125</v>
      </c>
      <c r="D113" s="40"/>
    </row>
    <row r="114" spans="1:4" ht="30" customHeight="1">
      <c r="A114" s="57" t="s">
        <v>12</v>
      </c>
      <c r="B114" s="41" t="s">
        <v>125</v>
      </c>
      <c r="C114" s="43">
        <v>115</v>
      </c>
      <c r="D114" s="40"/>
    </row>
    <row r="115" spans="1:4" ht="30" customHeight="1">
      <c r="A115" s="57"/>
      <c r="B115" s="41" t="s">
        <v>126</v>
      </c>
      <c r="C115" s="43">
        <v>108</v>
      </c>
      <c r="D115" s="40"/>
    </row>
    <row r="116" spans="1:4" ht="30" customHeight="1">
      <c r="A116" s="57"/>
      <c r="B116" s="41" t="s">
        <v>127</v>
      </c>
      <c r="C116" s="43">
        <v>61</v>
      </c>
      <c r="D116" s="40"/>
    </row>
    <row r="117" spans="1:4" ht="30" customHeight="1">
      <c r="A117" s="57"/>
      <c r="B117" s="41" t="s">
        <v>128</v>
      </c>
      <c r="C117" s="43">
        <v>303</v>
      </c>
      <c r="D117" s="40"/>
    </row>
    <row r="118" spans="1:4" ht="30" customHeight="1">
      <c r="A118" s="57"/>
      <c r="B118" s="41" t="s">
        <v>129</v>
      </c>
      <c r="C118" s="43">
        <v>305</v>
      </c>
      <c r="D118" s="40"/>
    </row>
  </sheetData>
  <mergeCells count="20">
    <mergeCell ref="A2:D2"/>
    <mergeCell ref="A5:B5"/>
    <mergeCell ref="A6:A9"/>
    <mergeCell ref="A10:A15"/>
    <mergeCell ref="A16:A20"/>
    <mergeCell ref="A21:A25"/>
    <mergeCell ref="A26:A29"/>
    <mergeCell ref="A30:A40"/>
    <mergeCell ref="A41:A47"/>
    <mergeCell ref="A49:A57"/>
    <mergeCell ref="A58:A61"/>
    <mergeCell ref="A62:A67"/>
    <mergeCell ref="A68:A69"/>
    <mergeCell ref="A70:A78"/>
    <mergeCell ref="A79:A89"/>
    <mergeCell ref="A90:A91"/>
    <mergeCell ref="A92:A103"/>
    <mergeCell ref="A104:A109"/>
    <mergeCell ref="A110:A113"/>
    <mergeCell ref="A114:A118"/>
  </mergeCells>
  <phoneticPr fontId="35" type="noConversion"/>
  <printOptions horizontalCentered="1"/>
  <pageMargins left="0.35416666666666702" right="0.31458333333333299" top="0.62986111111111098" bottom="0.51180555555555596" header="0.31458333333333299" footer="0.31458333333333299"/>
  <pageSetup paperSize="9" scale="95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4" sqref="A4"/>
    </sheetView>
  </sheetViews>
  <sheetFormatPr defaultColWidth="9" defaultRowHeight="15"/>
  <cols>
    <col min="1" max="1" width="17.375" style="12" customWidth="1"/>
    <col min="2" max="4" width="17.625" style="13" customWidth="1"/>
    <col min="5" max="5" width="17.625" style="12" customWidth="1"/>
    <col min="6" max="6" width="21.625" style="12" customWidth="1"/>
    <col min="7" max="16384" width="9" style="12"/>
  </cols>
  <sheetData>
    <row r="1" spans="1:5" ht="21.95" customHeight="1">
      <c r="A1" s="14" t="s">
        <v>138</v>
      </c>
    </row>
    <row r="2" spans="1:5" ht="34.5" customHeight="1">
      <c r="A2" s="60" t="s">
        <v>130</v>
      </c>
      <c r="B2" s="61"/>
      <c r="C2" s="61"/>
      <c r="D2" s="61"/>
      <c r="E2" s="60"/>
    </row>
    <row r="3" spans="1:5" ht="21.95" customHeight="1">
      <c r="A3" s="15"/>
      <c r="B3" s="16"/>
      <c r="C3" s="16"/>
      <c r="D3" s="17"/>
      <c r="E3" s="18" t="s">
        <v>2</v>
      </c>
    </row>
    <row r="4" spans="1:5" ht="48" customHeight="1">
      <c r="A4" s="19" t="s">
        <v>7</v>
      </c>
      <c r="B4" s="20" t="s">
        <v>6</v>
      </c>
      <c r="C4" s="20" t="s">
        <v>131</v>
      </c>
      <c r="D4" s="20" t="s">
        <v>132</v>
      </c>
      <c r="E4" s="19" t="s">
        <v>5</v>
      </c>
    </row>
    <row r="5" spans="1:5" ht="39.75" customHeight="1">
      <c r="A5" s="19" t="s">
        <v>6</v>
      </c>
      <c r="B5" s="21">
        <f t="shared" ref="B5:B19" si="0">C5+D5</f>
        <v>7675</v>
      </c>
      <c r="C5" s="21">
        <f>SUM(C6:C19)</f>
        <v>7546</v>
      </c>
      <c r="D5" s="21">
        <f>SUM(D6:D19)</f>
        <v>129</v>
      </c>
      <c r="E5" s="22"/>
    </row>
    <row r="6" spans="1:5" ht="39.75" customHeight="1">
      <c r="A6" s="9" t="s">
        <v>15</v>
      </c>
      <c r="B6" s="23">
        <f t="shared" si="0"/>
        <v>367</v>
      </c>
      <c r="C6" s="24">
        <v>238</v>
      </c>
      <c r="D6" s="24">
        <v>129</v>
      </c>
      <c r="E6" s="22"/>
    </row>
    <row r="7" spans="1:5" ht="39.75" customHeight="1">
      <c r="A7" s="9" t="s">
        <v>21</v>
      </c>
      <c r="B7" s="23">
        <f t="shared" si="0"/>
        <v>810</v>
      </c>
      <c r="C7" s="24">
        <v>810</v>
      </c>
      <c r="D7" s="24"/>
      <c r="E7" s="22"/>
    </row>
    <row r="8" spans="1:5" ht="39.75" customHeight="1">
      <c r="A8" s="9" t="s">
        <v>27</v>
      </c>
      <c r="B8" s="23">
        <f t="shared" si="0"/>
        <v>80</v>
      </c>
      <c r="C8" s="24">
        <v>80</v>
      </c>
      <c r="D8" s="24"/>
      <c r="E8" s="22"/>
    </row>
    <row r="9" spans="1:5" ht="39.75" customHeight="1">
      <c r="A9" s="9" t="s">
        <v>32</v>
      </c>
      <c r="B9" s="23">
        <f t="shared" si="0"/>
        <v>243</v>
      </c>
      <c r="C9" s="24">
        <v>243</v>
      </c>
      <c r="D9" s="24"/>
      <c r="E9" s="22"/>
    </row>
    <row r="10" spans="1:5" ht="39.75" customHeight="1">
      <c r="A10" s="9" t="s">
        <v>11</v>
      </c>
      <c r="B10" s="23">
        <f t="shared" si="0"/>
        <v>550</v>
      </c>
      <c r="C10" s="24">
        <v>550</v>
      </c>
      <c r="D10" s="24"/>
      <c r="E10" s="22"/>
    </row>
    <row r="11" spans="1:5" ht="39.75" customHeight="1">
      <c r="A11" s="9" t="s">
        <v>51</v>
      </c>
      <c r="B11" s="23">
        <f t="shared" si="0"/>
        <v>480</v>
      </c>
      <c r="C11" s="24">
        <v>480</v>
      </c>
      <c r="D11" s="24"/>
      <c r="E11" s="22"/>
    </row>
    <row r="12" spans="1:5" ht="39.75" customHeight="1">
      <c r="A12" s="9" t="s">
        <v>59</v>
      </c>
      <c r="B12" s="23">
        <f t="shared" si="0"/>
        <v>406</v>
      </c>
      <c r="C12" s="24">
        <v>406</v>
      </c>
      <c r="D12" s="24"/>
      <c r="E12" s="22"/>
    </row>
    <row r="13" spans="1:5" ht="39.75" customHeight="1">
      <c r="A13" s="9" t="s">
        <v>10</v>
      </c>
      <c r="B13" s="23">
        <f t="shared" si="0"/>
        <v>560</v>
      </c>
      <c r="C13" s="24">
        <v>560</v>
      </c>
      <c r="D13" s="24"/>
      <c r="E13" s="22"/>
    </row>
    <row r="14" spans="1:5" ht="39.75" customHeight="1">
      <c r="A14" s="9" t="s">
        <v>71</v>
      </c>
      <c r="B14" s="23">
        <f t="shared" si="0"/>
        <v>80</v>
      </c>
      <c r="C14" s="24">
        <v>80</v>
      </c>
      <c r="D14" s="24"/>
      <c r="E14" s="22"/>
    </row>
    <row r="15" spans="1:5" ht="39.75" customHeight="1">
      <c r="A15" s="9" t="s">
        <v>77</v>
      </c>
      <c r="B15" s="23">
        <f t="shared" si="0"/>
        <v>520</v>
      </c>
      <c r="C15" s="24">
        <v>520</v>
      </c>
      <c r="D15" s="24"/>
      <c r="E15" s="22"/>
    </row>
    <row r="16" spans="1:5" ht="39.75" customHeight="1">
      <c r="A16" s="9" t="s">
        <v>9</v>
      </c>
      <c r="B16" s="23">
        <f t="shared" si="0"/>
        <v>1520</v>
      </c>
      <c r="C16" s="24">
        <v>1520</v>
      </c>
      <c r="D16" s="24"/>
      <c r="E16" s="22"/>
    </row>
    <row r="17" spans="1:5" ht="39.75" customHeight="1">
      <c r="A17" s="9" t="s">
        <v>8</v>
      </c>
      <c r="B17" s="23">
        <f t="shared" si="0"/>
        <v>160</v>
      </c>
      <c r="C17" s="24">
        <v>160</v>
      </c>
      <c r="D17" s="24"/>
      <c r="E17" s="22"/>
    </row>
    <row r="18" spans="1:5" ht="39.75" customHeight="1">
      <c r="A18" s="9" t="s">
        <v>114</v>
      </c>
      <c r="B18" s="23">
        <f t="shared" si="0"/>
        <v>1040</v>
      </c>
      <c r="C18" s="24">
        <v>1040</v>
      </c>
      <c r="D18" s="24"/>
      <c r="E18" s="22"/>
    </row>
    <row r="19" spans="1:5" ht="39.75" customHeight="1">
      <c r="A19" s="9" t="s">
        <v>12</v>
      </c>
      <c r="B19" s="23">
        <f t="shared" si="0"/>
        <v>859</v>
      </c>
      <c r="C19" s="24">
        <v>859</v>
      </c>
      <c r="D19" s="24"/>
      <c r="E19" s="22"/>
    </row>
  </sheetData>
  <mergeCells count="1">
    <mergeCell ref="A2:E2"/>
  </mergeCells>
  <phoneticPr fontId="35" type="noConversion"/>
  <printOptions horizontalCentered="1"/>
  <pageMargins left="0.31458333333333299" right="0.25138888888888899" top="0.70833333333333304" bottom="0.70069444444444495" header="0.51180555555555596" footer="0.5118055555555559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A4" sqref="A4"/>
    </sheetView>
  </sheetViews>
  <sheetFormatPr defaultColWidth="32.375" defaultRowHeight="15"/>
  <cols>
    <col min="1" max="1" width="37.125" style="2" customWidth="1"/>
    <col min="2" max="2" width="33.75" style="3" customWidth="1"/>
    <col min="3" max="16384" width="32.375" style="2"/>
  </cols>
  <sheetData>
    <row r="1" spans="1:2" ht="21.95" customHeight="1">
      <c r="A1" s="2" t="s">
        <v>139</v>
      </c>
    </row>
    <row r="2" spans="1:2" ht="60" customHeight="1">
      <c r="A2" s="58" t="s">
        <v>141</v>
      </c>
      <c r="B2" s="62"/>
    </row>
    <row r="3" spans="1:2" ht="21.95" customHeight="1">
      <c r="A3" s="4"/>
      <c r="B3" s="18" t="s">
        <v>2</v>
      </c>
    </row>
    <row r="4" spans="1:2" s="1" customFormat="1" ht="44.1" customHeight="1">
      <c r="A4" s="5" t="s">
        <v>7</v>
      </c>
      <c r="B4" s="6" t="s">
        <v>4</v>
      </c>
    </row>
    <row r="5" spans="1:2" ht="38.25" customHeight="1">
      <c r="A5" s="7" t="s">
        <v>6</v>
      </c>
      <c r="B5" s="8">
        <f>SUM(B6:B19)</f>
        <v>9439.91</v>
      </c>
    </row>
    <row r="6" spans="1:2" ht="38.25" customHeight="1">
      <c r="A6" s="7" t="s">
        <v>15</v>
      </c>
      <c r="B6" s="10">
        <v>817</v>
      </c>
    </row>
    <row r="7" spans="1:2" ht="38.25" customHeight="1">
      <c r="A7" s="7" t="s">
        <v>21</v>
      </c>
      <c r="B7" s="10">
        <v>571</v>
      </c>
    </row>
    <row r="8" spans="1:2" ht="38.25" customHeight="1">
      <c r="A8" s="7" t="s">
        <v>27</v>
      </c>
      <c r="B8" s="10">
        <v>328</v>
      </c>
    </row>
    <row r="9" spans="1:2" ht="38.25" customHeight="1">
      <c r="A9" s="7" t="s">
        <v>32</v>
      </c>
      <c r="B9" s="10">
        <v>1162</v>
      </c>
    </row>
    <row r="10" spans="1:2" ht="38.25" customHeight="1">
      <c r="A10" s="7" t="s">
        <v>11</v>
      </c>
      <c r="B10" s="10">
        <v>1007</v>
      </c>
    </row>
    <row r="11" spans="1:2" ht="38.25" customHeight="1">
      <c r="A11" s="7" t="s">
        <v>51</v>
      </c>
      <c r="B11" s="11">
        <v>483.91</v>
      </c>
    </row>
    <row r="12" spans="1:2" ht="38.25" customHeight="1">
      <c r="A12" s="7" t="s">
        <v>59</v>
      </c>
      <c r="B12" s="10">
        <v>827</v>
      </c>
    </row>
    <row r="13" spans="1:2" ht="38.25" customHeight="1">
      <c r="A13" s="7" t="s">
        <v>10</v>
      </c>
      <c r="B13" s="10">
        <v>537</v>
      </c>
    </row>
    <row r="14" spans="1:2" ht="38.25" customHeight="1">
      <c r="A14" s="7" t="s">
        <v>71</v>
      </c>
      <c r="B14" s="10">
        <v>366</v>
      </c>
    </row>
    <row r="15" spans="1:2" ht="38.25" customHeight="1">
      <c r="A15" s="7" t="s">
        <v>77</v>
      </c>
      <c r="B15" s="10">
        <v>1053</v>
      </c>
    </row>
    <row r="16" spans="1:2" ht="38.25" customHeight="1">
      <c r="A16" s="7" t="s">
        <v>9</v>
      </c>
      <c r="B16" s="10">
        <v>872</v>
      </c>
    </row>
    <row r="17" spans="1:2" ht="38.25" customHeight="1">
      <c r="A17" s="7" t="s">
        <v>8</v>
      </c>
      <c r="B17" s="10">
        <v>853</v>
      </c>
    </row>
    <row r="18" spans="1:2" ht="38.25" customHeight="1">
      <c r="A18" s="7" t="s">
        <v>114</v>
      </c>
      <c r="B18" s="10">
        <v>167</v>
      </c>
    </row>
    <row r="19" spans="1:2" ht="38.25" customHeight="1">
      <c r="A19" s="7" t="s">
        <v>12</v>
      </c>
      <c r="B19" s="10">
        <v>396</v>
      </c>
    </row>
  </sheetData>
  <mergeCells count="1">
    <mergeCell ref="A2:B2"/>
  </mergeCells>
  <phoneticPr fontId="35" type="noConversion"/>
  <printOptions horizontalCentered="1"/>
  <pageMargins left="0.15748031496063" right="0.196850393700787" top="0.78" bottom="0.15748031496063" header="0.93" footer="0.118110236220472"/>
  <pageSetup paperSize="9" scale="8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汇总表</vt:lpstr>
      <vt:lpstr>普通国省道养护</vt:lpstr>
      <vt:lpstr>路政治超</vt:lpstr>
      <vt:lpstr>第二批大中修</vt:lpstr>
      <vt:lpstr>汇总表!Print_Area</vt:lpstr>
      <vt:lpstr>普通国省道养护!Print_Area</vt:lpstr>
      <vt:lpstr>普通国省道养护!Print_Titles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胡基 null</cp:lastModifiedBy>
  <cp:lastPrinted>2020-12-31T02:56:00Z</cp:lastPrinted>
  <dcterms:created xsi:type="dcterms:W3CDTF">2020-12-07T10:18:00Z</dcterms:created>
  <dcterms:modified xsi:type="dcterms:W3CDTF">2021-03-30T08:33:41Z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69DA2D66D8AA40E1BE2FC528DFF20B9C</vt:lpwstr>
  </property>
</Properties>
</file>