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475" windowHeight="111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 iterate="1"/>
</workbook>
</file>

<file path=xl/calcChain.xml><?xml version="1.0" encoding="utf-8"?>
<calcChain xmlns="http://schemas.openxmlformats.org/spreadsheetml/2006/main">
  <c r="C116" i="1" l="1"/>
  <c r="C85" i="1"/>
  <c r="C76" i="1"/>
  <c r="C69" i="1"/>
  <c r="C58" i="1"/>
  <c r="C27" i="1"/>
  <c r="D21" i="1"/>
  <c r="E21" i="1"/>
  <c r="F21" i="1"/>
  <c r="G21" i="1"/>
  <c r="H21" i="1"/>
  <c r="I21" i="1"/>
  <c r="J21" i="1"/>
  <c r="K21" i="1"/>
  <c r="C21" i="1"/>
  <c r="D68" i="1"/>
  <c r="E68" i="1"/>
  <c r="F68" i="1"/>
  <c r="G68" i="1"/>
  <c r="H68" i="1"/>
  <c r="I68" i="1"/>
  <c r="J68" i="1"/>
  <c r="K68" i="1"/>
  <c r="C68" i="1"/>
  <c r="E5" i="1"/>
  <c r="F5" i="1"/>
  <c r="G5" i="1"/>
  <c r="H5" i="1"/>
  <c r="I5" i="1"/>
  <c r="J5" i="1"/>
  <c r="K5" i="1"/>
  <c r="D5" i="1"/>
  <c r="D130" i="1"/>
  <c r="E130" i="1"/>
  <c r="F130" i="1"/>
  <c r="G130" i="1"/>
  <c r="H130" i="1"/>
  <c r="I130" i="1"/>
  <c r="J130" i="1"/>
  <c r="K130" i="1"/>
  <c r="C130" i="1"/>
  <c r="D115" i="1"/>
  <c r="E115" i="1"/>
  <c r="F115" i="1"/>
  <c r="G115" i="1"/>
  <c r="H115" i="1"/>
  <c r="I115" i="1"/>
  <c r="J115" i="1"/>
  <c r="K115" i="1"/>
  <c r="C115" i="1"/>
  <c r="D108" i="1"/>
  <c r="E108" i="1"/>
  <c r="F108" i="1"/>
  <c r="G108" i="1"/>
  <c r="H108" i="1"/>
  <c r="I108" i="1"/>
  <c r="J108" i="1"/>
  <c r="K108" i="1"/>
  <c r="C108" i="1"/>
  <c r="D97" i="1"/>
  <c r="E97" i="1"/>
  <c r="F97" i="1"/>
  <c r="G97" i="1"/>
  <c r="H97" i="1"/>
  <c r="I97" i="1"/>
  <c r="J97" i="1"/>
  <c r="K97" i="1"/>
  <c r="C97" i="1"/>
  <c r="D84" i="1"/>
  <c r="E84" i="1"/>
  <c r="F84" i="1"/>
  <c r="G84" i="1"/>
  <c r="H84" i="1"/>
  <c r="I84" i="1"/>
  <c r="J84" i="1"/>
  <c r="K84" i="1"/>
  <c r="C84" i="1"/>
  <c r="D85" i="1"/>
  <c r="E85" i="1"/>
  <c r="F85" i="1"/>
  <c r="G85" i="1"/>
  <c r="H85" i="1"/>
  <c r="I85" i="1"/>
  <c r="D75" i="1"/>
  <c r="E75" i="1"/>
  <c r="F75" i="1"/>
  <c r="G75" i="1"/>
  <c r="H75" i="1"/>
  <c r="I75" i="1"/>
  <c r="J75" i="1"/>
  <c r="K75" i="1"/>
  <c r="C75" i="1"/>
  <c r="D76" i="1"/>
  <c r="E76" i="1"/>
  <c r="F76" i="1"/>
  <c r="G76" i="1"/>
  <c r="H76" i="1"/>
  <c r="I76" i="1"/>
  <c r="D57" i="1"/>
  <c r="E57" i="1"/>
  <c r="F57" i="1"/>
  <c r="G57" i="1"/>
  <c r="H57" i="1"/>
  <c r="I57" i="1"/>
  <c r="J57" i="1"/>
  <c r="K57" i="1"/>
  <c r="C57" i="1"/>
  <c r="D58" i="1"/>
  <c r="E58" i="1"/>
  <c r="F58" i="1"/>
  <c r="G58" i="1"/>
  <c r="H58" i="1"/>
  <c r="I58" i="1"/>
  <c r="D48" i="1"/>
  <c r="E48" i="1"/>
  <c r="F48" i="1"/>
  <c r="G48" i="1"/>
  <c r="H48" i="1"/>
  <c r="I48" i="1"/>
  <c r="J48" i="1"/>
  <c r="K48" i="1"/>
  <c r="C48" i="1"/>
  <c r="D37" i="1"/>
  <c r="E37" i="1"/>
  <c r="F37" i="1"/>
  <c r="G37" i="1"/>
  <c r="H37" i="1"/>
  <c r="I37" i="1"/>
  <c r="J37" i="1"/>
  <c r="K37" i="1"/>
  <c r="C37" i="1"/>
  <c r="I26" i="1"/>
  <c r="J26" i="1"/>
  <c r="K26" i="1"/>
  <c r="D27" i="1"/>
  <c r="D26" i="1" s="1"/>
  <c r="E27" i="1"/>
  <c r="E26" i="1" s="1"/>
  <c r="F27" i="1"/>
  <c r="F26" i="1" s="1"/>
  <c r="G27" i="1"/>
  <c r="G26" i="1" s="1"/>
  <c r="H27" i="1"/>
  <c r="H26" i="1" s="1"/>
  <c r="I13" i="1"/>
  <c r="J13" i="1"/>
  <c r="K13" i="1"/>
  <c r="E14" i="1"/>
  <c r="E13" i="1" s="1"/>
  <c r="F14" i="1"/>
  <c r="F13" i="1" s="1"/>
  <c r="G14" i="1"/>
  <c r="G13" i="1" s="1"/>
  <c r="H14" i="1"/>
  <c r="H13" i="1" s="1"/>
  <c r="D14" i="1"/>
  <c r="D13" i="1" s="1"/>
  <c r="E7" i="1"/>
  <c r="E6" i="1" s="1"/>
  <c r="F7" i="1"/>
  <c r="F6" i="1" s="1"/>
  <c r="G7" i="1"/>
  <c r="G6" i="1" s="1"/>
  <c r="H7" i="1"/>
  <c r="H6" i="1" s="1"/>
  <c r="I7" i="1"/>
  <c r="I6" i="1" s="1"/>
  <c r="J7" i="1"/>
  <c r="J6" i="1" s="1"/>
  <c r="K7" i="1"/>
  <c r="K6" i="1" s="1"/>
  <c r="D7" i="1"/>
  <c r="D6" i="1" s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2" i="1"/>
  <c r="C23" i="1"/>
  <c r="C24" i="1"/>
  <c r="C25" i="1"/>
  <c r="C28" i="1"/>
  <c r="C26" i="1" s="1"/>
  <c r="C5" i="1" s="1"/>
  <c r="C29" i="1"/>
  <c r="C30" i="1"/>
  <c r="C31" i="1"/>
  <c r="C32" i="1"/>
  <c r="C33" i="1"/>
  <c r="C34" i="1"/>
  <c r="C35" i="1"/>
  <c r="C36" i="1"/>
  <c r="C38" i="1"/>
  <c r="C39" i="1"/>
  <c r="C40" i="1"/>
  <c r="C41" i="1"/>
  <c r="C42" i="1"/>
  <c r="C43" i="1"/>
  <c r="C44" i="1"/>
  <c r="C45" i="1"/>
  <c r="C46" i="1"/>
  <c r="C47" i="1"/>
  <c r="C49" i="1"/>
  <c r="C50" i="1"/>
  <c r="C51" i="1"/>
  <c r="C52" i="1"/>
  <c r="C53" i="1"/>
  <c r="C54" i="1"/>
  <c r="C55" i="1"/>
  <c r="C56" i="1"/>
  <c r="C59" i="1"/>
  <c r="C60" i="1"/>
  <c r="C61" i="1"/>
  <c r="C62" i="1"/>
  <c r="C63" i="1"/>
  <c r="C64" i="1"/>
  <c r="C65" i="1"/>
  <c r="C66" i="1"/>
  <c r="C67" i="1"/>
  <c r="C70" i="1"/>
  <c r="C71" i="1"/>
  <c r="C72" i="1"/>
  <c r="C73" i="1"/>
  <c r="C74" i="1"/>
  <c r="C77" i="1"/>
  <c r="C78" i="1"/>
  <c r="C79" i="1"/>
  <c r="C80" i="1"/>
  <c r="C81" i="1"/>
  <c r="C82" i="1"/>
  <c r="C83" i="1"/>
  <c r="C86" i="1"/>
  <c r="C87" i="1"/>
  <c r="C88" i="1"/>
  <c r="C89" i="1"/>
  <c r="C90" i="1"/>
  <c r="C91" i="1"/>
  <c r="C92" i="1"/>
  <c r="C93" i="1"/>
  <c r="C94" i="1"/>
  <c r="C95" i="1"/>
  <c r="C96" i="1"/>
  <c r="C98" i="1"/>
  <c r="C99" i="1"/>
  <c r="C100" i="1"/>
  <c r="C101" i="1"/>
  <c r="C102" i="1"/>
  <c r="C103" i="1"/>
  <c r="C104" i="1"/>
  <c r="C105" i="1"/>
  <c r="C106" i="1"/>
  <c r="C107" i="1"/>
  <c r="C109" i="1"/>
  <c r="C110" i="1"/>
  <c r="C111" i="1"/>
  <c r="C112" i="1"/>
  <c r="C113" i="1"/>
  <c r="C11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1" i="1"/>
  <c r="C132" i="1"/>
  <c r="C133" i="1"/>
  <c r="C134" i="1"/>
  <c r="C135" i="1"/>
  <c r="C136" i="1"/>
  <c r="C137" i="1"/>
  <c r="C138" i="1"/>
  <c r="C139" i="1"/>
  <c r="C13" i="1" l="1"/>
  <c r="C6" i="1"/>
</calcChain>
</file>

<file path=xl/sharedStrings.xml><?xml version="1.0" encoding="utf-8"?>
<sst xmlns="http://schemas.openxmlformats.org/spreadsheetml/2006/main" count="237" uniqueCount="214">
  <si>
    <t>附件</t>
  </si>
  <si>
    <t>单位：万元</t>
  </si>
  <si>
    <r>
      <rPr>
        <sz val="12"/>
        <color theme="1"/>
        <rFont val="仿宋"/>
        <family val="3"/>
        <charset val="134"/>
      </rPr>
      <t>市县名称</t>
    </r>
  </si>
  <si>
    <r>
      <rPr>
        <sz val="12"/>
        <color rgb="FF000000"/>
        <rFont val="仿宋"/>
        <family val="3"/>
        <charset val="134"/>
      </rPr>
      <t>合计</t>
    </r>
  </si>
  <si>
    <r>
      <rPr>
        <sz val="12"/>
        <color rgb="FF000000"/>
        <rFont val="仿宋"/>
        <family val="3"/>
        <charset val="134"/>
      </rPr>
      <t>养老服务机构建设</t>
    </r>
  </si>
  <si>
    <r>
      <rPr>
        <sz val="12"/>
        <color rgb="FF000000"/>
        <rFont val="仿宋"/>
        <family val="3"/>
        <charset val="134"/>
      </rPr>
      <t>儿童福利设施建设</t>
    </r>
  </si>
  <si>
    <r>
      <rPr>
        <sz val="12"/>
        <color rgb="FF000000"/>
        <rFont val="仿宋"/>
        <family val="3"/>
        <charset val="134"/>
      </rPr>
      <t>殡葬基础设施建设</t>
    </r>
    <phoneticPr fontId="5" type="noConversion"/>
  </si>
  <si>
    <r>
      <rPr>
        <sz val="12"/>
        <color rgb="FF000000"/>
        <rFont val="仿宋"/>
        <family val="3"/>
        <charset val="134"/>
      </rPr>
      <t>救助管理机构建设</t>
    </r>
    <phoneticPr fontId="5" type="noConversion"/>
  </si>
  <si>
    <r>
      <rPr>
        <sz val="12"/>
        <color rgb="FF000000"/>
        <rFont val="仿宋"/>
        <family val="3"/>
        <charset val="134"/>
      </rPr>
      <t>婚姻登记机构建设</t>
    </r>
    <phoneticPr fontId="5" type="noConversion"/>
  </si>
  <si>
    <r>
      <rPr>
        <sz val="12"/>
        <color rgb="FF000000"/>
        <rFont val="仿宋"/>
        <family val="3"/>
        <charset val="134"/>
      </rPr>
      <t>精神卫生福利机构建设</t>
    </r>
    <phoneticPr fontId="5" type="noConversion"/>
  </si>
  <si>
    <r>
      <rPr>
        <sz val="12"/>
        <color rgb="FF000000"/>
        <rFont val="仿宋"/>
        <family val="3"/>
        <charset val="134"/>
      </rPr>
      <t>残疾人服务体系建设补助</t>
    </r>
    <phoneticPr fontId="6" type="noConversion"/>
  </si>
  <si>
    <r>
      <rPr>
        <sz val="12"/>
        <color rgb="FF000000"/>
        <rFont val="仿宋"/>
        <family val="3"/>
        <charset val="134"/>
      </rPr>
      <t>贫困残疾人家庭无障碍改造</t>
    </r>
    <phoneticPr fontId="6" type="noConversion"/>
  </si>
  <si>
    <r>
      <rPr>
        <sz val="12"/>
        <color rgb="FF000000"/>
        <rFont val="仿宋"/>
        <family val="3"/>
        <charset val="134"/>
      </rPr>
      <t>具体项目说明</t>
    </r>
    <phoneticPr fontId="6" type="noConversion"/>
  </si>
  <si>
    <r>
      <rPr>
        <b/>
        <sz val="12"/>
        <color theme="1"/>
        <rFont val="仿宋"/>
        <family val="3"/>
        <charset val="134"/>
      </rPr>
      <t>全省合计</t>
    </r>
  </si>
  <si>
    <r>
      <rPr>
        <sz val="12"/>
        <color theme="1"/>
        <rFont val="仿宋"/>
        <family val="3"/>
        <charset val="134"/>
      </rPr>
      <t>长沙市</t>
    </r>
  </si>
  <si>
    <r>
      <rPr>
        <b/>
        <sz val="12"/>
        <color theme="1"/>
        <rFont val="仿宋"/>
        <family val="3"/>
        <charset val="134"/>
      </rPr>
      <t>长沙市小计</t>
    </r>
  </si>
  <si>
    <r>
      <rPr>
        <sz val="12"/>
        <color theme="1"/>
        <rFont val="仿宋"/>
        <family val="3"/>
        <charset val="134"/>
      </rPr>
      <t>市本级及所辖区小计</t>
    </r>
  </si>
  <si>
    <r>
      <rPr>
        <sz val="12"/>
        <color theme="1"/>
        <rFont val="仿宋"/>
        <family val="3"/>
        <charset val="134"/>
      </rPr>
      <t>长沙县</t>
    </r>
  </si>
  <si>
    <r>
      <rPr>
        <sz val="12"/>
        <color rgb="FF000000"/>
        <rFont val="仿宋"/>
        <family val="3"/>
        <charset val="134"/>
      </rPr>
      <t>江背镇敬老院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万元，高桥镇敬老院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</si>
  <si>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岳麓区</t>
    </r>
  </si>
  <si>
    <r>
      <rPr>
        <sz val="12"/>
        <color rgb="FF000000"/>
        <rFont val="仿宋"/>
        <family val="3"/>
        <charset val="134"/>
      </rPr>
      <t>婚姻登记机关建设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</si>
  <si>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开福区</t>
    </r>
  </si>
  <si>
    <r>
      <rPr>
        <sz val="12"/>
        <color theme="1"/>
        <rFont val="仿宋"/>
        <family val="3"/>
        <charset val="134"/>
      </rPr>
      <t>浏阳市</t>
    </r>
  </si>
  <si>
    <r>
      <rPr>
        <sz val="12"/>
        <color rgb="FF000000"/>
        <rFont val="仿宋"/>
        <family val="3"/>
        <charset val="134"/>
      </rPr>
      <t>浏阳市社会福利中心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</si>
  <si>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宁乡市</t>
    </r>
  </si>
  <si>
    <r>
      <rPr>
        <sz val="12"/>
        <color rgb="FF000000"/>
        <rFont val="仿宋"/>
        <family val="3"/>
        <charset val="134"/>
      </rPr>
      <t>宁乡市敬老院提质升级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</si>
  <si>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株洲市</t>
    </r>
  </si>
  <si>
    <r>
      <rPr>
        <b/>
        <sz val="12"/>
        <color theme="1"/>
        <rFont val="仿宋"/>
        <family val="3"/>
        <charset val="134"/>
      </rPr>
      <t>株洲市小计</t>
    </r>
  </si>
  <si>
    <r>
      <rPr>
        <sz val="12"/>
        <color theme="1"/>
        <rFont val="仿宋"/>
        <family val="3"/>
        <charset val="134"/>
      </rPr>
      <t>市本级</t>
    </r>
  </si>
  <si>
    <r>
      <rPr>
        <sz val="12"/>
        <color rgb="FF000000"/>
        <rFont val="仿宋"/>
        <family val="3"/>
        <charset val="134"/>
      </rPr>
      <t>株洲市福利中心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万元。救助站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</si>
  <si>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渌口区</t>
    </r>
    <phoneticPr fontId="5" type="noConversion"/>
  </si>
  <si>
    <r>
      <rPr>
        <sz val="12"/>
        <color rgb="FF000000"/>
        <rFont val="仿宋"/>
        <family val="3"/>
        <charset val="134"/>
      </rPr>
      <t>渌口区龙船镇枫仙敬老院</t>
    </r>
    <r>
      <rPr>
        <sz val="12"/>
        <color rgb="FF000000"/>
        <rFont val="Times New Roman"/>
        <family val="1"/>
      </rPr>
      <t>350</t>
    </r>
    <r>
      <rPr>
        <sz val="12"/>
        <color rgb="FF000000"/>
        <rFont val="仿宋"/>
        <family val="3"/>
        <charset val="134"/>
      </rPr>
      <t>万元。龙船镇农村公益性公墓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</si>
  <si>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醴陵市</t>
    </r>
  </si>
  <si>
    <r>
      <rPr>
        <sz val="12"/>
        <color theme="1"/>
        <rFont val="仿宋"/>
        <family val="3"/>
        <charset val="134"/>
      </rPr>
      <t>攸县</t>
    </r>
  </si>
  <si>
    <r>
      <rPr>
        <sz val="12"/>
        <color rgb="FF000000"/>
        <rFont val="仿宋"/>
        <family val="3"/>
        <charset val="134"/>
      </rPr>
      <t>网岭镇敬老院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万元，江桥街道鸭塘铺敬老院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万元。江桥街道茅坪农村公益性公墓、联星街道上云桥农村公益性公墓各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</si>
  <si>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茶陵县</t>
    </r>
  </si>
  <si>
    <r>
      <rPr>
        <sz val="12"/>
        <color theme="1"/>
        <rFont val="仿宋"/>
        <family val="3"/>
        <charset val="134"/>
      </rPr>
      <t>炎陵县</t>
    </r>
  </si>
  <si>
    <r>
      <rPr>
        <sz val="12"/>
        <color theme="1"/>
        <rFont val="仿宋"/>
        <family val="3"/>
        <charset val="134"/>
      </rPr>
      <t>湘潭市</t>
    </r>
  </si>
  <si>
    <r>
      <rPr>
        <b/>
        <sz val="12"/>
        <color theme="1"/>
        <rFont val="仿宋"/>
        <family val="3"/>
        <charset val="134"/>
      </rPr>
      <t>湘潭市小计</t>
    </r>
  </si>
  <si>
    <r>
      <rPr>
        <sz val="12"/>
        <color theme="1"/>
        <rFont val="仿宋"/>
        <family val="3"/>
        <charset val="134"/>
      </rPr>
      <t>湘潭县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</si>
  <si>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rgb="FF000000"/>
        <rFont val="仿宋"/>
        <family val="3"/>
        <charset val="134"/>
      </rPr>
      <t>乌石镇众兴村农村公益性墓地建设项目、中路铺镇柳桥村农村公益性墓地建设项目各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</si>
  <si>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湘乡市</t>
    </r>
  </si>
  <si>
    <r>
      <rPr>
        <sz val="12"/>
        <color rgb="FF000000"/>
        <rFont val="仿宋"/>
        <family val="3"/>
        <charset val="134"/>
      </rPr>
      <t>泉塘镇农村公益性公墓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</si>
  <si>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韶山市</t>
    </r>
  </si>
  <si>
    <r>
      <rPr>
        <sz val="12"/>
        <color rgb="FF000000"/>
        <rFont val="仿宋"/>
        <family val="3"/>
        <charset val="134"/>
      </rPr>
      <t>杨林乡农村公益性公墓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</si>
  <si>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衡阳市</t>
    </r>
  </si>
  <si>
    <r>
      <rPr>
        <b/>
        <sz val="12"/>
        <color theme="1"/>
        <rFont val="仿宋"/>
        <family val="3"/>
        <charset val="134"/>
      </rPr>
      <t>衡阳市小计</t>
    </r>
  </si>
  <si>
    <r>
      <rPr>
        <sz val="12"/>
        <color rgb="FF000000"/>
        <rFont val="仿宋"/>
        <family val="3"/>
        <charset val="134"/>
      </rPr>
      <t>衡阳市第二社会福利院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</si>
  <si>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石鼓区</t>
    </r>
  </si>
  <si>
    <r>
      <rPr>
        <sz val="12"/>
        <color theme="1"/>
        <rFont val="仿宋"/>
        <family val="3"/>
        <charset val="134"/>
      </rPr>
      <t>衡南县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</si>
  <si>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三塘镇兴隆村农村公益性公墓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万元。婚姻登记机关建设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</si>
  <si>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衡阳县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</si>
  <si>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金兰镇敬老院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</si>
  <si>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衡山县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</si>
  <si>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衡东县</t>
    </r>
  </si>
  <si>
    <r>
      <rPr>
        <sz val="12"/>
        <color rgb="FF000000"/>
        <rFont val="仿宋"/>
        <family val="3"/>
        <charset val="134"/>
      </rPr>
      <t>衡东县特殊教育学校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仿宋"/>
        <family val="3"/>
        <charset val="134"/>
      </rPr>
      <t>万元</t>
    </r>
    <phoneticPr fontId="5" type="noConversion"/>
  </si>
  <si>
    <r>
      <rPr>
        <sz val="12"/>
        <color theme="1"/>
        <rFont val="仿宋"/>
        <family val="3"/>
        <charset val="134"/>
      </rPr>
      <t>常宁市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</si>
  <si>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洋泉镇敬老院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仿宋"/>
        <family val="3"/>
        <charset val="134"/>
      </rPr>
      <t>万元，柏坊镇敬老院</t>
    </r>
    <r>
      <rPr>
        <sz val="12"/>
        <color rgb="FF000000"/>
        <rFont val="Times New Roman"/>
        <family val="1"/>
      </rPr>
      <t>350</t>
    </r>
    <r>
      <rPr>
        <sz val="12"/>
        <color rgb="FF000000"/>
        <rFont val="仿宋"/>
        <family val="3"/>
        <charset val="134"/>
      </rPr>
      <t>万元。三塘镇朱田村农村公益性公墓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</si>
  <si>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祁东县</t>
    </r>
  </si>
  <si>
    <r>
      <rPr>
        <sz val="12"/>
        <color rgb="FF000000"/>
        <rFont val="仿宋"/>
        <family val="3"/>
        <charset val="134"/>
      </rPr>
      <t>白地市区域性敬老院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仿宋"/>
        <family val="3"/>
        <charset val="134"/>
      </rPr>
      <t>万元。未成年人保护中心建设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</si>
  <si>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耒阳市</t>
    </r>
  </si>
  <si>
    <r>
      <rPr>
        <sz val="12"/>
        <color rgb="FF000000"/>
        <rFont val="仿宋"/>
        <family val="3"/>
        <charset val="134"/>
      </rPr>
      <t>南京中心敬老院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万元，黄市镇中心敬老院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万元。新市镇双泉村农村公益性公墓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万元。耒阳市特殊教育学校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仿宋"/>
        <family val="3"/>
        <charset val="134"/>
      </rPr>
      <t>万元。</t>
    </r>
    <phoneticPr fontId="5" type="noConversion"/>
  </si>
  <si>
    <r>
      <rPr>
        <sz val="12"/>
        <color theme="1"/>
        <rFont val="仿宋"/>
        <family val="3"/>
        <charset val="134"/>
      </rPr>
      <t>邵阳市</t>
    </r>
  </si>
  <si>
    <r>
      <rPr>
        <b/>
        <sz val="12"/>
        <color theme="1"/>
        <rFont val="仿宋"/>
        <family val="3"/>
        <charset val="134"/>
      </rPr>
      <t>邵阳市小计</t>
    </r>
  </si>
  <si>
    <r>
      <rPr>
        <sz val="12"/>
        <color theme="1"/>
        <rFont val="仿宋"/>
        <family val="3"/>
        <charset val="134"/>
      </rPr>
      <t>邵东市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</si>
  <si>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新邵县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</si>
  <si>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隆回县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</si>
  <si>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武冈市</t>
    </r>
  </si>
  <si>
    <r>
      <rPr>
        <sz val="12"/>
        <color theme="1"/>
        <rFont val="仿宋"/>
        <family val="3"/>
        <charset val="134"/>
      </rPr>
      <t>洞口县</t>
    </r>
  </si>
  <si>
    <r>
      <rPr>
        <sz val="12"/>
        <color theme="1"/>
        <rFont val="仿宋"/>
        <family val="3"/>
        <charset val="134"/>
      </rPr>
      <t>新宁县</t>
    </r>
  </si>
  <si>
    <r>
      <rPr>
        <sz val="12"/>
        <color theme="1"/>
        <rFont val="仿宋"/>
        <family val="3"/>
        <charset val="134"/>
      </rPr>
      <t>邵阳县</t>
    </r>
  </si>
  <si>
    <r>
      <rPr>
        <sz val="12"/>
        <color rgb="FF000000"/>
        <rFont val="仿宋"/>
        <family val="3"/>
        <charset val="134"/>
      </rPr>
      <t>未成年人保护中心建设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</si>
  <si>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城步县</t>
    </r>
  </si>
  <si>
    <r>
      <rPr>
        <sz val="12"/>
        <color theme="1"/>
        <rFont val="仿宋"/>
        <family val="3"/>
        <charset val="134"/>
      </rPr>
      <t>绥宁县</t>
    </r>
  </si>
  <si>
    <r>
      <rPr>
        <sz val="12"/>
        <color rgb="FF000000"/>
        <rFont val="仿宋"/>
        <family val="3"/>
        <charset val="134"/>
      </rPr>
      <t>绥宁县殡仪馆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</si>
  <si>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岳阳市</t>
    </r>
  </si>
  <si>
    <r>
      <rPr>
        <b/>
        <sz val="12"/>
        <color theme="1"/>
        <rFont val="仿宋"/>
        <family val="3"/>
        <charset val="134"/>
      </rPr>
      <t>岳阳市小计</t>
    </r>
  </si>
  <si>
    <r>
      <t xml:space="preserve">  </t>
    </r>
    <r>
      <rPr>
        <sz val="12"/>
        <color theme="1"/>
        <rFont val="仿宋"/>
        <family val="3"/>
        <charset val="134"/>
      </rPr>
      <t>岳阳楼区</t>
    </r>
  </si>
  <si>
    <r>
      <rPr>
        <sz val="12"/>
        <color rgb="FF000000"/>
        <rFont val="仿宋"/>
        <family val="3"/>
        <charset val="134"/>
      </rPr>
      <t>梅溪敬老院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</si>
  <si>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汨罗市</t>
    </r>
  </si>
  <si>
    <r>
      <rPr>
        <sz val="12"/>
        <color rgb="FF000000"/>
        <rFont val="仿宋"/>
        <family val="3"/>
        <charset val="134"/>
      </rPr>
      <t>汨罗市殡仪馆新建</t>
    </r>
    <r>
      <rPr>
        <sz val="12"/>
        <color rgb="FF000000"/>
        <rFont val="Times New Roman"/>
        <family val="1"/>
      </rPr>
      <t>240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</si>
  <si>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平江县</t>
    </r>
  </si>
  <si>
    <r>
      <rPr>
        <sz val="12"/>
        <color rgb="FF000000"/>
        <rFont val="仿宋"/>
        <family val="3"/>
        <charset val="134"/>
      </rPr>
      <t>福寿山镇敬老院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万元。岑川镇集镇公益性公墓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</si>
  <si>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湘阴县</t>
    </r>
  </si>
  <si>
    <r>
      <rPr>
        <sz val="12"/>
        <color rgb="FF000000"/>
        <rFont val="仿宋"/>
        <family val="3"/>
        <charset val="134"/>
      </rPr>
      <t>新泉镇公益性公墓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</si>
  <si>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临湘市</t>
    </r>
  </si>
  <si>
    <r>
      <rPr>
        <sz val="12"/>
        <color rgb="FF000000"/>
        <rFont val="仿宋"/>
        <family val="3"/>
        <charset val="134"/>
      </rPr>
      <t>詹桥镇敬老院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万元，云湖街道敬老院</t>
    </r>
    <r>
      <rPr>
        <sz val="12"/>
        <color rgb="FF000000"/>
        <rFont val="Times New Roman"/>
        <family val="1"/>
      </rPr>
      <t>350</t>
    </r>
    <r>
      <rPr>
        <sz val="12"/>
        <color rgb="FF000000"/>
        <rFont val="仿宋"/>
        <family val="3"/>
        <charset val="134"/>
      </rPr>
      <t>万元，忠防镇敬老院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仿宋"/>
        <family val="3"/>
        <charset val="134"/>
      </rPr>
      <t>万元。长安街道三角坪社区公墓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</si>
  <si>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华容县</t>
    </r>
  </si>
  <si>
    <r>
      <rPr>
        <sz val="12"/>
        <color rgb="FF000000"/>
        <rFont val="仿宋"/>
        <family val="3"/>
        <charset val="134"/>
      </rPr>
      <t>章华镇敬老院</t>
    </r>
    <r>
      <rPr>
        <sz val="12"/>
        <color rgb="FF000000"/>
        <rFont val="Times New Roman"/>
        <family val="1"/>
      </rPr>
      <t>350</t>
    </r>
    <r>
      <rPr>
        <sz val="12"/>
        <color rgb="FF000000"/>
        <rFont val="仿宋"/>
        <family val="3"/>
        <charset val="134"/>
      </rPr>
      <t>万元，梅田湖镇敬老院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万元。殡仪馆迁建</t>
    </r>
    <r>
      <rPr>
        <sz val="12"/>
        <color rgb="FF000000"/>
        <rFont val="Times New Roman"/>
        <family val="1"/>
      </rPr>
      <t>440</t>
    </r>
    <r>
      <rPr>
        <sz val="12"/>
        <color rgb="FF000000"/>
        <rFont val="仿宋"/>
        <family val="3"/>
        <charset val="134"/>
      </rPr>
      <t>万元、鲇鱼须镇雷家湾公益性公墓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</si>
  <si>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岳阳县</t>
    </r>
  </si>
  <si>
    <r>
      <rPr>
        <sz val="12"/>
        <color theme="1"/>
        <rFont val="仿宋"/>
        <family val="3"/>
        <charset val="134"/>
      </rPr>
      <t>常德市</t>
    </r>
  </si>
  <si>
    <r>
      <rPr>
        <b/>
        <sz val="12"/>
        <color theme="1"/>
        <rFont val="仿宋"/>
        <family val="3"/>
        <charset val="134"/>
      </rPr>
      <t>常德市小计</t>
    </r>
  </si>
  <si>
    <r>
      <rPr>
        <sz val="12"/>
        <color rgb="FF000000"/>
        <rFont val="仿宋"/>
        <family val="3"/>
        <charset val="134"/>
      </rPr>
      <t>常德市康复医院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</si>
  <si>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鼎城区</t>
    </r>
  </si>
  <si>
    <r>
      <rPr>
        <sz val="12"/>
        <color rgb="FF000000"/>
        <rFont val="仿宋"/>
        <family val="3"/>
        <charset val="134"/>
      </rPr>
      <t>蒿子港中心敬老院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万元，黄土店镇中心敬老院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万元。未成年人保护中心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</si>
  <si>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津市市</t>
    </r>
  </si>
  <si>
    <r>
      <rPr>
        <sz val="12"/>
        <color theme="1"/>
        <rFont val="仿宋"/>
        <family val="3"/>
        <charset val="134"/>
      </rPr>
      <t>安乡县</t>
    </r>
  </si>
  <si>
    <r>
      <rPr>
        <sz val="12"/>
        <color rgb="FF000000"/>
        <rFont val="仿宋"/>
        <family val="3"/>
        <charset val="134"/>
      </rPr>
      <t>三岔河镇敬老院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</si>
  <si>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汉寿县</t>
    </r>
  </si>
  <si>
    <r>
      <rPr>
        <sz val="12"/>
        <color rgb="FF000000"/>
        <rFont val="仿宋"/>
        <family val="3"/>
        <charset val="134"/>
      </rPr>
      <t>未成年人保护中心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仿宋"/>
        <family val="3"/>
        <charset val="134"/>
      </rPr>
      <t>万元。救助站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仿宋"/>
        <family val="3"/>
        <charset val="134"/>
      </rPr>
      <t>万元。婚姻登记机关建设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</si>
  <si>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澧县</t>
    </r>
  </si>
  <si>
    <r>
      <rPr>
        <sz val="12"/>
        <color rgb="FF000000"/>
        <rFont val="仿宋"/>
        <family val="3"/>
        <charset val="134"/>
      </rPr>
      <t>未成年人保护中心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仿宋"/>
        <family val="3"/>
        <charset val="134"/>
      </rPr>
      <t>万元。婚姻登记机关建设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</si>
  <si>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临澧县</t>
    </r>
  </si>
  <si>
    <r>
      <rPr>
        <sz val="12"/>
        <color rgb="FF000000"/>
        <rFont val="仿宋"/>
        <family val="3"/>
        <charset val="134"/>
      </rPr>
      <t>刻木山乡敬老院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仿宋"/>
        <family val="3"/>
        <charset val="134"/>
      </rPr>
      <t>万元。佘市桥镇万寿岗公益性公墓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</si>
  <si>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桃源县</t>
    </r>
  </si>
  <si>
    <r>
      <rPr>
        <sz val="12"/>
        <color rgb="FF000000"/>
        <rFont val="仿宋"/>
        <family val="3"/>
        <charset val="134"/>
      </rPr>
      <t>漳江街道中心敬老院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万元，桃源县福利中心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</si>
  <si>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石门县</t>
    </r>
  </si>
  <si>
    <r>
      <rPr>
        <sz val="12"/>
        <color rgb="FF000000"/>
        <rFont val="仿宋"/>
        <family val="3"/>
        <charset val="134"/>
      </rPr>
      <t>未成年人保护中心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万元。皂市镇天鹅山村公益性公墓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</si>
  <si>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张家界市</t>
    </r>
  </si>
  <si>
    <r>
      <rPr>
        <b/>
        <sz val="12"/>
        <color theme="1"/>
        <rFont val="仿宋"/>
        <family val="3"/>
        <charset val="134"/>
      </rPr>
      <t>张家界市小计</t>
    </r>
  </si>
  <si>
    <r>
      <rPr>
        <sz val="12"/>
        <color rgb="FF000000"/>
        <rFont val="仿宋"/>
        <family val="3"/>
        <charset val="134"/>
      </rPr>
      <t>未成年人保护中心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仿宋"/>
        <family val="3"/>
        <charset val="134"/>
      </rPr>
      <t>万元。救助站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</si>
  <si>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永定区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</si>
  <si>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永定区殡仪馆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</si>
  <si>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武陵源区</t>
    </r>
    <r>
      <rPr>
        <sz val="12"/>
        <color theme="1"/>
        <rFont val="Times New Roman"/>
        <family val="1"/>
      </rPr>
      <t xml:space="preserve">        </t>
    </r>
  </si>
  <si>
    <r>
      <rPr>
        <sz val="12"/>
        <color rgb="FF000000"/>
        <rFont val="仿宋"/>
        <family val="3"/>
        <charset val="134"/>
      </rPr>
      <t>未成年人保护中心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万元。救助站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万元。婚姻登记机关建设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</si>
  <si>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慈利县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</si>
  <si>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桑植县</t>
    </r>
  </si>
  <si>
    <r>
      <rPr>
        <sz val="12"/>
        <color theme="1"/>
        <rFont val="仿宋"/>
        <family val="3"/>
        <charset val="134"/>
      </rPr>
      <t>益阳市</t>
    </r>
  </si>
  <si>
    <r>
      <rPr>
        <b/>
        <sz val="12"/>
        <color theme="1"/>
        <rFont val="仿宋"/>
        <family val="3"/>
        <charset val="134"/>
      </rPr>
      <t>益阳市小计</t>
    </r>
  </si>
  <si>
    <r>
      <rPr>
        <sz val="12"/>
        <color rgb="FF000000"/>
        <rFont val="仿宋"/>
        <family val="3"/>
        <charset val="134"/>
      </rPr>
      <t>益阳市残疾人托养和就业中心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</t>
    </r>
    <phoneticPr fontId="5" type="noConversion"/>
  </si>
  <si>
    <r>
      <rPr>
        <sz val="12"/>
        <color rgb="FF000000"/>
        <rFont val="仿宋"/>
        <family val="3"/>
        <charset val="134"/>
      </rPr>
      <t>益阳市新殡仪馆及配套设施建设项目</t>
    </r>
    <r>
      <rPr>
        <sz val="12"/>
        <color rgb="FF000000"/>
        <rFont val="Times New Roman"/>
        <family val="1"/>
      </rPr>
      <t>910</t>
    </r>
    <r>
      <rPr>
        <sz val="12"/>
        <color rgb="FF000000"/>
        <rFont val="仿宋"/>
        <family val="3"/>
        <charset val="134"/>
      </rPr>
      <t>万元，救助站</t>
    </r>
    <r>
      <rPr>
        <sz val="12"/>
        <color rgb="FF000000"/>
        <rFont val="Times New Roman"/>
        <family val="1"/>
      </rPr>
      <t>90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</si>
  <si>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资阳区</t>
    </r>
  </si>
  <si>
    <r>
      <rPr>
        <sz val="12"/>
        <color rgb="FF000000"/>
        <rFont val="仿宋"/>
        <family val="3"/>
        <charset val="134"/>
      </rPr>
      <t>张家塞乡高椅岭农村公益性公墓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</si>
  <si>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赫山区</t>
    </r>
  </si>
  <si>
    <r>
      <rPr>
        <sz val="12"/>
        <color rgb="FF000000"/>
        <rFont val="仿宋"/>
        <family val="3"/>
        <charset val="134"/>
      </rPr>
      <t>未成年人救助保护中心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仿宋"/>
        <family val="3"/>
        <charset val="134"/>
      </rPr>
      <t>万元。岳家桥镇岳家桥村农村公益性公墓、欧江岔镇高平村农村公益性公墓各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万元。救助站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</si>
  <si>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沅江市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</si>
  <si>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阳罗洲镇农村公益性公墓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</si>
  <si>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南县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</si>
  <si>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桃江县</t>
    </r>
    <r>
      <rPr>
        <sz val="12"/>
        <color theme="1"/>
        <rFont val="Times New Roman"/>
        <family val="1"/>
      </rPr>
      <t xml:space="preserve">         </t>
    </r>
  </si>
  <si>
    <r>
      <rPr>
        <sz val="12"/>
        <color rgb="FF000000"/>
        <rFont val="仿宋"/>
        <family val="3"/>
        <charset val="134"/>
      </rPr>
      <t>马迹塘镇农村公益性公墓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</si>
  <si>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安化县</t>
    </r>
  </si>
  <si>
    <r>
      <rPr>
        <sz val="12"/>
        <color theme="1"/>
        <rFont val="仿宋"/>
        <family val="3"/>
        <charset val="134"/>
      </rPr>
      <t>永州市</t>
    </r>
  </si>
  <si>
    <r>
      <rPr>
        <b/>
        <sz val="12"/>
        <color theme="1"/>
        <rFont val="仿宋"/>
        <family val="3"/>
        <charset val="134"/>
      </rPr>
      <t>永州市小计</t>
    </r>
  </si>
  <si>
    <r>
      <rPr>
        <sz val="12"/>
        <color rgb="FF000000"/>
        <rFont val="仿宋"/>
        <family val="3"/>
        <charset val="134"/>
      </rPr>
      <t>永州市儿童福利院儿童康复大楼建设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</si>
  <si>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冷水滩区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</si>
  <si>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高溪市中心敬老院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</si>
  <si>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东安县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</si>
  <si>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道县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</si>
  <si>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祥霖铺中心敬老院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</si>
  <si>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宁远县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</si>
  <si>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水市区域性敬老院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万元。天堂镇农村公益性公墓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</si>
  <si>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江永县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</si>
  <si>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潇浦镇麒麟敬老院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万元，夏层铺镇中心敬老院</t>
    </r>
    <r>
      <rPr>
        <sz val="12"/>
        <color rgb="FF000000"/>
        <rFont val="Times New Roman"/>
        <family val="1"/>
      </rPr>
      <t>350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</si>
  <si>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江华县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</si>
  <si>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涔天河镇溪江农村公益性公墓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</si>
  <si>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蓝山县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</si>
  <si>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蓝山殡仪馆新建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万元，蓝山县火市村公益性公墓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</si>
  <si>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新田县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</si>
  <si>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龙泉镇中心敬老院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万元，三井镇中心敬老院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</si>
  <si>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双牌县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</si>
  <si>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祁阳县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</si>
  <si>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黎家坪镇农村公益性公墓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</si>
  <si>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郴州市</t>
    </r>
  </si>
  <si>
    <r>
      <rPr>
        <b/>
        <sz val="12"/>
        <color theme="1"/>
        <rFont val="仿宋"/>
        <family val="3"/>
        <charset val="134"/>
      </rPr>
      <t>郴州市小计</t>
    </r>
  </si>
  <si>
    <r>
      <rPr>
        <sz val="12"/>
        <color theme="1"/>
        <rFont val="仿宋"/>
        <family val="3"/>
        <charset val="134"/>
      </rPr>
      <t>资兴市</t>
    </r>
  </si>
  <si>
    <r>
      <rPr>
        <sz val="12"/>
        <color theme="1"/>
        <rFont val="仿宋"/>
        <family val="3"/>
        <charset val="134"/>
      </rPr>
      <t>桂阳县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</si>
  <si>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永兴县</t>
    </r>
  </si>
  <si>
    <r>
      <rPr>
        <sz val="12"/>
        <color rgb="FF000000"/>
        <rFont val="仿宋"/>
        <family val="3"/>
        <charset val="134"/>
      </rPr>
      <t>油麻镇农村公益性公墓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</t>
    </r>
  </si>
  <si>
    <r>
      <rPr>
        <sz val="12"/>
        <color theme="1"/>
        <rFont val="仿宋"/>
        <family val="3"/>
        <charset val="134"/>
      </rPr>
      <t>宜章县</t>
    </r>
  </si>
  <si>
    <r>
      <rPr>
        <sz val="12"/>
        <color theme="1"/>
        <rFont val="仿宋"/>
        <family val="3"/>
        <charset val="134"/>
      </rPr>
      <t>嘉禾县</t>
    </r>
  </si>
  <si>
    <r>
      <rPr>
        <sz val="12"/>
        <color theme="1"/>
        <rFont val="仿宋"/>
        <family val="3"/>
        <charset val="134"/>
      </rPr>
      <t>临武县</t>
    </r>
  </si>
  <si>
    <r>
      <rPr>
        <sz val="12"/>
        <color theme="1"/>
        <rFont val="仿宋"/>
        <family val="3"/>
        <charset val="134"/>
      </rPr>
      <t>汝城县</t>
    </r>
  </si>
  <si>
    <r>
      <rPr>
        <sz val="12"/>
        <color rgb="FF000000"/>
        <rFont val="仿宋"/>
        <family val="3"/>
        <charset val="134"/>
      </rPr>
      <t>土桥中心敬老院</t>
    </r>
    <r>
      <rPr>
        <sz val="12"/>
        <color rgb="FF000000"/>
        <rFont val="Times New Roman"/>
        <family val="1"/>
      </rPr>
      <t>350</t>
    </r>
    <r>
      <rPr>
        <sz val="12"/>
        <color rgb="FF000000"/>
        <rFont val="仿宋"/>
        <family val="3"/>
        <charset val="134"/>
      </rPr>
      <t>万元。未成年人救助保护中心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</si>
  <si>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桂东县</t>
    </r>
  </si>
  <si>
    <r>
      <rPr>
        <sz val="12"/>
        <color theme="1"/>
        <rFont val="仿宋"/>
        <family val="3"/>
        <charset val="134"/>
      </rPr>
      <t>安仁县</t>
    </r>
  </si>
  <si>
    <r>
      <rPr>
        <sz val="12"/>
        <color theme="1"/>
        <rFont val="仿宋"/>
        <family val="3"/>
        <charset val="134"/>
      </rPr>
      <t>娄底市</t>
    </r>
  </si>
  <si>
    <r>
      <rPr>
        <b/>
        <sz val="12"/>
        <color theme="1"/>
        <rFont val="仿宋"/>
        <family val="3"/>
        <charset val="134"/>
      </rPr>
      <t>娄底市小计</t>
    </r>
  </si>
  <si>
    <r>
      <rPr>
        <sz val="12"/>
        <color rgb="FF000000"/>
        <rFont val="仿宋"/>
        <family val="3"/>
        <charset val="134"/>
      </rPr>
      <t>娄底市残疾人康复中心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</t>
    </r>
    <phoneticPr fontId="5" type="noConversion"/>
  </si>
  <si>
    <r>
      <rPr>
        <sz val="12"/>
        <color rgb="FF000000"/>
        <rFont val="仿宋"/>
        <family val="3"/>
        <charset val="134"/>
      </rPr>
      <t>娄底市第二社会福利院区域性儿童福利中心建设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</si>
  <si>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涟源市</t>
    </r>
  </si>
  <si>
    <r>
      <rPr>
        <sz val="12"/>
        <color rgb="FF000000"/>
        <rFont val="仿宋"/>
        <family val="3"/>
        <charset val="134"/>
      </rPr>
      <t>涟源市第二中心敬老院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</si>
  <si>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冷水江市</t>
    </r>
  </si>
  <si>
    <r>
      <rPr>
        <sz val="12"/>
        <color rgb="FF000000"/>
        <rFont val="仿宋"/>
        <family val="3"/>
        <charset val="134"/>
      </rPr>
      <t>冷水江市康复医院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</si>
  <si>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双峰县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</si>
  <si>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新化县</t>
    </r>
  </si>
  <si>
    <r>
      <rPr>
        <sz val="12"/>
        <color theme="1"/>
        <rFont val="仿宋"/>
        <family val="3"/>
        <charset val="134"/>
      </rPr>
      <t>怀化市</t>
    </r>
  </si>
  <si>
    <r>
      <rPr>
        <b/>
        <sz val="12"/>
        <color theme="1"/>
        <rFont val="仿宋"/>
        <family val="3"/>
        <charset val="134"/>
      </rPr>
      <t>怀化市小计</t>
    </r>
  </si>
  <si>
    <r>
      <rPr>
        <sz val="12"/>
        <color rgb="FF000000"/>
        <rFont val="仿宋"/>
        <family val="3"/>
        <charset val="134"/>
      </rPr>
      <t>怀化市残疾人托养康复中心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</t>
    </r>
    <phoneticPr fontId="5" type="noConversion"/>
  </si>
  <si>
    <r>
      <rPr>
        <sz val="12"/>
        <color rgb="FF000000"/>
        <rFont val="仿宋"/>
        <family val="3"/>
        <charset val="134"/>
      </rPr>
      <t>救助站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万元，洪江康复医院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</si>
  <si>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沅陵县</t>
    </r>
  </si>
  <si>
    <r>
      <rPr>
        <sz val="12"/>
        <color theme="1"/>
        <rFont val="仿宋"/>
        <family val="3"/>
        <charset val="134"/>
      </rPr>
      <t>辰溪县</t>
    </r>
  </si>
  <si>
    <r>
      <rPr>
        <sz val="12"/>
        <color rgb="FF000000"/>
        <rFont val="仿宋"/>
        <family val="3"/>
        <charset val="134"/>
      </rPr>
      <t>辰溪县福利中心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仿宋"/>
        <family val="3"/>
        <charset val="134"/>
      </rPr>
      <t>万元。婚姻登记机关建设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</si>
  <si>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溆浦县</t>
    </r>
    <r>
      <rPr>
        <sz val="12"/>
        <color theme="1"/>
        <rFont val="Times New Roman"/>
        <family val="1"/>
      </rPr>
      <t xml:space="preserve">          </t>
    </r>
  </si>
  <si>
    <r>
      <rPr>
        <sz val="12"/>
        <color rgb="FF000000"/>
        <rFont val="仿宋"/>
        <family val="3"/>
        <charset val="134"/>
      </rPr>
      <t>溆浦县敬老院护理区改造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仿宋"/>
        <family val="3"/>
        <charset val="134"/>
      </rPr>
      <t>万元。</t>
    </r>
    <r>
      <rPr>
        <sz val="12"/>
        <color rgb="FF000000"/>
        <rFont val="Times New Roman"/>
        <family val="1"/>
      </rPr>
      <t xml:space="preserve">          </t>
    </r>
  </si>
  <si>
    <r>
      <rPr>
        <sz val="12"/>
        <color theme="1"/>
        <rFont val="仿宋"/>
        <family val="3"/>
        <charset val="134"/>
      </rPr>
      <t>麻阳县</t>
    </r>
  </si>
  <si>
    <r>
      <rPr>
        <sz val="12"/>
        <color theme="1"/>
        <rFont val="仿宋"/>
        <family val="3"/>
        <charset val="134"/>
      </rPr>
      <t>新晃县</t>
    </r>
  </si>
  <si>
    <r>
      <rPr>
        <sz val="12"/>
        <color rgb="FF000000"/>
        <rFont val="仿宋"/>
        <family val="3"/>
        <charset val="134"/>
      </rPr>
      <t>新晃殡仪馆新建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</si>
  <si>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芷江县</t>
    </r>
  </si>
  <si>
    <r>
      <rPr>
        <sz val="12"/>
        <color theme="1"/>
        <rFont val="仿宋"/>
        <family val="3"/>
        <charset val="134"/>
      </rPr>
      <t>中方县</t>
    </r>
  </si>
  <si>
    <r>
      <rPr>
        <sz val="12"/>
        <color theme="1"/>
        <rFont val="仿宋"/>
        <family val="3"/>
        <charset val="134"/>
      </rPr>
      <t>洪江市</t>
    </r>
  </si>
  <si>
    <r>
      <rPr>
        <sz val="12"/>
        <color theme="1"/>
        <rFont val="仿宋"/>
        <family val="3"/>
        <charset val="134"/>
      </rPr>
      <t>洪江区</t>
    </r>
  </si>
  <si>
    <r>
      <rPr>
        <sz val="12"/>
        <color rgb="FF000000"/>
        <rFont val="仿宋"/>
        <family val="3"/>
        <charset val="134"/>
      </rPr>
      <t>未成年人救助保护中心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</si>
  <si>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会同县</t>
    </r>
  </si>
  <si>
    <r>
      <rPr>
        <sz val="12"/>
        <color theme="1"/>
        <rFont val="仿宋"/>
        <family val="3"/>
        <charset val="134"/>
      </rPr>
      <t>靖州县</t>
    </r>
  </si>
  <si>
    <r>
      <rPr>
        <sz val="12"/>
        <color theme="1"/>
        <rFont val="仿宋"/>
        <family val="3"/>
        <charset val="134"/>
      </rPr>
      <t>通道县</t>
    </r>
  </si>
  <si>
    <r>
      <rPr>
        <sz val="12"/>
        <color theme="1"/>
        <rFont val="仿宋"/>
        <family val="3"/>
        <charset val="134"/>
      </rPr>
      <t>湘西土家族苗族自治州</t>
    </r>
  </si>
  <si>
    <r>
      <rPr>
        <b/>
        <sz val="12"/>
        <color theme="1"/>
        <rFont val="仿宋"/>
        <family val="3"/>
        <charset val="134"/>
      </rPr>
      <t>湘西土家族苗族自治州小计</t>
    </r>
  </si>
  <si>
    <r>
      <rPr>
        <sz val="12"/>
        <color theme="1"/>
        <rFont val="仿宋"/>
        <family val="3"/>
        <charset val="134"/>
      </rPr>
      <t>州本级</t>
    </r>
  </si>
  <si>
    <r>
      <rPr>
        <sz val="12"/>
        <color rgb="FF000000"/>
        <rFont val="仿宋"/>
        <family val="3"/>
        <charset val="134"/>
      </rPr>
      <t>湘西州荣复医院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</si>
  <si>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吉首市</t>
    </r>
  </si>
  <si>
    <r>
      <rPr>
        <sz val="12"/>
        <color rgb="FF000000"/>
        <rFont val="仿宋"/>
        <family val="3"/>
        <charset val="134"/>
      </rPr>
      <t>婚姻登记机关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</si>
  <si>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泸溪县</t>
    </r>
  </si>
  <si>
    <r>
      <rPr>
        <sz val="12"/>
        <color theme="1"/>
        <rFont val="仿宋"/>
        <family val="3"/>
        <charset val="134"/>
      </rPr>
      <t>凤凰县</t>
    </r>
  </si>
  <si>
    <r>
      <rPr>
        <sz val="12"/>
        <color theme="1"/>
        <rFont val="仿宋"/>
        <family val="3"/>
        <charset val="134"/>
      </rPr>
      <t>花垣县</t>
    </r>
  </si>
  <si>
    <r>
      <rPr>
        <sz val="12"/>
        <color theme="1"/>
        <rFont val="仿宋"/>
        <family val="3"/>
        <charset val="134"/>
      </rPr>
      <t>保靖县</t>
    </r>
  </si>
  <si>
    <r>
      <rPr>
        <sz val="12"/>
        <color theme="1"/>
        <rFont val="仿宋"/>
        <family val="3"/>
        <charset val="134"/>
      </rPr>
      <t>古丈县</t>
    </r>
  </si>
  <si>
    <r>
      <rPr>
        <sz val="12"/>
        <color rgb="FF000000"/>
        <rFont val="仿宋"/>
        <family val="3"/>
        <charset val="134"/>
      </rPr>
      <t>婚姻登记机关建设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仿宋"/>
        <family val="3"/>
        <charset val="134"/>
      </rPr>
      <t>万元。</t>
    </r>
  </si>
  <si>
    <r>
      <rPr>
        <sz val="12"/>
        <color theme="1"/>
        <rFont val="仿宋"/>
        <family val="3"/>
        <charset val="134"/>
      </rPr>
      <t>永顺县</t>
    </r>
  </si>
  <si>
    <r>
      <rPr>
        <sz val="12"/>
        <color theme="1"/>
        <rFont val="仿宋"/>
        <family val="3"/>
        <charset val="134"/>
      </rPr>
      <t>龙山县</t>
    </r>
  </si>
  <si>
    <r>
      <rPr>
        <sz val="12"/>
        <color rgb="FF000000"/>
        <rFont val="仿宋"/>
        <family val="3"/>
        <charset val="134"/>
      </rPr>
      <t>农车镇农村公益性公墓建设、靛房镇农村公益性公墓建设各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仿宋"/>
        <family val="3"/>
        <charset val="134"/>
      </rPr>
      <t>万元。</t>
    </r>
  </si>
  <si>
    <t>市本级及所辖区小计</t>
    <phoneticPr fontId="5" type="noConversion"/>
  </si>
  <si>
    <r>
      <rPr>
        <sz val="12"/>
        <color rgb="FF000000"/>
        <rFont val="仿宋"/>
        <family val="3"/>
        <charset val="134"/>
      </rPr>
      <t>邵阳市残疾人康复托养中心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仿宋"/>
        <family val="3"/>
        <charset val="134"/>
      </rPr>
      <t>万元</t>
    </r>
    <phoneticPr fontId="5" type="noConversion"/>
  </si>
  <si>
    <t>桑植县残疾人综合服务中心50万元。</t>
    <phoneticPr fontId="5" type="noConversion"/>
  </si>
  <si>
    <t>2021年支持民政和残疾人公共服务设施建设债券资金分配表（总表不发市县）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</si>
</sst>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justify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topLeftCell="A40" workbookViewId="0">
      <selection activeCell="H7" sqref="H7"/>
    </sheetView>
  </sheetViews>
  <sheetFormatPr defaultRowHeight="13.5" x14ac:dyDescent="0.15"/>
  <cols>
    <col min="2" max="2" width="13.75" style="14" customWidth="1"/>
    <col min="12" max="12" width="24" customWidth="1"/>
  </cols>
  <sheetData>
    <row r="1" spans="1:12" ht="20.25" x14ac:dyDescent="0.15">
      <c r="A1" s="1" t="s">
        <v>0</v>
      </c>
    </row>
    <row r="2" spans="1:12" ht="28.5" x14ac:dyDescent="0.15">
      <c r="A2" s="21" t="s">
        <v>213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4.25" x14ac:dyDescent="0.15">
      <c r="L3" s="3" t="s">
        <v>1</v>
      </c>
    </row>
    <row r="4" spans="1:12" ht="42.75" customHeight="1" x14ac:dyDescent="0.15">
      <c r="A4" s="22" t="s">
        <v>2</v>
      </c>
      <c r="B4" s="22"/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</row>
    <row r="5" spans="1:12" ht="15.75" x14ac:dyDescent="0.15">
      <c r="A5" s="19" t="s">
        <v>13</v>
      </c>
      <c r="B5" s="19"/>
      <c r="C5" s="6">
        <f>C6+C13+C21+C48+C57+C68+C75+C84+C97+C108+C115+C130+C26+C37</f>
        <v>20000</v>
      </c>
      <c r="D5" s="6">
        <f>D6+D13+D21+D48+D57+D68+D75+D84+D97+D108+D115+D130+D26+D37</f>
        <v>10000</v>
      </c>
      <c r="E5" s="6">
        <f t="shared" ref="E5:K5" si="0">E6+E13+E21+E48+E57+E68+E75+E84+E97+E108+E115+E130+E26+E37</f>
        <v>2000</v>
      </c>
      <c r="F5" s="6">
        <f t="shared" si="0"/>
        <v>4370</v>
      </c>
      <c r="G5" s="6">
        <f t="shared" si="0"/>
        <v>600</v>
      </c>
      <c r="H5" s="6">
        <f t="shared" si="0"/>
        <v>330</v>
      </c>
      <c r="I5" s="6">
        <f t="shared" si="0"/>
        <v>700</v>
      </c>
      <c r="J5" s="6">
        <f t="shared" si="0"/>
        <v>490</v>
      </c>
      <c r="K5" s="6">
        <f t="shared" si="0"/>
        <v>1510</v>
      </c>
      <c r="L5" s="7"/>
    </row>
    <row r="6" spans="1:12" ht="15.75" x14ac:dyDescent="0.15">
      <c r="A6" s="20" t="s">
        <v>14</v>
      </c>
      <c r="B6" s="13" t="s">
        <v>15</v>
      </c>
      <c r="C6" s="6">
        <f>SUM(D6:K6)</f>
        <v>1050</v>
      </c>
      <c r="D6" s="6">
        <f>D7+D11+D12</f>
        <v>1000</v>
      </c>
      <c r="E6" s="6">
        <f t="shared" ref="E6:K6" si="1">E7+E11+E12</f>
        <v>0</v>
      </c>
      <c r="F6" s="6">
        <f t="shared" si="1"/>
        <v>0</v>
      </c>
      <c r="G6" s="6">
        <f t="shared" si="1"/>
        <v>0</v>
      </c>
      <c r="H6" s="6">
        <f t="shared" si="1"/>
        <v>50</v>
      </c>
      <c r="I6" s="6">
        <f t="shared" si="1"/>
        <v>0</v>
      </c>
      <c r="J6" s="6">
        <f t="shared" si="1"/>
        <v>0</v>
      </c>
      <c r="K6" s="6">
        <f t="shared" si="1"/>
        <v>0</v>
      </c>
      <c r="L6" s="8"/>
    </row>
    <row r="7" spans="1:12" ht="28.5" x14ac:dyDescent="0.15">
      <c r="A7" s="20"/>
      <c r="B7" s="15" t="s">
        <v>16</v>
      </c>
      <c r="C7" s="6">
        <f t="shared" ref="C7:C66" si="2">SUM(D7:K7)</f>
        <v>250</v>
      </c>
      <c r="D7" s="4">
        <f>SUM(D8:D10)</f>
        <v>200</v>
      </c>
      <c r="E7" s="4">
        <f t="shared" ref="E7:K7" si="3">SUM(E8:E10)</f>
        <v>0</v>
      </c>
      <c r="F7" s="4">
        <f t="shared" si="3"/>
        <v>0</v>
      </c>
      <c r="G7" s="4">
        <f t="shared" si="3"/>
        <v>0</v>
      </c>
      <c r="H7" s="4">
        <f t="shared" si="3"/>
        <v>50</v>
      </c>
      <c r="I7" s="4">
        <f t="shared" si="3"/>
        <v>0</v>
      </c>
      <c r="J7" s="4">
        <f t="shared" si="3"/>
        <v>0</v>
      </c>
      <c r="K7" s="4">
        <f t="shared" si="3"/>
        <v>0</v>
      </c>
      <c r="L7" s="9"/>
    </row>
    <row r="8" spans="1:12" ht="31.5" x14ac:dyDescent="0.15">
      <c r="A8" s="20"/>
      <c r="B8" s="16" t="s">
        <v>17</v>
      </c>
      <c r="C8" s="6">
        <f t="shared" si="2"/>
        <v>200</v>
      </c>
      <c r="D8" s="4">
        <v>200</v>
      </c>
      <c r="E8" s="4"/>
      <c r="F8" s="4"/>
      <c r="G8" s="4"/>
      <c r="H8" s="4"/>
      <c r="I8" s="4"/>
      <c r="J8" s="4"/>
      <c r="K8" s="4"/>
      <c r="L8" s="9" t="s">
        <v>18</v>
      </c>
    </row>
    <row r="9" spans="1:12" ht="15.75" x14ac:dyDescent="0.15">
      <c r="A9" s="20"/>
      <c r="B9" s="16" t="s">
        <v>19</v>
      </c>
      <c r="C9" s="6">
        <f t="shared" si="2"/>
        <v>25</v>
      </c>
      <c r="D9" s="4"/>
      <c r="E9" s="4"/>
      <c r="F9" s="4"/>
      <c r="G9" s="4"/>
      <c r="H9" s="4">
        <v>25</v>
      </c>
      <c r="I9" s="4"/>
      <c r="J9" s="4"/>
      <c r="K9" s="4"/>
      <c r="L9" s="10" t="s">
        <v>20</v>
      </c>
    </row>
    <row r="10" spans="1:12" ht="15.75" x14ac:dyDescent="0.15">
      <c r="A10" s="20"/>
      <c r="B10" s="16" t="s">
        <v>21</v>
      </c>
      <c r="C10" s="6">
        <f t="shared" si="2"/>
        <v>25</v>
      </c>
      <c r="D10" s="4"/>
      <c r="E10" s="4"/>
      <c r="F10" s="4"/>
      <c r="G10" s="4"/>
      <c r="H10" s="4">
        <v>25</v>
      </c>
      <c r="I10" s="4"/>
      <c r="J10" s="4"/>
      <c r="K10" s="4"/>
      <c r="L10" s="10" t="s">
        <v>20</v>
      </c>
    </row>
    <row r="11" spans="1:12" ht="30" x14ac:dyDescent="0.15">
      <c r="A11" s="20"/>
      <c r="B11" s="15" t="s">
        <v>22</v>
      </c>
      <c r="C11" s="6">
        <f t="shared" si="2"/>
        <v>400</v>
      </c>
      <c r="D11" s="4">
        <v>400</v>
      </c>
      <c r="E11" s="4"/>
      <c r="F11" s="4"/>
      <c r="G11" s="4"/>
      <c r="H11" s="4"/>
      <c r="I11" s="4"/>
      <c r="J11" s="4"/>
      <c r="K11" s="4"/>
      <c r="L11" s="10" t="s">
        <v>23</v>
      </c>
    </row>
    <row r="12" spans="1:12" ht="30" x14ac:dyDescent="0.15">
      <c r="A12" s="20"/>
      <c r="B12" s="15" t="s">
        <v>24</v>
      </c>
      <c r="C12" s="6">
        <f t="shared" si="2"/>
        <v>400</v>
      </c>
      <c r="D12" s="4">
        <v>400</v>
      </c>
      <c r="E12" s="4"/>
      <c r="F12" s="4"/>
      <c r="G12" s="4"/>
      <c r="H12" s="4"/>
      <c r="I12" s="4"/>
      <c r="J12" s="4"/>
      <c r="K12" s="4"/>
      <c r="L12" s="9" t="s">
        <v>25</v>
      </c>
    </row>
    <row r="13" spans="1:12" ht="15.75" x14ac:dyDescent="0.15">
      <c r="A13" s="20" t="s">
        <v>26</v>
      </c>
      <c r="B13" s="13" t="s">
        <v>27</v>
      </c>
      <c r="C13" s="6">
        <f t="shared" si="2"/>
        <v>1457.5</v>
      </c>
      <c r="D13" s="6">
        <f>D14+D16+D17+D18+D19+D20</f>
        <v>1150</v>
      </c>
      <c r="E13" s="6">
        <f t="shared" ref="E13:G13" si="4">E14+E16+E17+E18+E19+E20</f>
        <v>0</v>
      </c>
      <c r="F13" s="6">
        <f t="shared" si="4"/>
        <v>180</v>
      </c>
      <c r="G13" s="6">
        <f t="shared" si="4"/>
        <v>60</v>
      </c>
      <c r="H13" s="6">
        <f t="shared" ref="H13" si="5">H14+H16+H17+H18+H19+H20</f>
        <v>0</v>
      </c>
      <c r="I13" s="6">
        <f t="shared" ref="I13" si="6">I14+I16+I17+I18+I19+I20</f>
        <v>0</v>
      </c>
      <c r="J13" s="6">
        <f t="shared" ref="J13" si="7">J14+J16+J17+J18+J19+J20</f>
        <v>0</v>
      </c>
      <c r="K13" s="6">
        <f t="shared" ref="K13" si="8">K14+K16+K17+K18+K19+K20</f>
        <v>67.5</v>
      </c>
      <c r="L13" s="8"/>
    </row>
    <row r="14" spans="1:12" ht="28.5" x14ac:dyDescent="0.15">
      <c r="A14" s="20"/>
      <c r="B14" s="16" t="s">
        <v>16</v>
      </c>
      <c r="C14" s="6">
        <f t="shared" si="2"/>
        <v>476</v>
      </c>
      <c r="D14" s="4">
        <f>SUM(D15)</f>
        <v>400</v>
      </c>
      <c r="E14" s="4">
        <f t="shared" ref="E14:H14" si="9">SUM(E15)</f>
        <v>0</v>
      </c>
      <c r="F14" s="4">
        <f t="shared" si="9"/>
        <v>0</v>
      </c>
      <c r="G14" s="4">
        <f t="shared" si="9"/>
        <v>60</v>
      </c>
      <c r="H14" s="4">
        <f t="shared" si="9"/>
        <v>0</v>
      </c>
      <c r="I14" s="4"/>
      <c r="J14" s="4"/>
      <c r="K14" s="11">
        <v>16</v>
      </c>
      <c r="L14" s="9"/>
    </row>
    <row r="15" spans="1:12" ht="31.5" x14ac:dyDescent="0.15">
      <c r="A15" s="20"/>
      <c r="B15" s="16" t="s">
        <v>28</v>
      </c>
      <c r="C15" s="6">
        <f t="shared" si="2"/>
        <v>460</v>
      </c>
      <c r="D15" s="4">
        <v>400</v>
      </c>
      <c r="E15" s="4"/>
      <c r="F15" s="4"/>
      <c r="G15" s="4">
        <v>60</v>
      </c>
      <c r="H15" s="4"/>
      <c r="I15" s="4"/>
      <c r="J15" s="4"/>
      <c r="K15" s="4"/>
      <c r="L15" s="9" t="s">
        <v>29</v>
      </c>
    </row>
    <row r="16" spans="1:12" ht="45.75" x14ac:dyDescent="0.15">
      <c r="A16" s="20"/>
      <c r="B16" s="15" t="s">
        <v>30</v>
      </c>
      <c r="C16" s="6">
        <f t="shared" si="2"/>
        <v>418.5</v>
      </c>
      <c r="D16" s="4">
        <v>350</v>
      </c>
      <c r="E16" s="4"/>
      <c r="F16" s="4">
        <v>60</v>
      </c>
      <c r="G16" s="4"/>
      <c r="H16" s="4"/>
      <c r="I16" s="4"/>
      <c r="J16" s="4"/>
      <c r="K16" s="11">
        <v>8.5</v>
      </c>
      <c r="L16" s="9" t="s">
        <v>31</v>
      </c>
    </row>
    <row r="17" spans="1:12" ht="15.75" x14ac:dyDescent="0.15">
      <c r="A17" s="20"/>
      <c r="B17" s="15" t="s">
        <v>32</v>
      </c>
      <c r="C17" s="6">
        <f t="shared" si="2"/>
        <v>15</v>
      </c>
      <c r="D17" s="4"/>
      <c r="E17" s="4"/>
      <c r="F17" s="4"/>
      <c r="G17" s="4"/>
      <c r="H17" s="4"/>
      <c r="I17" s="4"/>
      <c r="J17" s="4"/>
      <c r="K17" s="11">
        <v>15</v>
      </c>
      <c r="L17" s="9"/>
    </row>
    <row r="18" spans="1:12" ht="90" x14ac:dyDescent="0.15">
      <c r="A18" s="20"/>
      <c r="B18" s="15" t="s">
        <v>33</v>
      </c>
      <c r="C18" s="6">
        <f t="shared" si="2"/>
        <v>525</v>
      </c>
      <c r="D18" s="4">
        <v>400</v>
      </c>
      <c r="E18" s="4"/>
      <c r="F18" s="4">
        <v>120</v>
      </c>
      <c r="G18" s="4"/>
      <c r="H18" s="4"/>
      <c r="I18" s="4"/>
      <c r="J18" s="4"/>
      <c r="K18" s="11">
        <v>5</v>
      </c>
      <c r="L18" s="9" t="s">
        <v>34</v>
      </c>
    </row>
    <row r="19" spans="1:12" ht="15.75" x14ac:dyDescent="0.15">
      <c r="A19" s="20"/>
      <c r="B19" s="15" t="s">
        <v>35</v>
      </c>
      <c r="C19" s="6">
        <f t="shared" si="2"/>
        <v>11</v>
      </c>
      <c r="D19" s="4"/>
      <c r="E19" s="4"/>
      <c r="F19" s="4"/>
      <c r="G19" s="4"/>
      <c r="H19" s="4"/>
      <c r="I19" s="4"/>
      <c r="J19" s="4"/>
      <c r="K19" s="11">
        <v>11</v>
      </c>
      <c r="L19" s="9"/>
    </row>
    <row r="20" spans="1:12" ht="15.75" x14ac:dyDescent="0.15">
      <c r="A20" s="20"/>
      <c r="B20" s="15" t="s">
        <v>36</v>
      </c>
      <c r="C20" s="6">
        <f t="shared" si="2"/>
        <v>12</v>
      </c>
      <c r="D20" s="4"/>
      <c r="E20" s="4"/>
      <c r="F20" s="4"/>
      <c r="G20" s="4"/>
      <c r="H20" s="4"/>
      <c r="I20" s="4"/>
      <c r="J20" s="4"/>
      <c r="K20" s="11">
        <v>12</v>
      </c>
      <c r="L20" s="9"/>
    </row>
    <row r="21" spans="1:12" ht="15.75" x14ac:dyDescent="0.15">
      <c r="A21" s="20" t="s">
        <v>37</v>
      </c>
      <c r="B21" s="13" t="s">
        <v>38</v>
      </c>
      <c r="C21" s="6">
        <f>SUM(C22:C25)</f>
        <v>300.5</v>
      </c>
      <c r="D21" s="6">
        <f t="shared" ref="D21:K21" si="10">SUM(D22:D25)</f>
        <v>0</v>
      </c>
      <c r="E21" s="6">
        <f t="shared" si="10"/>
        <v>0</v>
      </c>
      <c r="F21" s="6">
        <f t="shared" si="10"/>
        <v>240</v>
      </c>
      <c r="G21" s="6">
        <f t="shared" si="10"/>
        <v>0</v>
      </c>
      <c r="H21" s="6">
        <f t="shared" si="10"/>
        <v>0</v>
      </c>
      <c r="I21" s="6">
        <f t="shared" si="10"/>
        <v>0</v>
      </c>
      <c r="J21" s="6">
        <f t="shared" si="10"/>
        <v>0</v>
      </c>
      <c r="K21" s="6">
        <f t="shared" si="10"/>
        <v>60.5</v>
      </c>
      <c r="L21" s="8"/>
    </row>
    <row r="22" spans="1:12" ht="28.5" x14ac:dyDescent="0.15">
      <c r="A22" s="20"/>
      <c r="B22" s="15" t="s">
        <v>16</v>
      </c>
      <c r="C22" s="6">
        <f t="shared" si="2"/>
        <v>12</v>
      </c>
      <c r="D22" s="4"/>
      <c r="E22" s="4"/>
      <c r="F22" s="4"/>
      <c r="G22" s="4"/>
      <c r="H22" s="4"/>
      <c r="I22" s="4"/>
      <c r="J22" s="4"/>
      <c r="K22" s="11">
        <v>12</v>
      </c>
      <c r="L22" s="8"/>
    </row>
    <row r="23" spans="1:12" ht="58.5" x14ac:dyDescent="0.15">
      <c r="A23" s="20"/>
      <c r="B23" s="15" t="s">
        <v>39</v>
      </c>
      <c r="C23" s="6">
        <f t="shared" si="2"/>
        <v>142</v>
      </c>
      <c r="D23" s="4"/>
      <c r="E23" s="4"/>
      <c r="F23" s="4">
        <v>120</v>
      </c>
      <c r="G23" s="4"/>
      <c r="H23" s="4"/>
      <c r="I23" s="4"/>
      <c r="J23" s="4"/>
      <c r="K23" s="11">
        <v>22</v>
      </c>
      <c r="L23" s="10" t="s">
        <v>40</v>
      </c>
    </row>
    <row r="24" spans="1:12" ht="30" x14ac:dyDescent="0.15">
      <c r="A24" s="20"/>
      <c r="B24" s="15" t="s">
        <v>41</v>
      </c>
      <c r="C24" s="6">
        <f t="shared" si="2"/>
        <v>82</v>
      </c>
      <c r="D24" s="4"/>
      <c r="E24" s="4"/>
      <c r="F24" s="4">
        <v>60</v>
      </c>
      <c r="G24" s="4"/>
      <c r="H24" s="4"/>
      <c r="I24" s="4"/>
      <c r="J24" s="4"/>
      <c r="K24" s="11">
        <v>22</v>
      </c>
      <c r="L24" s="10" t="s">
        <v>42</v>
      </c>
    </row>
    <row r="25" spans="1:12" ht="30" x14ac:dyDescent="0.15">
      <c r="A25" s="20"/>
      <c r="B25" s="15" t="s">
        <v>43</v>
      </c>
      <c r="C25" s="6">
        <f t="shared" si="2"/>
        <v>64.5</v>
      </c>
      <c r="D25" s="4"/>
      <c r="E25" s="4"/>
      <c r="F25" s="4">
        <v>60</v>
      </c>
      <c r="G25" s="4"/>
      <c r="H25" s="4"/>
      <c r="I25" s="4"/>
      <c r="J25" s="4"/>
      <c r="K25" s="11">
        <v>4.5</v>
      </c>
      <c r="L25" s="10" t="s">
        <v>44</v>
      </c>
    </row>
    <row r="26" spans="1:12" ht="15.75" x14ac:dyDescent="0.15">
      <c r="A26" s="20" t="s">
        <v>45</v>
      </c>
      <c r="B26" s="13" t="s">
        <v>46</v>
      </c>
      <c r="C26" s="6">
        <f>C27+C30+C31+C32+C33+C34+C35+C36</f>
        <v>2687</v>
      </c>
      <c r="D26" s="6">
        <f t="shared" ref="D26:K26" si="11">D27+D30+D31+D32+D33+D34+D35+D36</f>
        <v>2050</v>
      </c>
      <c r="E26" s="6">
        <f t="shared" si="11"/>
        <v>200</v>
      </c>
      <c r="F26" s="6">
        <f t="shared" si="11"/>
        <v>180</v>
      </c>
      <c r="G26" s="6">
        <f t="shared" si="11"/>
        <v>0</v>
      </c>
      <c r="H26" s="6">
        <f t="shared" si="11"/>
        <v>50</v>
      </c>
      <c r="I26" s="6">
        <f t="shared" si="11"/>
        <v>0</v>
      </c>
      <c r="J26" s="6">
        <f t="shared" si="11"/>
        <v>40</v>
      </c>
      <c r="K26" s="6">
        <f t="shared" si="11"/>
        <v>167</v>
      </c>
      <c r="L26" s="8"/>
    </row>
    <row r="27" spans="1:12" ht="28.5" x14ac:dyDescent="0.15">
      <c r="A27" s="20"/>
      <c r="B27" s="16" t="s">
        <v>16</v>
      </c>
      <c r="C27" s="6">
        <f t="shared" si="2"/>
        <v>448</v>
      </c>
      <c r="D27" s="6">
        <f t="shared" ref="D27:H27" si="12">SUM(D28:D29)</f>
        <v>400</v>
      </c>
      <c r="E27" s="6">
        <f t="shared" si="12"/>
        <v>0</v>
      </c>
      <c r="F27" s="6">
        <f t="shared" si="12"/>
        <v>0</v>
      </c>
      <c r="G27" s="6">
        <f t="shared" si="12"/>
        <v>0</v>
      </c>
      <c r="H27" s="6">
        <f t="shared" si="12"/>
        <v>25</v>
      </c>
      <c r="I27" s="4"/>
      <c r="J27" s="4"/>
      <c r="K27" s="11">
        <v>23</v>
      </c>
      <c r="L27" s="8"/>
    </row>
    <row r="28" spans="1:12" ht="30" x14ac:dyDescent="0.15">
      <c r="A28" s="20"/>
      <c r="B28" s="16" t="s">
        <v>28</v>
      </c>
      <c r="C28" s="6">
        <f t="shared" si="2"/>
        <v>400</v>
      </c>
      <c r="D28" s="6">
        <v>400</v>
      </c>
      <c r="E28" s="6"/>
      <c r="F28" s="6"/>
      <c r="G28" s="6"/>
      <c r="H28" s="6"/>
      <c r="I28" s="6"/>
      <c r="J28" s="6"/>
      <c r="K28" s="6"/>
      <c r="L28" s="10" t="s">
        <v>47</v>
      </c>
    </row>
    <row r="29" spans="1:12" ht="15.75" x14ac:dyDescent="0.15">
      <c r="A29" s="20"/>
      <c r="B29" s="16" t="s">
        <v>48</v>
      </c>
      <c r="C29" s="6">
        <f t="shared" si="2"/>
        <v>25</v>
      </c>
      <c r="D29" s="4"/>
      <c r="E29" s="4"/>
      <c r="F29" s="4"/>
      <c r="G29" s="4"/>
      <c r="H29" s="4">
        <v>25</v>
      </c>
      <c r="I29" s="4"/>
      <c r="J29" s="4"/>
      <c r="K29" s="4"/>
      <c r="L29" s="10" t="s">
        <v>20</v>
      </c>
    </row>
    <row r="30" spans="1:12" ht="45.75" x14ac:dyDescent="0.15">
      <c r="A30" s="20"/>
      <c r="B30" s="15" t="s">
        <v>49</v>
      </c>
      <c r="C30" s="6">
        <f t="shared" si="2"/>
        <v>108</v>
      </c>
      <c r="D30" s="4"/>
      <c r="E30" s="4"/>
      <c r="F30" s="4">
        <v>60</v>
      </c>
      <c r="G30" s="4"/>
      <c r="H30" s="4">
        <v>25</v>
      </c>
      <c r="I30" s="4"/>
      <c r="J30" s="4"/>
      <c r="K30" s="11">
        <v>23</v>
      </c>
      <c r="L30" s="10" t="s">
        <v>50</v>
      </c>
    </row>
    <row r="31" spans="1:12" ht="15.75" x14ac:dyDescent="0.15">
      <c r="A31" s="20"/>
      <c r="B31" s="15" t="s">
        <v>51</v>
      </c>
      <c r="C31" s="6">
        <f t="shared" si="2"/>
        <v>435</v>
      </c>
      <c r="D31" s="4">
        <v>400</v>
      </c>
      <c r="E31" s="4"/>
      <c r="F31" s="4"/>
      <c r="G31" s="4"/>
      <c r="H31" s="4"/>
      <c r="I31" s="4"/>
      <c r="J31" s="4"/>
      <c r="K31" s="11">
        <v>35</v>
      </c>
      <c r="L31" s="9" t="s">
        <v>52</v>
      </c>
    </row>
    <row r="32" spans="1:12" ht="15.75" x14ac:dyDescent="0.15">
      <c r="A32" s="20"/>
      <c r="B32" s="15" t="s">
        <v>53</v>
      </c>
      <c r="C32" s="6">
        <f t="shared" si="2"/>
        <v>13</v>
      </c>
      <c r="D32" s="4"/>
      <c r="E32" s="4"/>
      <c r="F32" s="4"/>
      <c r="G32" s="4"/>
      <c r="H32" s="4"/>
      <c r="I32" s="4"/>
      <c r="J32" s="4"/>
      <c r="K32" s="11">
        <v>13</v>
      </c>
      <c r="L32" s="9"/>
    </row>
    <row r="33" spans="1:12" ht="30" x14ac:dyDescent="0.15">
      <c r="A33" s="20"/>
      <c r="B33" s="15" t="s">
        <v>54</v>
      </c>
      <c r="C33" s="6">
        <f t="shared" si="2"/>
        <v>36</v>
      </c>
      <c r="D33" s="4"/>
      <c r="E33" s="4"/>
      <c r="F33" s="4"/>
      <c r="G33" s="4"/>
      <c r="H33" s="4"/>
      <c r="I33" s="4"/>
      <c r="J33" s="12">
        <v>20</v>
      </c>
      <c r="K33" s="11">
        <v>16</v>
      </c>
      <c r="L33" s="9" t="s">
        <v>55</v>
      </c>
    </row>
    <row r="34" spans="1:12" ht="61.5" x14ac:dyDescent="0.15">
      <c r="A34" s="20"/>
      <c r="B34" s="15" t="s">
        <v>56</v>
      </c>
      <c r="C34" s="6">
        <f t="shared" si="2"/>
        <v>634</v>
      </c>
      <c r="D34" s="4">
        <v>550</v>
      </c>
      <c r="E34" s="4"/>
      <c r="F34" s="4">
        <v>60</v>
      </c>
      <c r="G34" s="4"/>
      <c r="H34" s="4"/>
      <c r="I34" s="4"/>
      <c r="J34" s="12"/>
      <c r="K34" s="11">
        <v>24</v>
      </c>
      <c r="L34" s="9" t="s">
        <v>57</v>
      </c>
    </row>
    <row r="35" spans="1:12" ht="45.75" x14ac:dyDescent="0.15">
      <c r="A35" s="20"/>
      <c r="B35" s="15" t="s">
        <v>58</v>
      </c>
      <c r="C35" s="6">
        <f t="shared" si="2"/>
        <v>416</v>
      </c>
      <c r="D35" s="4">
        <v>200</v>
      </c>
      <c r="E35" s="4">
        <v>200</v>
      </c>
      <c r="F35" s="4"/>
      <c r="G35" s="4"/>
      <c r="H35" s="4"/>
      <c r="I35" s="4"/>
      <c r="J35" s="12"/>
      <c r="K35" s="11">
        <v>16</v>
      </c>
      <c r="L35" s="9" t="s">
        <v>59</v>
      </c>
    </row>
    <row r="36" spans="1:12" ht="77.25" x14ac:dyDescent="0.15">
      <c r="A36" s="20"/>
      <c r="B36" s="15" t="s">
        <v>60</v>
      </c>
      <c r="C36" s="6">
        <f t="shared" si="2"/>
        <v>597</v>
      </c>
      <c r="D36" s="4">
        <v>500</v>
      </c>
      <c r="E36" s="4"/>
      <c r="F36" s="4">
        <v>60</v>
      </c>
      <c r="G36" s="4"/>
      <c r="H36" s="4"/>
      <c r="I36" s="4"/>
      <c r="J36" s="12">
        <v>20</v>
      </c>
      <c r="K36" s="11">
        <v>17</v>
      </c>
      <c r="L36" s="9" t="s">
        <v>61</v>
      </c>
    </row>
    <row r="37" spans="1:12" ht="15.75" x14ac:dyDescent="0.15">
      <c r="A37" s="20" t="s">
        <v>62</v>
      </c>
      <c r="B37" s="13" t="s">
        <v>63</v>
      </c>
      <c r="C37" s="6">
        <f>SUM(C38:C47)</f>
        <v>781</v>
      </c>
      <c r="D37" s="6">
        <f t="shared" ref="D37:K37" si="13">SUM(D38:D47)</f>
        <v>0</v>
      </c>
      <c r="E37" s="6">
        <f t="shared" si="13"/>
        <v>200</v>
      </c>
      <c r="F37" s="6">
        <f t="shared" si="13"/>
        <v>300</v>
      </c>
      <c r="G37" s="6">
        <f t="shared" si="13"/>
        <v>0</v>
      </c>
      <c r="H37" s="6">
        <f t="shared" si="13"/>
        <v>0</v>
      </c>
      <c r="I37" s="6">
        <f t="shared" si="13"/>
        <v>0</v>
      </c>
      <c r="J37" s="6">
        <f t="shared" si="13"/>
        <v>100</v>
      </c>
      <c r="K37" s="6">
        <f t="shared" si="13"/>
        <v>181</v>
      </c>
      <c r="L37" s="8"/>
    </row>
    <row r="38" spans="1:12" ht="30" x14ac:dyDescent="0.15">
      <c r="A38" s="20"/>
      <c r="B38" s="16" t="s">
        <v>16</v>
      </c>
      <c r="C38" s="6">
        <f t="shared" si="2"/>
        <v>121</v>
      </c>
      <c r="D38" s="4"/>
      <c r="E38" s="4"/>
      <c r="F38" s="6"/>
      <c r="G38" s="6"/>
      <c r="H38" s="6"/>
      <c r="I38" s="6"/>
      <c r="J38" s="12">
        <v>100</v>
      </c>
      <c r="K38" s="11">
        <v>21</v>
      </c>
      <c r="L38" s="9" t="s">
        <v>211</v>
      </c>
    </row>
    <row r="39" spans="1:12" ht="15.75" x14ac:dyDescent="0.15">
      <c r="A39" s="20"/>
      <c r="B39" s="15" t="s">
        <v>64</v>
      </c>
      <c r="C39" s="6">
        <f t="shared" si="2"/>
        <v>21</v>
      </c>
      <c r="D39" s="4"/>
      <c r="E39" s="4"/>
      <c r="F39" s="4"/>
      <c r="G39" s="4"/>
      <c r="H39" s="4"/>
      <c r="I39" s="4"/>
      <c r="J39" s="4"/>
      <c r="K39" s="11">
        <v>21</v>
      </c>
      <c r="L39" s="9"/>
    </row>
    <row r="40" spans="1:12" ht="15.75" x14ac:dyDescent="0.15">
      <c r="A40" s="20"/>
      <c r="B40" s="15" t="s">
        <v>65</v>
      </c>
      <c r="C40" s="6">
        <f t="shared" si="2"/>
        <v>18</v>
      </c>
      <c r="D40" s="4"/>
      <c r="E40" s="4"/>
      <c r="F40" s="4"/>
      <c r="G40" s="4"/>
      <c r="H40" s="4"/>
      <c r="I40" s="4"/>
      <c r="J40" s="4"/>
      <c r="K40" s="11">
        <v>18</v>
      </c>
      <c r="L40" s="9"/>
    </row>
    <row r="41" spans="1:12" ht="15.75" x14ac:dyDescent="0.15">
      <c r="A41" s="20"/>
      <c r="B41" s="15" t="s">
        <v>66</v>
      </c>
      <c r="C41" s="6">
        <f t="shared" si="2"/>
        <v>20</v>
      </c>
      <c r="D41" s="4"/>
      <c r="E41" s="4"/>
      <c r="F41" s="4"/>
      <c r="G41" s="4"/>
      <c r="H41" s="4"/>
      <c r="I41" s="4"/>
      <c r="J41" s="4"/>
      <c r="K41" s="11">
        <v>20</v>
      </c>
      <c r="L41" s="9"/>
    </row>
    <row r="42" spans="1:12" ht="15.75" x14ac:dyDescent="0.15">
      <c r="A42" s="20"/>
      <c r="B42" s="15" t="s">
        <v>67</v>
      </c>
      <c r="C42" s="6">
        <f t="shared" si="2"/>
        <v>17</v>
      </c>
      <c r="D42" s="4"/>
      <c r="E42" s="4"/>
      <c r="F42" s="4"/>
      <c r="G42" s="4"/>
      <c r="H42" s="4"/>
      <c r="I42" s="4"/>
      <c r="J42" s="4"/>
      <c r="K42" s="11">
        <v>17</v>
      </c>
      <c r="L42" s="9"/>
    </row>
    <row r="43" spans="1:12" ht="15.75" x14ac:dyDescent="0.15">
      <c r="A43" s="20"/>
      <c r="B43" s="15" t="s">
        <v>68</v>
      </c>
      <c r="C43" s="6">
        <f t="shared" si="2"/>
        <v>21</v>
      </c>
      <c r="D43" s="4"/>
      <c r="E43" s="4"/>
      <c r="F43" s="4"/>
      <c r="G43" s="4"/>
      <c r="H43" s="4"/>
      <c r="I43" s="4"/>
      <c r="J43" s="4"/>
      <c r="K43" s="11">
        <v>21</v>
      </c>
      <c r="L43" s="9"/>
    </row>
    <row r="44" spans="1:12" ht="15.75" x14ac:dyDescent="0.15">
      <c r="A44" s="20"/>
      <c r="B44" s="15" t="s">
        <v>69</v>
      </c>
      <c r="C44" s="6">
        <f t="shared" si="2"/>
        <v>14</v>
      </c>
      <c r="D44" s="4"/>
      <c r="E44" s="4"/>
      <c r="F44" s="4"/>
      <c r="G44" s="4"/>
      <c r="H44" s="4"/>
      <c r="I44" s="4"/>
      <c r="J44" s="4"/>
      <c r="K44" s="11">
        <v>14</v>
      </c>
      <c r="L44" s="9"/>
    </row>
    <row r="45" spans="1:12" ht="30" x14ac:dyDescent="0.15">
      <c r="A45" s="20"/>
      <c r="B45" s="15" t="s">
        <v>70</v>
      </c>
      <c r="C45" s="6">
        <f t="shared" si="2"/>
        <v>221</v>
      </c>
      <c r="D45" s="4"/>
      <c r="E45" s="4">
        <v>200</v>
      </c>
      <c r="F45" s="4"/>
      <c r="G45" s="4"/>
      <c r="H45" s="4"/>
      <c r="I45" s="4"/>
      <c r="J45" s="4"/>
      <c r="K45" s="11">
        <v>21</v>
      </c>
      <c r="L45" s="9" t="s">
        <v>71</v>
      </c>
    </row>
    <row r="46" spans="1:12" ht="15.75" x14ac:dyDescent="0.15">
      <c r="A46" s="20"/>
      <c r="B46" s="15" t="s">
        <v>72</v>
      </c>
      <c r="C46" s="6">
        <f t="shared" si="2"/>
        <v>20</v>
      </c>
      <c r="D46" s="4"/>
      <c r="E46" s="4"/>
      <c r="F46" s="4"/>
      <c r="G46" s="4"/>
      <c r="H46" s="4"/>
      <c r="I46" s="4"/>
      <c r="J46" s="4"/>
      <c r="K46" s="11">
        <v>20</v>
      </c>
      <c r="L46" s="9"/>
    </row>
    <row r="47" spans="1:12" ht="15.75" x14ac:dyDescent="0.15">
      <c r="A47" s="20"/>
      <c r="B47" s="15" t="s">
        <v>73</v>
      </c>
      <c r="C47" s="6">
        <f t="shared" si="2"/>
        <v>308</v>
      </c>
      <c r="D47" s="4"/>
      <c r="E47" s="4"/>
      <c r="F47" s="4">
        <v>300</v>
      </c>
      <c r="G47" s="4"/>
      <c r="H47" s="4"/>
      <c r="I47" s="4"/>
      <c r="J47" s="4"/>
      <c r="K47" s="11">
        <v>8</v>
      </c>
      <c r="L47" s="10" t="s">
        <v>74</v>
      </c>
    </row>
    <row r="48" spans="1:12" ht="15.75" x14ac:dyDescent="0.15">
      <c r="A48" s="20" t="s">
        <v>75</v>
      </c>
      <c r="B48" s="13" t="s">
        <v>76</v>
      </c>
      <c r="C48" s="6">
        <f>SUM(C51:C56)+C49</f>
        <v>2194.5</v>
      </c>
      <c r="D48" s="6">
        <f t="shared" ref="D48:K48" si="14">SUM(D51:D56)+D49</f>
        <v>1150</v>
      </c>
      <c r="E48" s="6">
        <f t="shared" si="14"/>
        <v>0</v>
      </c>
      <c r="F48" s="6">
        <f t="shared" si="14"/>
        <v>920</v>
      </c>
      <c r="G48" s="6">
        <f t="shared" si="14"/>
        <v>0</v>
      </c>
      <c r="H48" s="6">
        <f t="shared" si="14"/>
        <v>0</v>
      </c>
      <c r="I48" s="6">
        <f t="shared" si="14"/>
        <v>0</v>
      </c>
      <c r="J48" s="6">
        <f t="shared" si="14"/>
        <v>0</v>
      </c>
      <c r="K48" s="6">
        <f t="shared" si="14"/>
        <v>124.5</v>
      </c>
      <c r="L48" s="8"/>
    </row>
    <row r="49" spans="1:12" ht="28.5" x14ac:dyDescent="0.15">
      <c r="A49" s="20"/>
      <c r="B49" s="16" t="s">
        <v>16</v>
      </c>
      <c r="C49" s="6">
        <f t="shared" si="2"/>
        <v>145</v>
      </c>
      <c r="D49" s="4">
        <v>100</v>
      </c>
      <c r="E49" s="4"/>
      <c r="F49" s="4"/>
      <c r="G49" s="4"/>
      <c r="H49" s="4"/>
      <c r="I49" s="4"/>
      <c r="J49" s="4"/>
      <c r="K49" s="11">
        <v>45</v>
      </c>
      <c r="L49" s="9"/>
    </row>
    <row r="50" spans="1:12" ht="15.75" x14ac:dyDescent="0.15">
      <c r="A50" s="20"/>
      <c r="B50" s="16" t="s">
        <v>77</v>
      </c>
      <c r="C50" s="6">
        <f t="shared" si="2"/>
        <v>100</v>
      </c>
      <c r="D50" s="4">
        <v>100</v>
      </c>
      <c r="E50" s="4"/>
      <c r="F50" s="4"/>
      <c r="G50" s="4"/>
      <c r="H50" s="4"/>
      <c r="I50" s="4"/>
      <c r="J50" s="4"/>
      <c r="K50" s="4"/>
      <c r="L50" s="9" t="s">
        <v>78</v>
      </c>
    </row>
    <row r="51" spans="1:12" ht="30" x14ac:dyDescent="0.15">
      <c r="A51" s="20"/>
      <c r="B51" s="15" t="s">
        <v>79</v>
      </c>
      <c r="C51" s="6">
        <f t="shared" si="2"/>
        <v>255</v>
      </c>
      <c r="D51" s="4"/>
      <c r="E51" s="4"/>
      <c r="F51" s="4">
        <v>240</v>
      </c>
      <c r="G51" s="4"/>
      <c r="H51" s="4"/>
      <c r="I51" s="4"/>
      <c r="J51" s="4"/>
      <c r="K51" s="11">
        <v>15</v>
      </c>
      <c r="L51" s="10" t="s">
        <v>80</v>
      </c>
    </row>
    <row r="52" spans="1:12" ht="45.75" x14ac:dyDescent="0.15">
      <c r="A52" s="20"/>
      <c r="B52" s="15" t="s">
        <v>81</v>
      </c>
      <c r="C52" s="6">
        <f t="shared" si="2"/>
        <v>180</v>
      </c>
      <c r="D52" s="4">
        <v>100</v>
      </c>
      <c r="E52" s="4"/>
      <c r="F52" s="4">
        <v>60</v>
      </c>
      <c r="G52" s="4"/>
      <c r="H52" s="4"/>
      <c r="I52" s="4"/>
      <c r="J52" s="4"/>
      <c r="K52" s="11">
        <v>20</v>
      </c>
      <c r="L52" s="9" t="s">
        <v>82</v>
      </c>
    </row>
    <row r="53" spans="1:12" ht="15.75" x14ac:dyDescent="0.15">
      <c r="A53" s="20"/>
      <c r="B53" s="15" t="s">
        <v>83</v>
      </c>
      <c r="C53" s="6">
        <f t="shared" si="2"/>
        <v>75</v>
      </c>
      <c r="D53" s="4"/>
      <c r="E53" s="4"/>
      <c r="F53" s="4">
        <v>60</v>
      </c>
      <c r="G53" s="4"/>
      <c r="H53" s="4"/>
      <c r="I53" s="4"/>
      <c r="J53" s="4"/>
      <c r="K53" s="11">
        <v>15</v>
      </c>
      <c r="L53" s="10" t="s">
        <v>84</v>
      </c>
    </row>
    <row r="54" spans="1:12" ht="77.25" x14ac:dyDescent="0.15">
      <c r="A54" s="20"/>
      <c r="B54" s="15" t="s">
        <v>85</v>
      </c>
      <c r="C54" s="6">
        <f t="shared" si="2"/>
        <v>571</v>
      </c>
      <c r="D54" s="4">
        <v>500</v>
      </c>
      <c r="E54" s="4"/>
      <c r="F54" s="4">
        <v>60</v>
      </c>
      <c r="G54" s="4"/>
      <c r="H54" s="4"/>
      <c r="I54" s="4"/>
      <c r="J54" s="4"/>
      <c r="K54" s="11">
        <v>11</v>
      </c>
      <c r="L54" s="9" t="s">
        <v>86</v>
      </c>
    </row>
    <row r="55" spans="1:12" ht="77.25" x14ac:dyDescent="0.15">
      <c r="A55" s="20"/>
      <c r="B55" s="15" t="s">
        <v>87</v>
      </c>
      <c r="C55" s="6">
        <f t="shared" si="2"/>
        <v>953.5</v>
      </c>
      <c r="D55" s="4">
        <v>450</v>
      </c>
      <c r="E55" s="4"/>
      <c r="F55" s="4">
        <v>500</v>
      </c>
      <c r="G55" s="4"/>
      <c r="H55" s="4"/>
      <c r="I55" s="4"/>
      <c r="J55" s="4"/>
      <c r="K55" s="11">
        <v>3.5</v>
      </c>
      <c r="L55" s="9" t="s">
        <v>88</v>
      </c>
    </row>
    <row r="56" spans="1:12" ht="15.75" x14ac:dyDescent="0.15">
      <c r="A56" s="20"/>
      <c r="B56" s="15" t="s">
        <v>89</v>
      </c>
      <c r="C56" s="6">
        <f t="shared" si="2"/>
        <v>15</v>
      </c>
      <c r="D56" s="4"/>
      <c r="E56" s="4"/>
      <c r="F56" s="4"/>
      <c r="G56" s="4"/>
      <c r="H56" s="4"/>
      <c r="I56" s="4"/>
      <c r="J56" s="4"/>
      <c r="K56" s="11">
        <v>15</v>
      </c>
      <c r="L56" s="9"/>
    </row>
    <row r="57" spans="1:12" ht="15.75" x14ac:dyDescent="0.15">
      <c r="A57" s="20" t="s">
        <v>90</v>
      </c>
      <c r="B57" s="13" t="s">
        <v>91</v>
      </c>
      <c r="C57" s="6">
        <f>SUM(C61:C67)+C58</f>
        <v>2911</v>
      </c>
      <c r="D57" s="6">
        <f t="shared" ref="D57:K57" si="15">SUM(D61:D67)+D58</f>
        <v>1750</v>
      </c>
      <c r="E57" s="6">
        <f t="shared" si="15"/>
        <v>550</v>
      </c>
      <c r="F57" s="6">
        <f t="shared" si="15"/>
        <v>120</v>
      </c>
      <c r="G57" s="6">
        <f t="shared" si="15"/>
        <v>120</v>
      </c>
      <c r="H57" s="6">
        <f t="shared" si="15"/>
        <v>55</v>
      </c>
      <c r="I57" s="6">
        <f t="shared" si="15"/>
        <v>150</v>
      </c>
      <c r="J57" s="6">
        <f t="shared" si="15"/>
        <v>0</v>
      </c>
      <c r="K57" s="6">
        <f t="shared" si="15"/>
        <v>166</v>
      </c>
      <c r="L57" s="8"/>
    </row>
    <row r="58" spans="1:12" ht="28.5" x14ac:dyDescent="0.15">
      <c r="A58" s="20"/>
      <c r="B58" s="16" t="s">
        <v>16</v>
      </c>
      <c r="C58" s="6">
        <f t="shared" si="2"/>
        <v>828</v>
      </c>
      <c r="D58" s="6">
        <f t="shared" ref="D58:I58" si="16">SUM(D59:D60)</f>
        <v>500</v>
      </c>
      <c r="E58" s="6">
        <f t="shared" si="16"/>
        <v>150</v>
      </c>
      <c r="F58" s="6">
        <f t="shared" si="16"/>
        <v>0</v>
      </c>
      <c r="G58" s="6">
        <f t="shared" si="16"/>
        <v>0</v>
      </c>
      <c r="H58" s="6">
        <f t="shared" si="16"/>
        <v>0</v>
      </c>
      <c r="I58" s="6">
        <f t="shared" si="16"/>
        <v>150</v>
      </c>
      <c r="J58" s="4"/>
      <c r="K58" s="11">
        <v>28</v>
      </c>
      <c r="L58" s="9"/>
    </row>
    <row r="59" spans="1:12" ht="15.75" x14ac:dyDescent="0.15">
      <c r="A59" s="20"/>
      <c r="B59" s="16" t="s">
        <v>28</v>
      </c>
      <c r="C59" s="6">
        <f t="shared" si="2"/>
        <v>150</v>
      </c>
      <c r="D59" s="4"/>
      <c r="E59" s="4"/>
      <c r="F59" s="4"/>
      <c r="G59" s="4"/>
      <c r="H59" s="4"/>
      <c r="I59" s="4">
        <v>150</v>
      </c>
      <c r="J59" s="4"/>
      <c r="K59" s="4"/>
      <c r="L59" s="10" t="s">
        <v>92</v>
      </c>
    </row>
    <row r="60" spans="1:12" ht="61.5" x14ac:dyDescent="0.15">
      <c r="A60" s="20"/>
      <c r="B60" s="16" t="s">
        <v>93</v>
      </c>
      <c r="C60" s="6">
        <f t="shared" si="2"/>
        <v>650</v>
      </c>
      <c r="D60" s="4">
        <v>500</v>
      </c>
      <c r="E60" s="4">
        <v>150</v>
      </c>
      <c r="F60" s="4"/>
      <c r="G60" s="4"/>
      <c r="H60" s="4"/>
      <c r="I60" s="4"/>
      <c r="J60" s="4"/>
      <c r="K60" s="4"/>
      <c r="L60" s="9" t="s">
        <v>94</v>
      </c>
    </row>
    <row r="61" spans="1:12" ht="15.75" x14ac:dyDescent="0.15">
      <c r="A61" s="20"/>
      <c r="B61" s="15" t="s">
        <v>95</v>
      </c>
      <c r="C61" s="6">
        <f t="shared" si="2"/>
        <v>8</v>
      </c>
      <c r="D61" s="4"/>
      <c r="E61" s="4"/>
      <c r="F61" s="4"/>
      <c r="G61" s="4"/>
      <c r="H61" s="4"/>
      <c r="I61" s="4"/>
      <c r="J61" s="4"/>
      <c r="K61" s="11">
        <v>8</v>
      </c>
      <c r="L61" s="9"/>
    </row>
    <row r="62" spans="1:12" ht="15.75" x14ac:dyDescent="0.15">
      <c r="A62" s="20"/>
      <c r="B62" s="15" t="s">
        <v>96</v>
      </c>
      <c r="C62" s="6">
        <f t="shared" si="2"/>
        <v>417</v>
      </c>
      <c r="D62" s="4">
        <v>400</v>
      </c>
      <c r="E62" s="4"/>
      <c r="F62" s="4"/>
      <c r="G62" s="4"/>
      <c r="H62" s="4"/>
      <c r="I62" s="4"/>
      <c r="J62" s="4"/>
      <c r="K62" s="11">
        <v>17</v>
      </c>
      <c r="L62" s="9" t="s">
        <v>97</v>
      </c>
    </row>
    <row r="63" spans="1:12" ht="47.25" x14ac:dyDescent="0.15">
      <c r="A63" s="20"/>
      <c r="B63" s="15" t="s">
        <v>98</v>
      </c>
      <c r="C63" s="6">
        <f t="shared" si="2"/>
        <v>315</v>
      </c>
      <c r="D63" s="4"/>
      <c r="E63" s="4">
        <v>150</v>
      </c>
      <c r="F63" s="4"/>
      <c r="G63" s="4">
        <v>120</v>
      </c>
      <c r="H63" s="4">
        <v>25</v>
      </c>
      <c r="I63" s="4"/>
      <c r="J63" s="4"/>
      <c r="K63" s="11">
        <v>20</v>
      </c>
      <c r="L63" s="9" t="s">
        <v>99</v>
      </c>
    </row>
    <row r="64" spans="1:12" ht="45.75" x14ac:dyDescent="0.15">
      <c r="A64" s="20"/>
      <c r="B64" s="15" t="s">
        <v>100</v>
      </c>
      <c r="C64" s="6">
        <f t="shared" si="2"/>
        <v>204</v>
      </c>
      <c r="D64" s="4"/>
      <c r="E64" s="4">
        <v>150</v>
      </c>
      <c r="F64" s="4"/>
      <c r="G64" s="4"/>
      <c r="H64" s="4">
        <v>30</v>
      </c>
      <c r="I64" s="4"/>
      <c r="J64" s="4"/>
      <c r="K64" s="11">
        <v>24</v>
      </c>
      <c r="L64" s="9" t="s">
        <v>101</v>
      </c>
    </row>
    <row r="65" spans="1:12" ht="45.75" x14ac:dyDescent="0.15">
      <c r="A65" s="20"/>
      <c r="B65" s="15" t="s">
        <v>102</v>
      </c>
      <c r="C65" s="6">
        <f t="shared" si="2"/>
        <v>225</v>
      </c>
      <c r="D65" s="4">
        <v>150</v>
      </c>
      <c r="E65" s="4"/>
      <c r="F65" s="4">
        <v>60</v>
      </c>
      <c r="G65" s="4"/>
      <c r="H65" s="4"/>
      <c r="I65" s="4"/>
      <c r="J65" s="4"/>
      <c r="K65" s="11">
        <v>15</v>
      </c>
      <c r="L65" s="9" t="s">
        <v>103</v>
      </c>
    </row>
    <row r="66" spans="1:12" ht="45.75" x14ac:dyDescent="0.15">
      <c r="A66" s="20"/>
      <c r="B66" s="15" t="s">
        <v>104</v>
      </c>
      <c r="C66" s="6">
        <f t="shared" si="2"/>
        <v>727</v>
      </c>
      <c r="D66" s="4">
        <v>700</v>
      </c>
      <c r="E66" s="4"/>
      <c r="F66" s="4"/>
      <c r="G66" s="4"/>
      <c r="H66" s="4"/>
      <c r="I66" s="4"/>
      <c r="J66" s="4"/>
      <c r="K66" s="11">
        <v>27</v>
      </c>
      <c r="L66" s="9" t="s">
        <v>105</v>
      </c>
    </row>
    <row r="67" spans="1:12" ht="45.75" x14ac:dyDescent="0.15">
      <c r="A67" s="20"/>
      <c r="B67" s="15" t="s">
        <v>106</v>
      </c>
      <c r="C67" s="6">
        <f t="shared" ref="C67:C129" si="17">SUM(D67:K67)</f>
        <v>187</v>
      </c>
      <c r="D67" s="4"/>
      <c r="E67" s="4">
        <v>100</v>
      </c>
      <c r="F67" s="4">
        <v>60</v>
      </c>
      <c r="G67" s="4"/>
      <c r="H67" s="4"/>
      <c r="I67" s="4"/>
      <c r="J67" s="4"/>
      <c r="K67" s="11">
        <v>27</v>
      </c>
      <c r="L67" s="9" t="s">
        <v>107</v>
      </c>
    </row>
    <row r="68" spans="1:12" ht="15.75" x14ac:dyDescent="0.15">
      <c r="A68" s="20" t="s">
        <v>108</v>
      </c>
      <c r="B68" s="13" t="s">
        <v>109</v>
      </c>
      <c r="C68" s="6">
        <f>SUM(C73:C74)+C69</f>
        <v>599</v>
      </c>
      <c r="D68" s="6">
        <f t="shared" ref="D68:K68" si="18">SUM(D73:D74)+D69</f>
        <v>0</v>
      </c>
      <c r="E68" s="6">
        <f t="shared" si="18"/>
        <v>130</v>
      </c>
      <c r="F68" s="6">
        <f t="shared" si="18"/>
        <v>200</v>
      </c>
      <c r="G68" s="6">
        <f t="shared" si="18"/>
        <v>150</v>
      </c>
      <c r="H68" s="6">
        <f t="shared" si="18"/>
        <v>25</v>
      </c>
      <c r="I68" s="6">
        <f t="shared" si="18"/>
        <v>0</v>
      </c>
      <c r="J68" s="6">
        <f t="shared" si="18"/>
        <v>50</v>
      </c>
      <c r="K68" s="6">
        <f t="shared" si="18"/>
        <v>44</v>
      </c>
      <c r="L68" s="8"/>
    </row>
    <row r="69" spans="1:12" ht="28.5" x14ac:dyDescent="0.15">
      <c r="A69" s="20"/>
      <c r="B69" s="16" t="s">
        <v>16</v>
      </c>
      <c r="C69" s="6">
        <f t="shared" si="17"/>
        <v>517</v>
      </c>
      <c r="D69" s="4"/>
      <c r="E69" s="4">
        <v>130</v>
      </c>
      <c r="F69" s="4">
        <v>200</v>
      </c>
      <c r="G69" s="4">
        <v>150</v>
      </c>
      <c r="H69" s="4">
        <v>25</v>
      </c>
      <c r="I69" s="4"/>
      <c r="J69" s="4"/>
      <c r="K69" s="11">
        <v>12</v>
      </c>
      <c r="L69" s="9"/>
    </row>
    <row r="70" spans="1:12" ht="31.5" x14ac:dyDescent="0.15">
      <c r="A70" s="20"/>
      <c r="B70" s="16" t="s">
        <v>28</v>
      </c>
      <c r="C70" s="6">
        <f t="shared" si="17"/>
        <v>80</v>
      </c>
      <c r="D70" s="4"/>
      <c r="E70" s="4">
        <v>30</v>
      </c>
      <c r="F70" s="4"/>
      <c r="G70" s="4">
        <v>50</v>
      </c>
      <c r="H70" s="4"/>
      <c r="I70" s="4"/>
      <c r="J70" s="4"/>
      <c r="K70" s="4"/>
      <c r="L70" s="9" t="s">
        <v>110</v>
      </c>
    </row>
    <row r="71" spans="1:12" ht="15.75" x14ac:dyDescent="0.15">
      <c r="A71" s="20"/>
      <c r="B71" s="16" t="s">
        <v>111</v>
      </c>
      <c r="C71" s="6">
        <f t="shared" si="17"/>
        <v>200</v>
      </c>
      <c r="D71" s="4"/>
      <c r="E71" s="4"/>
      <c r="F71" s="4">
        <v>200</v>
      </c>
      <c r="G71" s="4"/>
      <c r="H71" s="4"/>
      <c r="I71" s="4"/>
      <c r="J71" s="4"/>
      <c r="K71" s="4"/>
      <c r="L71" s="10" t="s">
        <v>112</v>
      </c>
    </row>
    <row r="72" spans="1:12" ht="47.25" x14ac:dyDescent="0.15">
      <c r="A72" s="20"/>
      <c r="B72" s="16" t="s">
        <v>113</v>
      </c>
      <c r="C72" s="6">
        <f t="shared" si="17"/>
        <v>225</v>
      </c>
      <c r="D72" s="4"/>
      <c r="E72" s="4">
        <v>100</v>
      </c>
      <c r="F72" s="4"/>
      <c r="G72" s="4">
        <v>100</v>
      </c>
      <c r="H72" s="4">
        <v>25</v>
      </c>
      <c r="I72" s="4"/>
      <c r="J72" s="4"/>
      <c r="K72" s="4"/>
      <c r="L72" s="9" t="s">
        <v>114</v>
      </c>
    </row>
    <row r="73" spans="1:12" ht="15.75" x14ac:dyDescent="0.15">
      <c r="A73" s="20"/>
      <c r="B73" s="15" t="s">
        <v>115</v>
      </c>
      <c r="C73" s="6">
        <f t="shared" si="17"/>
        <v>17</v>
      </c>
      <c r="D73" s="4"/>
      <c r="E73" s="4"/>
      <c r="F73" s="4"/>
      <c r="G73" s="4"/>
      <c r="H73" s="4"/>
      <c r="I73" s="4"/>
      <c r="J73" s="4"/>
      <c r="K73" s="11">
        <v>17</v>
      </c>
      <c r="L73" s="9"/>
    </row>
    <row r="74" spans="1:12" ht="28.5" x14ac:dyDescent="0.15">
      <c r="A74" s="20"/>
      <c r="B74" s="15" t="s">
        <v>116</v>
      </c>
      <c r="C74" s="6">
        <f t="shared" si="17"/>
        <v>65</v>
      </c>
      <c r="D74" s="4"/>
      <c r="E74" s="4"/>
      <c r="F74" s="4"/>
      <c r="G74" s="4"/>
      <c r="H74" s="4"/>
      <c r="I74" s="4"/>
      <c r="J74" s="12">
        <v>50</v>
      </c>
      <c r="K74" s="11">
        <v>15</v>
      </c>
      <c r="L74" s="18" t="s">
        <v>212</v>
      </c>
    </row>
    <row r="75" spans="1:12" ht="15.75" x14ac:dyDescent="0.15">
      <c r="A75" s="20" t="s">
        <v>117</v>
      </c>
      <c r="B75" s="13" t="s">
        <v>118</v>
      </c>
      <c r="C75" s="6">
        <f>SUM(C80:C83)+C76</f>
        <v>1766</v>
      </c>
      <c r="D75" s="6">
        <f t="shared" ref="D75:K75" si="19">SUM(D80:D83)+D76</f>
        <v>0</v>
      </c>
      <c r="E75" s="6">
        <f t="shared" si="19"/>
        <v>120</v>
      </c>
      <c r="F75" s="6">
        <f t="shared" si="19"/>
        <v>1210</v>
      </c>
      <c r="G75" s="6">
        <f t="shared" si="19"/>
        <v>210</v>
      </c>
      <c r="H75" s="6">
        <f t="shared" si="19"/>
        <v>0</v>
      </c>
      <c r="I75" s="6">
        <f t="shared" si="19"/>
        <v>0</v>
      </c>
      <c r="J75" s="6">
        <f t="shared" si="19"/>
        <v>100</v>
      </c>
      <c r="K75" s="6">
        <f t="shared" si="19"/>
        <v>126</v>
      </c>
      <c r="L75" s="8"/>
    </row>
    <row r="76" spans="1:12" ht="30" x14ac:dyDescent="0.15">
      <c r="A76" s="20"/>
      <c r="B76" s="16" t="s">
        <v>16</v>
      </c>
      <c r="C76" s="6">
        <f t="shared" si="17"/>
        <v>1572</v>
      </c>
      <c r="D76" s="6">
        <f t="shared" ref="D76:I76" si="20">SUM(D77:D79)</f>
        <v>0</v>
      </c>
      <c r="E76" s="6">
        <f t="shared" si="20"/>
        <v>120</v>
      </c>
      <c r="F76" s="6">
        <f t="shared" si="20"/>
        <v>1090</v>
      </c>
      <c r="G76" s="6">
        <f t="shared" si="20"/>
        <v>210</v>
      </c>
      <c r="H76" s="6">
        <f t="shared" si="20"/>
        <v>0</v>
      </c>
      <c r="I76" s="6">
        <f t="shared" si="20"/>
        <v>0</v>
      </c>
      <c r="J76" s="12">
        <v>100</v>
      </c>
      <c r="K76" s="11">
        <v>52</v>
      </c>
      <c r="L76" s="9" t="s">
        <v>119</v>
      </c>
    </row>
    <row r="77" spans="1:12" ht="45.75" x14ac:dyDescent="0.15">
      <c r="A77" s="20"/>
      <c r="B77" s="16" t="s">
        <v>28</v>
      </c>
      <c r="C77" s="6">
        <f t="shared" si="17"/>
        <v>1000</v>
      </c>
      <c r="D77" s="4"/>
      <c r="E77" s="5"/>
      <c r="F77" s="5">
        <v>910</v>
      </c>
      <c r="G77" s="5">
        <v>90</v>
      </c>
      <c r="H77" s="5"/>
      <c r="I77" s="4"/>
      <c r="J77" s="4"/>
      <c r="K77" s="4"/>
      <c r="L77" s="10" t="s">
        <v>120</v>
      </c>
    </row>
    <row r="78" spans="1:12" ht="30" x14ac:dyDescent="0.15">
      <c r="A78" s="20"/>
      <c r="B78" s="16" t="s">
        <v>121</v>
      </c>
      <c r="C78" s="6">
        <f t="shared" si="17"/>
        <v>60</v>
      </c>
      <c r="D78" s="4"/>
      <c r="E78" s="4"/>
      <c r="F78" s="4">
        <v>60</v>
      </c>
      <c r="G78" s="4"/>
      <c r="H78" s="4"/>
      <c r="I78" s="4"/>
      <c r="J78" s="4"/>
      <c r="K78" s="4"/>
      <c r="L78" s="10" t="s">
        <v>122</v>
      </c>
    </row>
    <row r="79" spans="1:12" ht="88.5" x14ac:dyDescent="0.15">
      <c r="A79" s="20"/>
      <c r="B79" s="16" t="s">
        <v>123</v>
      </c>
      <c r="C79" s="6">
        <f t="shared" si="17"/>
        <v>360</v>
      </c>
      <c r="D79" s="4"/>
      <c r="E79" s="4">
        <v>120</v>
      </c>
      <c r="F79" s="4">
        <v>120</v>
      </c>
      <c r="G79" s="4">
        <v>120</v>
      </c>
      <c r="H79" s="4"/>
      <c r="I79" s="4"/>
      <c r="J79" s="4"/>
      <c r="K79" s="4"/>
      <c r="L79" s="9" t="s">
        <v>124</v>
      </c>
    </row>
    <row r="80" spans="1:12" ht="30" x14ac:dyDescent="0.15">
      <c r="A80" s="20"/>
      <c r="B80" s="15" t="s">
        <v>125</v>
      </c>
      <c r="C80" s="6">
        <f t="shared" si="17"/>
        <v>75</v>
      </c>
      <c r="D80" s="4"/>
      <c r="E80" s="4"/>
      <c r="F80" s="4">
        <v>60</v>
      </c>
      <c r="G80" s="4"/>
      <c r="H80" s="4"/>
      <c r="I80" s="4"/>
      <c r="J80" s="4"/>
      <c r="K80" s="11">
        <v>15</v>
      </c>
      <c r="L80" s="10" t="s">
        <v>126</v>
      </c>
    </row>
    <row r="81" spans="1:12" ht="15.75" x14ac:dyDescent="0.15">
      <c r="A81" s="20"/>
      <c r="B81" s="15" t="s">
        <v>127</v>
      </c>
      <c r="C81" s="6">
        <f t="shared" si="17"/>
        <v>14</v>
      </c>
      <c r="D81" s="4"/>
      <c r="E81" s="4"/>
      <c r="F81" s="4"/>
      <c r="G81" s="4"/>
      <c r="H81" s="4"/>
      <c r="I81" s="4"/>
      <c r="J81" s="4"/>
      <c r="K81" s="11">
        <v>14</v>
      </c>
      <c r="L81" s="9"/>
    </row>
    <row r="82" spans="1:12" ht="30" x14ac:dyDescent="0.15">
      <c r="A82" s="20"/>
      <c r="B82" s="15" t="s">
        <v>128</v>
      </c>
      <c r="C82" s="6">
        <f t="shared" si="17"/>
        <v>87</v>
      </c>
      <c r="D82" s="4"/>
      <c r="E82" s="4"/>
      <c r="F82" s="4">
        <v>60</v>
      </c>
      <c r="G82" s="4"/>
      <c r="H82" s="4"/>
      <c r="I82" s="4"/>
      <c r="J82" s="4"/>
      <c r="K82" s="11">
        <v>27</v>
      </c>
      <c r="L82" s="10" t="s">
        <v>129</v>
      </c>
    </row>
    <row r="83" spans="1:12" ht="15.75" x14ac:dyDescent="0.15">
      <c r="A83" s="20"/>
      <c r="B83" s="15" t="s">
        <v>130</v>
      </c>
      <c r="C83" s="6">
        <f t="shared" si="17"/>
        <v>18</v>
      </c>
      <c r="D83" s="4"/>
      <c r="E83" s="4"/>
      <c r="F83" s="4"/>
      <c r="G83" s="4"/>
      <c r="H83" s="4"/>
      <c r="I83" s="4"/>
      <c r="J83" s="4"/>
      <c r="K83" s="11">
        <v>18</v>
      </c>
      <c r="L83" s="9"/>
    </row>
    <row r="84" spans="1:12" ht="15.75" x14ac:dyDescent="0.15">
      <c r="A84" s="20" t="s">
        <v>131</v>
      </c>
      <c r="B84" s="13" t="s">
        <v>132</v>
      </c>
      <c r="C84" s="6">
        <f>SUM(C88:C96)+C85</f>
        <v>2548</v>
      </c>
      <c r="D84" s="6">
        <f t="shared" ref="D84:K84" si="21">SUM(D88:D96)+D85</f>
        <v>1550</v>
      </c>
      <c r="E84" s="6">
        <f t="shared" si="21"/>
        <v>300</v>
      </c>
      <c r="F84" s="6">
        <f t="shared" si="21"/>
        <v>540</v>
      </c>
      <c r="G84" s="6">
        <f t="shared" si="21"/>
        <v>0</v>
      </c>
      <c r="H84" s="6">
        <f t="shared" si="21"/>
        <v>25</v>
      </c>
      <c r="I84" s="6">
        <f t="shared" si="21"/>
        <v>0</v>
      </c>
      <c r="J84" s="6">
        <f t="shared" si="21"/>
        <v>0</v>
      </c>
      <c r="K84" s="6">
        <f t="shared" si="21"/>
        <v>133</v>
      </c>
      <c r="L84" s="8"/>
    </row>
    <row r="85" spans="1:12" ht="28.5" x14ac:dyDescent="0.15">
      <c r="A85" s="20"/>
      <c r="B85" s="16" t="s">
        <v>16</v>
      </c>
      <c r="C85" s="6">
        <f t="shared" si="17"/>
        <v>427</v>
      </c>
      <c r="D85" s="6">
        <f t="shared" ref="D85:I85" si="22">SUM(D86:D87)</f>
        <v>100</v>
      </c>
      <c r="E85" s="6">
        <f t="shared" si="22"/>
        <v>300</v>
      </c>
      <c r="F85" s="6">
        <f t="shared" si="22"/>
        <v>0</v>
      </c>
      <c r="G85" s="6">
        <f t="shared" si="22"/>
        <v>0</v>
      </c>
      <c r="H85" s="6">
        <f t="shared" si="22"/>
        <v>0</v>
      </c>
      <c r="I85" s="6">
        <f t="shared" si="22"/>
        <v>0</v>
      </c>
      <c r="J85" s="4"/>
      <c r="K85" s="11">
        <v>27</v>
      </c>
      <c r="L85" s="9"/>
    </row>
    <row r="86" spans="1:12" ht="30" x14ac:dyDescent="0.15">
      <c r="A86" s="20"/>
      <c r="B86" s="16" t="s">
        <v>28</v>
      </c>
      <c r="C86" s="6">
        <f t="shared" si="17"/>
        <v>300</v>
      </c>
      <c r="D86" s="4"/>
      <c r="E86" s="4">
        <v>300</v>
      </c>
      <c r="F86" s="4"/>
      <c r="G86" s="4"/>
      <c r="H86" s="4"/>
      <c r="I86" s="4"/>
      <c r="J86" s="4"/>
      <c r="K86" s="4"/>
      <c r="L86" s="9" t="s">
        <v>133</v>
      </c>
    </row>
    <row r="87" spans="1:12" ht="30" x14ac:dyDescent="0.15">
      <c r="A87" s="20"/>
      <c r="B87" s="16" t="s">
        <v>134</v>
      </c>
      <c r="C87" s="6">
        <f t="shared" si="17"/>
        <v>100</v>
      </c>
      <c r="D87" s="5">
        <v>100</v>
      </c>
      <c r="E87" s="5"/>
      <c r="F87" s="5"/>
      <c r="G87" s="5"/>
      <c r="H87" s="5"/>
      <c r="I87" s="5"/>
      <c r="J87" s="5"/>
      <c r="K87" s="5"/>
      <c r="L87" s="9" t="s">
        <v>135</v>
      </c>
    </row>
    <row r="88" spans="1:12" ht="15.75" x14ac:dyDescent="0.15">
      <c r="A88" s="20"/>
      <c r="B88" s="15" t="s">
        <v>136</v>
      </c>
      <c r="C88" s="6">
        <f t="shared" si="17"/>
        <v>13</v>
      </c>
      <c r="D88" s="5"/>
      <c r="E88" s="5"/>
      <c r="F88" s="5"/>
      <c r="G88" s="5"/>
      <c r="H88" s="5"/>
      <c r="I88" s="5"/>
      <c r="J88" s="5"/>
      <c r="K88" s="11">
        <v>13</v>
      </c>
      <c r="L88" s="9"/>
    </row>
    <row r="89" spans="1:12" ht="30" x14ac:dyDescent="0.15">
      <c r="A89" s="20"/>
      <c r="B89" s="15" t="s">
        <v>137</v>
      </c>
      <c r="C89" s="6">
        <f t="shared" si="17"/>
        <v>115</v>
      </c>
      <c r="D89" s="5">
        <v>100</v>
      </c>
      <c r="E89" s="5"/>
      <c r="F89" s="5"/>
      <c r="G89" s="5"/>
      <c r="H89" s="5"/>
      <c r="I89" s="5"/>
      <c r="J89" s="5"/>
      <c r="K89" s="11">
        <v>15</v>
      </c>
      <c r="L89" s="9" t="s">
        <v>138</v>
      </c>
    </row>
    <row r="90" spans="1:12" ht="45.75" x14ac:dyDescent="0.15">
      <c r="A90" s="20"/>
      <c r="B90" s="15" t="s">
        <v>139</v>
      </c>
      <c r="C90" s="6">
        <f t="shared" si="17"/>
        <v>169</v>
      </c>
      <c r="D90" s="5">
        <v>100</v>
      </c>
      <c r="E90" s="5"/>
      <c r="F90" s="5">
        <v>60</v>
      </c>
      <c r="G90" s="5"/>
      <c r="H90" s="5"/>
      <c r="I90" s="5"/>
      <c r="J90" s="5"/>
      <c r="K90" s="11">
        <v>9</v>
      </c>
      <c r="L90" s="10" t="s">
        <v>140</v>
      </c>
    </row>
    <row r="91" spans="1:12" ht="45.75" x14ac:dyDescent="0.15">
      <c r="A91" s="20"/>
      <c r="B91" s="15" t="s">
        <v>141</v>
      </c>
      <c r="C91" s="6">
        <f t="shared" si="17"/>
        <v>454.5</v>
      </c>
      <c r="D91" s="5">
        <v>450</v>
      </c>
      <c r="E91" s="5"/>
      <c r="F91" s="5"/>
      <c r="G91" s="5"/>
      <c r="H91" s="5"/>
      <c r="I91" s="5"/>
      <c r="J91" s="5"/>
      <c r="K91" s="11">
        <v>4.5</v>
      </c>
      <c r="L91" s="10" t="s">
        <v>142</v>
      </c>
    </row>
    <row r="92" spans="1:12" ht="30" x14ac:dyDescent="0.15">
      <c r="A92" s="20"/>
      <c r="B92" s="15" t="s">
        <v>143</v>
      </c>
      <c r="C92" s="6">
        <f t="shared" si="17"/>
        <v>68</v>
      </c>
      <c r="D92" s="5"/>
      <c r="E92" s="5"/>
      <c r="F92" s="5">
        <v>60</v>
      </c>
      <c r="G92" s="5"/>
      <c r="H92" s="5"/>
      <c r="I92" s="5"/>
      <c r="J92" s="5"/>
      <c r="K92" s="11">
        <v>8</v>
      </c>
      <c r="L92" s="10" t="s">
        <v>144</v>
      </c>
    </row>
    <row r="93" spans="1:12" ht="45.75" x14ac:dyDescent="0.15">
      <c r="A93" s="20"/>
      <c r="B93" s="15" t="s">
        <v>145</v>
      </c>
      <c r="C93" s="6">
        <f t="shared" si="17"/>
        <v>364.5</v>
      </c>
      <c r="D93" s="5"/>
      <c r="E93" s="5"/>
      <c r="F93" s="5">
        <v>360</v>
      </c>
      <c r="G93" s="5"/>
      <c r="H93" s="5"/>
      <c r="I93" s="5"/>
      <c r="J93" s="5"/>
      <c r="K93" s="11">
        <v>4.5</v>
      </c>
      <c r="L93" s="10" t="s">
        <v>146</v>
      </c>
    </row>
    <row r="94" spans="1:12" ht="45.75" x14ac:dyDescent="0.15">
      <c r="A94" s="20"/>
      <c r="B94" s="15" t="s">
        <v>147</v>
      </c>
      <c r="C94" s="6">
        <f t="shared" si="17"/>
        <v>817</v>
      </c>
      <c r="D94" s="5">
        <v>800</v>
      </c>
      <c r="E94" s="5"/>
      <c r="F94" s="5"/>
      <c r="G94" s="5"/>
      <c r="H94" s="5"/>
      <c r="I94" s="5"/>
      <c r="J94" s="5"/>
      <c r="K94" s="11">
        <v>17</v>
      </c>
      <c r="L94" s="9" t="s">
        <v>148</v>
      </c>
    </row>
    <row r="95" spans="1:12" ht="15.75" x14ac:dyDescent="0.15">
      <c r="A95" s="20"/>
      <c r="B95" s="15" t="s">
        <v>149</v>
      </c>
      <c r="C95" s="6">
        <f t="shared" si="17"/>
        <v>30</v>
      </c>
      <c r="D95" s="5"/>
      <c r="E95" s="5"/>
      <c r="F95" s="5"/>
      <c r="G95" s="5"/>
      <c r="H95" s="5">
        <v>25</v>
      </c>
      <c r="I95" s="5"/>
      <c r="J95" s="5"/>
      <c r="K95" s="11">
        <v>5</v>
      </c>
      <c r="L95" s="10" t="s">
        <v>20</v>
      </c>
    </row>
    <row r="96" spans="1:12" ht="30" x14ac:dyDescent="0.15">
      <c r="A96" s="20"/>
      <c r="B96" s="15" t="s">
        <v>150</v>
      </c>
      <c r="C96" s="6">
        <f t="shared" si="17"/>
        <v>90</v>
      </c>
      <c r="D96" s="4"/>
      <c r="E96" s="4"/>
      <c r="F96" s="4">
        <v>60</v>
      </c>
      <c r="G96" s="4"/>
      <c r="H96" s="4"/>
      <c r="I96" s="4"/>
      <c r="J96" s="4"/>
      <c r="K96" s="11">
        <v>30</v>
      </c>
      <c r="L96" s="10" t="s">
        <v>151</v>
      </c>
    </row>
    <row r="97" spans="1:12" ht="15.75" x14ac:dyDescent="0.15">
      <c r="A97" s="20" t="s">
        <v>152</v>
      </c>
      <c r="B97" s="13" t="s">
        <v>153</v>
      </c>
      <c r="C97" s="6">
        <f>SUM(C98:C107)</f>
        <v>667</v>
      </c>
      <c r="D97" s="6">
        <f t="shared" ref="D97:K97" si="23">SUM(D98:D107)</f>
        <v>350</v>
      </c>
      <c r="E97" s="6">
        <f t="shared" si="23"/>
        <v>100</v>
      </c>
      <c r="F97" s="6">
        <f t="shared" si="23"/>
        <v>60</v>
      </c>
      <c r="G97" s="6">
        <f t="shared" si="23"/>
        <v>0</v>
      </c>
      <c r="H97" s="6">
        <f t="shared" si="23"/>
        <v>25</v>
      </c>
      <c r="I97" s="6">
        <f t="shared" si="23"/>
        <v>0</v>
      </c>
      <c r="J97" s="6">
        <f t="shared" si="23"/>
        <v>0</v>
      </c>
      <c r="K97" s="6">
        <f t="shared" si="23"/>
        <v>132</v>
      </c>
      <c r="L97" s="8"/>
    </row>
    <row r="98" spans="1:12" ht="28.5" x14ac:dyDescent="0.15">
      <c r="A98" s="20"/>
      <c r="B98" s="17" t="s">
        <v>210</v>
      </c>
      <c r="C98" s="6">
        <f t="shared" si="17"/>
        <v>13</v>
      </c>
      <c r="D98" s="4"/>
      <c r="E98" s="4"/>
      <c r="F98" s="4"/>
      <c r="G98" s="4"/>
      <c r="H98" s="4"/>
      <c r="I98" s="4"/>
      <c r="J98" s="4"/>
      <c r="K98" s="11">
        <v>13</v>
      </c>
      <c r="L98" s="9"/>
    </row>
    <row r="99" spans="1:12" ht="15.75" x14ac:dyDescent="0.15">
      <c r="A99" s="20"/>
      <c r="B99" s="15" t="s">
        <v>154</v>
      </c>
      <c r="C99" s="6">
        <f t="shared" si="17"/>
        <v>38</v>
      </c>
      <c r="D99" s="4"/>
      <c r="E99" s="4"/>
      <c r="F99" s="4"/>
      <c r="G99" s="4"/>
      <c r="H99" s="4">
        <v>25</v>
      </c>
      <c r="I99" s="4"/>
      <c r="J99" s="4"/>
      <c r="K99" s="11">
        <v>13</v>
      </c>
      <c r="L99" s="10" t="s">
        <v>20</v>
      </c>
    </row>
    <row r="100" spans="1:12" ht="15.75" x14ac:dyDescent="0.15">
      <c r="A100" s="20"/>
      <c r="B100" s="15" t="s">
        <v>155</v>
      </c>
      <c r="C100" s="6">
        <f t="shared" si="17"/>
        <v>21</v>
      </c>
      <c r="D100" s="4"/>
      <c r="E100" s="4"/>
      <c r="F100" s="4"/>
      <c r="G100" s="4"/>
      <c r="H100" s="4"/>
      <c r="I100" s="4"/>
      <c r="J100" s="4"/>
      <c r="K100" s="11">
        <v>21</v>
      </c>
      <c r="L100" s="10"/>
    </row>
    <row r="101" spans="1:12" ht="30" x14ac:dyDescent="0.15">
      <c r="A101" s="20"/>
      <c r="B101" s="15" t="s">
        <v>156</v>
      </c>
      <c r="C101" s="6">
        <f t="shared" si="17"/>
        <v>73</v>
      </c>
      <c r="D101" s="4"/>
      <c r="E101" s="4"/>
      <c r="F101" s="4">
        <v>60</v>
      </c>
      <c r="G101" s="4"/>
      <c r="H101" s="4"/>
      <c r="I101" s="4"/>
      <c r="J101" s="4"/>
      <c r="K101" s="11">
        <v>13</v>
      </c>
      <c r="L101" s="10" t="s">
        <v>157</v>
      </c>
    </row>
    <row r="102" spans="1:12" ht="15.75" x14ac:dyDescent="0.15">
      <c r="A102" s="20"/>
      <c r="B102" s="15" t="s">
        <v>158</v>
      </c>
      <c r="C102" s="6">
        <f t="shared" si="17"/>
        <v>15</v>
      </c>
      <c r="D102" s="4"/>
      <c r="E102" s="4"/>
      <c r="F102" s="4"/>
      <c r="G102" s="4"/>
      <c r="H102" s="4"/>
      <c r="I102" s="4"/>
      <c r="J102" s="4"/>
      <c r="K102" s="11">
        <v>15</v>
      </c>
      <c r="L102" s="9"/>
    </row>
    <row r="103" spans="1:12" ht="15.75" x14ac:dyDescent="0.15">
      <c r="A103" s="20"/>
      <c r="B103" s="15" t="s">
        <v>159</v>
      </c>
      <c r="C103" s="6">
        <f t="shared" si="17"/>
        <v>12</v>
      </c>
      <c r="D103" s="4"/>
      <c r="E103" s="4"/>
      <c r="F103" s="4"/>
      <c r="G103" s="4"/>
      <c r="H103" s="4"/>
      <c r="I103" s="4"/>
      <c r="J103" s="4"/>
      <c r="K103" s="11">
        <v>12</v>
      </c>
      <c r="L103" s="9"/>
    </row>
    <row r="104" spans="1:12" ht="15.75" x14ac:dyDescent="0.15">
      <c r="A104" s="20"/>
      <c r="B104" s="15" t="s">
        <v>160</v>
      </c>
      <c r="C104" s="6">
        <f t="shared" si="17"/>
        <v>15</v>
      </c>
      <c r="D104" s="4"/>
      <c r="E104" s="4"/>
      <c r="F104" s="4"/>
      <c r="G104" s="4"/>
      <c r="H104" s="4"/>
      <c r="I104" s="4"/>
      <c r="J104" s="4"/>
      <c r="K104" s="11">
        <v>15</v>
      </c>
      <c r="L104" s="9"/>
    </row>
    <row r="105" spans="1:12" ht="45.75" x14ac:dyDescent="0.15">
      <c r="A105" s="20"/>
      <c r="B105" s="15" t="s">
        <v>161</v>
      </c>
      <c r="C105" s="6">
        <f t="shared" si="17"/>
        <v>462</v>
      </c>
      <c r="D105" s="4">
        <v>350</v>
      </c>
      <c r="E105" s="4">
        <v>100</v>
      </c>
      <c r="F105" s="4"/>
      <c r="G105" s="4"/>
      <c r="H105" s="4"/>
      <c r="I105" s="4"/>
      <c r="J105" s="4"/>
      <c r="K105" s="11">
        <v>12</v>
      </c>
      <c r="L105" s="9" t="s">
        <v>162</v>
      </c>
    </row>
    <row r="106" spans="1:12" ht="15.75" x14ac:dyDescent="0.15">
      <c r="A106" s="20"/>
      <c r="B106" s="15" t="s">
        <v>163</v>
      </c>
      <c r="C106" s="6">
        <f t="shared" si="17"/>
        <v>6</v>
      </c>
      <c r="D106" s="4"/>
      <c r="E106" s="4"/>
      <c r="F106" s="4"/>
      <c r="G106" s="4"/>
      <c r="H106" s="4"/>
      <c r="I106" s="4"/>
      <c r="J106" s="4"/>
      <c r="K106" s="11">
        <v>6</v>
      </c>
      <c r="L106" s="9"/>
    </row>
    <row r="107" spans="1:12" ht="15.75" x14ac:dyDescent="0.15">
      <c r="A107" s="20"/>
      <c r="B107" s="15" t="s">
        <v>164</v>
      </c>
      <c r="C107" s="6">
        <f t="shared" si="17"/>
        <v>12</v>
      </c>
      <c r="D107" s="4"/>
      <c r="E107" s="4"/>
      <c r="F107" s="4"/>
      <c r="G107" s="4"/>
      <c r="H107" s="4"/>
      <c r="I107" s="4"/>
      <c r="J107" s="4"/>
      <c r="K107" s="11">
        <v>12</v>
      </c>
      <c r="L107" s="9"/>
    </row>
    <row r="108" spans="1:12" ht="15.75" x14ac:dyDescent="0.15">
      <c r="A108" s="20" t="s">
        <v>165</v>
      </c>
      <c r="B108" s="13" t="s">
        <v>166</v>
      </c>
      <c r="C108" s="6">
        <f>SUM(C111:C114)+C109</f>
        <v>996</v>
      </c>
      <c r="D108" s="6">
        <f t="shared" ref="D108:K108" si="24">SUM(D111:D114)+D109</f>
        <v>400</v>
      </c>
      <c r="E108" s="6">
        <f t="shared" si="24"/>
        <v>300</v>
      </c>
      <c r="F108" s="6">
        <f t="shared" si="24"/>
        <v>0</v>
      </c>
      <c r="G108" s="6">
        <f t="shared" si="24"/>
        <v>0</v>
      </c>
      <c r="H108" s="6">
        <f t="shared" si="24"/>
        <v>0</v>
      </c>
      <c r="I108" s="6">
        <f t="shared" si="24"/>
        <v>100</v>
      </c>
      <c r="J108" s="6">
        <f t="shared" si="24"/>
        <v>100</v>
      </c>
      <c r="K108" s="6">
        <f t="shared" si="24"/>
        <v>96</v>
      </c>
      <c r="L108" s="8"/>
    </row>
    <row r="109" spans="1:12" ht="30" x14ac:dyDescent="0.15">
      <c r="A109" s="20"/>
      <c r="B109" s="16" t="s">
        <v>16</v>
      </c>
      <c r="C109" s="6">
        <f t="shared" si="17"/>
        <v>411</v>
      </c>
      <c r="D109" s="4"/>
      <c r="E109" s="4">
        <v>300</v>
      </c>
      <c r="F109" s="4"/>
      <c r="G109" s="4"/>
      <c r="H109" s="4"/>
      <c r="I109" s="4"/>
      <c r="J109" s="12">
        <v>100</v>
      </c>
      <c r="K109" s="11">
        <v>11</v>
      </c>
      <c r="L109" s="9" t="s">
        <v>167</v>
      </c>
    </row>
    <row r="110" spans="1:12" ht="44.25" x14ac:dyDescent="0.15">
      <c r="A110" s="20"/>
      <c r="B110" s="16" t="s">
        <v>28</v>
      </c>
      <c r="C110" s="6">
        <f t="shared" si="17"/>
        <v>300</v>
      </c>
      <c r="D110" s="4"/>
      <c r="E110" s="4">
        <v>300</v>
      </c>
      <c r="F110" s="4"/>
      <c r="G110" s="4"/>
      <c r="H110" s="4"/>
      <c r="I110" s="4"/>
      <c r="J110" s="4"/>
      <c r="K110" s="4"/>
      <c r="L110" s="9" t="s">
        <v>168</v>
      </c>
    </row>
    <row r="111" spans="1:12" ht="30" x14ac:dyDescent="0.15">
      <c r="A111" s="20"/>
      <c r="B111" s="15" t="s">
        <v>169</v>
      </c>
      <c r="C111" s="6">
        <f t="shared" si="17"/>
        <v>424</v>
      </c>
      <c r="D111" s="4">
        <v>400</v>
      </c>
      <c r="E111" s="4"/>
      <c r="F111" s="4"/>
      <c r="G111" s="4"/>
      <c r="H111" s="4"/>
      <c r="I111" s="4"/>
      <c r="J111" s="4"/>
      <c r="K111" s="11">
        <v>24</v>
      </c>
      <c r="L111" s="9" t="s">
        <v>170</v>
      </c>
    </row>
    <row r="112" spans="1:12" ht="30" x14ac:dyDescent="0.15">
      <c r="A112" s="20"/>
      <c r="B112" s="15" t="s">
        <v>171</v>
      </c>
      <c r="C112" s="6">
        <f t="shared" si="17"/>
        <v>113</v>
      </c>
      <c r="D112" s="4"/>
      <c r="E112" s="4"/>
      <c r="F112" s="4"/>
      <c r="G112" s="4"/>
      <c r="H112" s="4"/>
      <c r="I112" s="4">
        <v>100</v>
      </c>
      <c r="J112" s="4"/>
      <c r="K112" s="11">
        <v>13</v>
      </c>
      <c r="L112" s="10" t="s">
        <v>172</v>
      </c>
    </row>
    <row r="113" spans="1:12" ht="15.75" x14ac:dyDescent="0.15">
      <c r="A113" s="20"/>
      <c r="B113" s="15" t="s">
        <v>173</v>
      </c>
      <c r="C113" s="6">
        <f t="shared" si="17"/>
        <v>24</v>
      </c>
      <c r="D113" s="4"/>
      <c r="E113" s="4"/>
      <c r="F113" s="4"/>
      <c r="G113" s="4"/>
      <c r="H113" s="4"/>
      <c r="I113" s="4"/>
      <c r="J113" s="4"/>
      <c r="K113" s="11">
        <v>24</v>
      </c>
      <c r="L113" s="9"/>
    </row>
    <row r="114" spans="1:12" ht="15.75" x14ac:dyDescent="0.15">
      <c r="A114" s="20"/>
      <c r="B114" s="15" t="s">
        <v>174</v>
      </c>
      <c r="C114" s="6">
        <f t="shared" si="17"/>
        <v>24</v>
      </c>
      <c r="D114" s="4"/>
      <c r="E114" s="4"/>
      <c r="F114" s="4"/>
      <c r="G114" s="4"/>
      <c r="H114" s="4"/>
      <c r="I114" s="4"/>
      <c r="J114" s="4"/>
      <c r="K114" s="11">
        <v>24</v>
      </c>
      <c r="L114" s="9"/>
    </row>
    <row r="115" spans="1:12" ht="15.75" x14ac:dyDescent="0.15">
      <c r="A115" s="20" t="s">
        <v>175</v>
      </c>
      <c r="B115" s="13" t="s">
        <v>176</v>
      </c>
      <c r="C115" s="6">
        <f>SUM(C118:C129)+C116</f>
        <v>1614</v>
      </c>
      <c r="D115" s="6">
        <f t="shared" ref="D115:K115" si="25">SUM(D118:D129)+D116</f>
        <v>600</v>
      </c>
      <c r="E115" s="6">
        <f t="shared" si="25"/>
        <v>100</v>
      </c>
      <c r="F115" s="6">
        <f t="shared" si="25"/>
        <v>300</v>
      </c>
      <c r="G115" s="6">
        <f t="shared" si="25"/>
        <v>60</v>
      </c>
      <c r="H115" s="6">
        <f t="shared" si="25"/>
        <v>50</v>
      </c>
      <c r="I115" s="6">
        <f t="shared" si="25"/>
        <v>300</v>
      </c>
      <c r="J115" s="6">
        <f t="shared" si="25"/>
        <v>100</v>
      </c>
      <c r="K115" s="6">
        <f t="shared" si="25"/>
        <v>104</v>
      </c>
      <c r="L115" s="8"/>
    </row>
    <row r="116" spans="1:12" ht="30" x14ac:dyDescent="0.15">
      <c r="A116" s="20"/>
      <c r="B116" s="16" t="s">
        <v>16</v>
      </c>
      <c r="C116" s="6">
        <f t="shared" si="17"/>
        <v>465</v>
      </c>
      <c r="D116" s="4"/>
      <c r="E116" s="4"/>
      <c r="F116" s="4"/>
      <c r="G116" s="4">
        <v>60</v>
      </c>
      <c r="H116" s="4"/>
      <c r="I116" s="4">
        <v>300</v>
      </c>
      <c r="J116" s="12">
        <v>100</v>
      </c>
      <c r="K116" s="11">
        <v>5</v>
      </c>
      <c r="L116" s="9" t="s">
        <v>177</v>
      </c>
    </row>
    <row r="117" spans="1:12" ht="31.5" x14ac:dyDescent="0.15">
      <c r="A117" s="20"/>
      <c r="B117" s="16" t="s">
        <v>28</v>
      </c>
      <c r="C117" s="6">
        <f t="shared" si="17"/>
        <v>360</v>
      </c>
      <c r="D117" s="4"/>
      <c r="E117" s="4"/>
      <c r="F117" s="4"/>
      <c r="G117" s="4">
        <v>60</v>
      </c>
      <c r="H117" s="4"/>
      <c r="I117" s="4">
        <v>300</v>
      </c>
      <c r="J117" s="4"/>
      <c r="K117" s="4"/>
      <c r="L117" s="10" t="s">
        <v>178</v>
      </c>
    </row>
    <row r="118" spans="1:12" ht="15.75" x14ac:dyDescent="0.15">
      <c r="A118" s="20"/>
      <c r="B118" s="15" t="s">
        <v>179</v>
      </c>
      <c r="C118" s="6">
        <f t="shared" si="17"/>
        <v>13</v>
      </c>
      <c r="D118" s="4"/>
      <c r="E118" s="4"/>
      <c r="F118" s="4"/>
      <c r="G118" s="4"/>
      <c r="H118" s="4"/>
      <c r="I118" s="4"/>
      <c r="J118" s="4"/>
      <c r="K118" s="11">
        <v>13</v>
      </c>
      <c r="L118" s="9"/>
    </row>
    <row r="119" spans="1:12" ht="45.75" x14ac:dyDescent="0.15">
      <c r="A119" s="20"/>
      <c r="B119" s="15" t="s">
        <v>180</v>
      </c>
      <c r="C119" s="6">
        <f t="shared" si="17"/>
        <v>432</v>
      </c>
      <c r="D119" s="4">
        <v>400</v>
      </c>
      <c r="E119" s="4"/>
      <c r="F119" s="4"/>
      <c r="G119" s="4"/>
      <c r="H119" s="4">
        <v>25</v>
      </c>
      <c r="I119" s="4"/>
      <c r="J119" s="4"/>
      <c r="K119" s="11">
        <v>7</v>
      </c>
      <c r="L119" s="9" t="s">
        <v>181</v>
      </c>
    </row>
    <row r="120" spans="1:12" ht="30" x14ac:dyDescent="0.15">
      <c r="A120" s="20"/>
      <c r="B120" s="15" t="s">
        <v>182</v>
      </c>
      <c r="C120" s="6">
        <f t="shared" si="17"/>
        <v>207.5</v>
      </c>
      <c r="D120" s="4">
        <v>200</v>
      </c>
      <c r="E120" s="4"/>
      <c r="F120" s="4"/>
      <c r="G120" s="4"/>
      <c r="H120" s="4"/>
      <c r="I120" s="4"/>
      <c r="J120" s="4"/>
      <c r="K120" s="11">
        <v>7.5</v>
      </c>
      <c r="L120" s="9" t="s">
        <v>183</v>
      </c>
    </row>
    <row r="121" spans="1:12" ht="15.75" x14ac:dyDescent="0.15">
      <c r="A121" s="20"/>
      <c r="B121" s="15" t="s">
        <v>184</v>
      </c>
      <c r="C121" s="6">
        <f t="shared" si="17"/>
        <v>13</v>
      </c>
      <c r="D121" s="4"/>
      <c r="E121" s="4"/>
      <c r="F121" s="4"/>
      <c r="G121" s="4"/>
      <c r="H121" s="4"/>
      <c r="I121" s="4"/>
      <c r="J121" s="4"/>
      <c r="K121" s="11">
        <v>13</v>
      </c>
      <c r="L121" s="9"/>
    </row>
    <row r="122" spans="1:12" ht="15.75" x14ac:dyDescent="0.15">
      <c r="A122" s="20"/>
      <c r="B122" s="15" t="s">
        <v>185</v>
      </c>
      <c r="C122" s="6">
        <f t="shared" si="17"/>
        <v>309</v>
      </c>
      <c r="D122" s="4"/>
      <c r="E122" s="4"/>
      <c r="F122" s="4">
        <v>300</v>
      </c>
      <c r="G122" s="4"/>
      <c r="H122" s="4"/>
      <c r="I122" s="4"/>
      <c r="J122" s="4"/>
      <c r="K122" s="11">
        <v>9</v>
      </c>
      <c r="L122" s="10" t="s">
        <v>186</v>
      </c>
    </row>
    <row r="123" spans="1:12" ht="15.75" x14ac:dyDescent="0.15">
      <c r="A123" s="20"/>
      <c r="B123" s="15" t="s">
        <v>187</v>
      </c>
      <c r="C123" s="6">
        <f t="shared" si="17"/>
        <v>7</v>
      </c>
      <c r="D123" s="4"/>
      <c r="E123" s="4"/>
      <c r="F123" s="4"/>
      <c r="G123" s="4"/>
      <c r="H123" s="4"/>
      <c r="I123" s="4"/>
      <c r="J123" s="4"/>
      <c r="K123" s="11">
        <v>7</v>
      </c>
      <c r="L123" s="9"/>
    </row>
    <row r="124" spans="1:12" ht="15.75" x14ac:dyDescent="0.15">
      <c r="A124" s="20"/>
      <c r="B124" s="15" t="s">
        <v>188</v>
      </c>
      <c r="C124" s="6">
        <f t="shared" si="17"/>
        <v>5</v>
      </c>
      <c r="D124" s="4"/>
      <c r="E124" s="4"/>
      <c r="F124" s="4"/>
      <c r="G124" s="4"/>
      <c r="H124" s="4"/>
      <c r="I124" s="4"/>
      <c r="J124" s="4"/>
      <c r="K124" s="11">
        <v>5</v>
      </c>
      <c r="L124" s="9"/>
    </row>
    <row r="125" spans="1:12" ht="15.75" x14ac:dyDescent="0.15">
      <c r="A125" s="20"/>
      <c r="B125" s="15" t="s">
        <v>189</v>
      </c>
      <c r="C125" s="6">
        <f t="shared" si="17"/>
        <v>34</v>
      </c>
      <c r="D125" s="4"/>
      <c r="E125" s="4"/>
      <c r="F125" s="4"/>
      <c r="G125" s="4"/>
      <c r="H125" s="4">
        <v>25</v>
      </c>
      <c r="I125" s="4"/>
      <c r="J125" s="4"/>
      <c r="K125" s="11">
        <v>9</v>
      </c>
      <c r="L125" s="10" t="s">
        <v>20</v>
      </c>
    </row>
    <row r="126" spans="1:12" ht="30" x14ac:dyDescent="0.15">
      <c r="A126" s="20"/>
      <c r="B126" s="15" t="s">
        <v>190</v>
      </c>
      <c r="C126" s="6">
        <f t="shared" si="17"/>
        <v>104.5</v>
      </c>
      <c r="D126" s="4"/>
      <c r="E126" s="4">
        <v>100</v>
      </c>
      <c r="F126" s="4"/>
      <c r="G126" s="4"/>
      <c r="H126" s="4"/>
      <c r="I126" s="4"/>
      <c r="J126" s="4"/>
      <c r="K126" s="11">
        <v>4.5</v>
      </c>
      <c r="L126" s="9" t="s">
        <v>191</v>
      </c>
    </row>
    <row r="127" spans="1:12" ht="15.75" x14ac:dyDescent="0.15">
      <c r="A127" s="20"/>
      <c r="B127" s="15" t="s">
        <v>192</v>
      </c>
      <c r="C127" s="6">
        <f t="shared" si="17"/>
        <v>7</v>
      </c>
      <c r="D127" s="4"/>
      <c r="E127" s="4"/>
      <c r="F127" s="4"/>
      <c r="G127" s="4"/>
      <c r="H127" s="4"/>
      <c r="I127" s="4"/>
      <c r="J127" s="4"/>
      <c r="K127" s="11">
        <v>7</v>
      </c>
      <c r="L127" s="9"/>
    </row>
    <row r="128" spans="1:12" ht="15.75" x14ac:dyDescent="0.15">
      <c r="A128" s="20"/>
      <c r="B128" s="15" t="s">
        <v>193</v>
      </c>
      <c r="C128" s="6">
        <f t="shared" si="17"/>
        <v>9</v>
      </c>
      <c r="D128" s="4"/>
      <c r="E128" s="4"/>
      <c r="F128" s="4"/>
      <c r="G128" s="4"/>
      <c r="H128" s="4"/>
      <c r="I128" s="4"/>
      <c r="J128" s="4"/>
      <c r="K128" s="11">
        <v>9</v>
      </c>
      <c r="L128" s="9"/>
    </row>
    <row r="129" spans="1:12" ht="15.75" x14ac:dyDescent="0.15">
      <c r="A129" s="20"/>
      <c r="B129" s="15" t="s">
        <v>194</v>
      </c>
      <c r="C129" s="6">
        <f t="shared" si="17"/>
        <v>8</v>
      </c>
      <c r="D129" s="4"/>
      <c r="E129" s="4"/>
      <c r="F129" s="4"/>
      <c r="G129" s="4"/>
      <c r="H129" s="4"/>
      <c r="I129" s="4"/>
      <c r="J129" s="4"/>
      <c r="K129" s="11">
        <v>8</v>
      </c>
      <c r="L129" s="9"/>
    </row>
    <row r="130" spans="1:12" ht="28.5" x14ac:dyDescent="0.15">
      <c r="A130" s="20" t="s">
        <v>195</v>
      </c>
      <c r="B130" s="13" t="s">
        <v>196</v>
      </c>
      <c r="C130" s="6">
        <f>SUM(C131:C139)</f>
        <v>428.5</v>
      </c>
      <c r="D130" s="6">
        <f t="shared" ref="D130:K130" si="26">SUM(D131:D139)</f>
        <v>0</v>
      </c>
      <c r="E130" s="6">
        <f t="shared" si="26"/>
        <v>0</v>
      </c>
      <c r="F130" s="6">
        <f t="shared" si="26"/>
        <v>120</v>
      </c>
      <c r="G130" s="6">
        <f t="shared" si="26"/>
        <v>0</v>
      </c>
      <c r="H130" s="6">
        <f t="shared" si="26"/>
        <v>50</v>
      </c>
      <c r="I130" s="6">
        <f t="shared" si="26"/>
        <v>150</v>
      </c>
      <c r="J130" s="6">
        <f t="shared" si="26"/>
        <v>0</v>
      </c>
      <c r="K130" s="6">
        <f t="shared" si="26"/>
        <v>108.5</v>
      </c>
      <c r="L130" s="8"/>
    </row>
    <row r="131" spans="1:12" ht="15.75" x14ac:dyDescent="0.15">
      <c r="A131" s="20"/>
      <c r="B131" s="15" t="s">
        <v>197</v>
      </c>
      <c r="C131" s="6">
        <f t="shared" ref="C131:C139" si="27">SUM(D131:K131)</f>
        <v>150</v>
      </c>
      <c r="D131" s="4"/>
      <c r="E131" s="4"/>
      <c r="F131" s="6"/>
      <c r="G131" s="6"/>
      <c r="H131" s="6"/>
      <c r="I131" s="4">
        <v>150</v>
      </c>
      <c r="J131" s="4"/>
      <c r="K131" s="4"/>
      <c r="L131" s="10" t="s">
        <v>198</v>
      </c>
    </row>
    <row r="132" spans="1:12" ht="15.75" x14ac:dyDescent="0.15">
      <c r="A132" s="20"/>
      <c r="B132" s="15" t="s">
        <v>199</v>
      </c>
      <c r="C132" s="6">
        <f t="shared" si="27"/>
        <v>41</v>
      </c>
      <c r="D132" s="4"/>
      <c r="E132" s="4"/>
      <c r="F132" s="4"/>
      <c r="G132" s="4"/>
      <c r="H132" s="4">
        <v>25</v>
      </c>
      <c r="I132" s="4"/>
      <c r="J132" s="4"/>
      <c r="K132" s="11">
        <v>16</v>
      </c>
      <c r="L132" s="10" t="s">
        <v>200</v>
      </c>
    </row>
    <row r="133" spans="1:12" ht="15.75" x14ac:dyDescent="0.15">
      <c r="A133" s="20"/>
      <c r="B133" s="15" t="s">
        <v>201</v>
      </c>
      <c r="C133" s="6">
        <f t="shared" si="27"/>
        <v>9</v>
      </c>
      <c r="D133" s="4"/>
      <c r="E133" s="4"/>
      <c r="F133" s="4"/>
      <c r="G133" s="4"/>
      <c r="H133" s="4"/>
      <c r="I133" s="4"/>
      <c r="J133" s="4"/>
      <c r="K133" s="11">
        <v>9</v>
      </c>
      <c r="L133" s="9"/>
    </row>
    <row r="134" spans="1:12" ht="15.75" x14ac:dyDescent="0.15">
      <c r="A134" s="20"/>
      <c r="B134" s="15" t="s">
        <v>202</v>
      </c>
      <c r="C134" s="6">
        <f t="shared" si="27"/>
        <v>21.5</v>
      </c>
      <c r="D134" s="4"/>
      <c r="E134" s="4"/>
      <c r="F134" s="4"/>
      <c r="G134" s="4"/>
      <c r="H134" s="4"/>
      <c r="I134" s="4"/>
      <c r="J134" s="4"/>
      <c r="K134" s="11">
        <v>21.5</v>
      </c>
      <c r="L134" s="9"/>
    </row>
    <row r="135" spans="1:12" ht="15.75" x14ac:dyDescent="0.15">
      <c r="A135" s="20"/>
      <c r="B135" s="15" t="s">
        <v>203</v>
      </c>
      <c r="C135" s="6">
        <f t="shared" si="27"/>
        <v>11.5</v>
      </c>
      <c r="D135" s="4"/>
      <c r="E135" s="4"/>
      <c r="F135" s="4"/>
      <c r="G135" s="4"/>
      <c r="H135" s="4"/>
      <c r="I135" s="4"/>
      <c r="J135" s="4"/>
      <c r="K135" s="11">
        <v>11.5</v>
      </c>
      <c r="L135" s="9"/>
    </row>
    <row r="136" spans="1:12" ht="15.75" x14ac:dyDescent="0.15">
      <c r="A136" s="20"/>
      <c r="B136" s="15" t="s">
        <v>204</v>
      </c>
      <c r="C136" s="6">
        <f t="shared" si="27"/>
        <v>11.5</v>
      </c>
      <c r="D136" s="4"/>
      <c r="E136" s="4"/>
      <c r="F136" s="4"/>
      <c r="G136" s="4"/>
      <c r="H136" s="4"/>
      <c r="I136" s="4"/>
      <c r="J136" s="4"/>
      <c r="K136" s="11">
        <v>11.5</v>
      </c>
      <c r="L136" s="9"/>
    </row>
    <row r="137" spans="1:12" ht="30" x14ac:dyDescent="0.15">
      <c r="A137" s="20"/>
      <c r="B137" s="15" t="s">
        <v>205</v>
      </c>
      <c r="C137" s="6">
        <f t="shared" si="27"/>
        <v>32</v>
      </c>
      <c r="D137" s="4"/>
      <c r="E137" s="4"/>
      <c r="F137" s="4"/>
      <c r="G137" s="4"/>
      <c r="H137" s="4">
        <v>25</v>
      </c>
      <c r="I137" s="4"/>
      <c r="J137" s="4"/>
      <c r="K137" s="11">
        <v>7</v>
      </c>
      <c r="L137" s="10" t="s">
        <v>206</v>
      </c>
    </row>
    <row r="138" spans="1:12" ht="15.75" x14ac:dyDescent="0.15">
      <c r="A138" s="20"/>
      <c r="B138" s="15" t="s">
        <v>207</v>
      </c>
      <c r="C138" s="6">
        <f t="shared" si="27"/>
        <v>16</v>
      </c>
      <c r="D138" s="4"/>
      <c r="E138" s="4"/>
      <c r="F138" s="4"/>
      <c r="G138" s="4"/>
      <c r="H138" s="4"/>
      <c r="I138" s="4"/>
      <c r="J138" s="4"/>
      <c r="K138" s="11">
        <v>16</v>
      </c>
      <c r="L138" s="10"/>
    </row>
    <row r="139" spans="1:12" ht="44.25" x14ac:dyDescent="0.15">
      <c r="A139" s="20"/>
      <c r="B139" s="15" t="s">
        <v>208</v>
      </c>
      <c r="C139" s="6">
        <f t="shared" si="27"/>
        <v>136</v>
      </c>
      <c r="D139" s="4"/>
      <c r="E139" s="4"/>
      <c r="F139" s="4">
        <v>120</v>
      </c>
      <c r="G139" s="4"/>
      <c r="H139" s="4"/>
      <c r="I139" s="4"/>
      <c r="J139" s="4"/>
      <c r="K139" s="11">
        <v>16</v>
      </c>
      <c r="L139" s="10" t="s">
        <v>209</v>
      </c>
    </row>
    <row r="140" spans="1:12" ht="20.25" x14ac:dyDescent="0.15">
      <c r="A140" s="2"/>
    </row>
    <row r="141" spans="1:12" ht="20.25" x14ac:dyDescent="0.15">
      <c r="A141" s="2"/>
    </row>
  </sheetData>
  <mergeCells count="17">
    <mergeCell ref="A4:B4"/>
    <mergeCell ref="A5:B5"/>
    <mergeCell ref="A115:A129"/>
    <mergeCell ref="A130:A139"/>
    <mergeCell ref="A2:L2"/>
    <mergeCell ref="A57:A67"/>
    <mergeCell ref="A68:A74"/>
    <mergeCell ref="A75:A83"/>
    <mergeCell ref="A84:A96"/>
    <mergeCell ref="A97:A107"/>
    <mergeCell ref="A108:A114"/>
    <mergeCell ref="A6:A12"/>
    <mergeCell ref="A13:A20"/>
    <mergeCell ref="A21:A25"/>
    <mergeCell ref="A26:A36"/>
    <mergeCell ref="A37:A47"/>
    <mergeCell ref="A48:A5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徐锐 null</dc:creator>
  <cp:lastModifiedBy>徐锐 null</cp:lastModifiedBy>
  <cp:lastPrinted>2021-07-22T07:33:58Z</cp:lastPrinted>
  <dcterms:created xsi:type="dcterms:W3CDTF">2021-07-21T09:39:21Z</dcterms:created>
  <dcterms:modified xsi:type="dcterms:W3CDTF">2021-08-03T10:11:16Z</dcterms:modified>
</cp:coreProperties>
</file>