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385" windowHeight="8505"/>
  </bookViews>
  <sheets>
    <sheet name="统计表" sheetId="11" r:id="rId1"/>
  </sheets>
  <definedNames>
    <definedName name="_xlnm.Print_Area" localSheetId="0">统计表!$A$1:$I$119</definedName>
    <definedName name="_xlnm.Print_Titles" localSheetId="0">统计表!$3:$3</definedName>
  </definedNames>
  <calcPr calcId="145621"/>
</workbook>
</file>

<file path=xl/calcChain.xml><?xml version="1.0" encoding="utf-8"?>
<calcChain xmlns="http://schemas.openxmlformats.org/spreadsheetml/2006/main">
  <c r="D4" i="11" l="1"/>
  <c r="D5" i="11"/>
  <c r="D6" i="11"/>
  <c r="G45" i="11"/>
  <c r="D45" i="11"/>
  <c r="F7" i="11" l="1"/>
  <c r="G7" i="11"/>
  <c r="H7" i="11"/>
  <c r="I7" i="11"/>
  <c r="E7" i="11"/>
  <c r="D94" i="11"/>
  <c r="F6" i="11" l="1"/>
  <c r="D98" i="11" l="1"/>
  <c r="D119" i="11" l="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99" i="11"/>
  <c r="D97" i="11"/>
  <c r="D96" i="11"/>
  <c r="D101" i="11"/>
  <c r="D100" i="11"/>
  <c r="D95" i="11"/>
  <c r="I93" i="11"/>
  <c r="H93" i="11"/>
  <c r="G93" i="11"/>
  <c r="I88" i="11"/>
  <c r="H88" i="11"/>
  <c r="G88" i="11"/>
  <c r="F88" i="11"/>
  <c r="E88" i="11"/>
  <c r="D88" i="11"/>
  <c r="H73" i="11"/>
  <c r="G73" i="11"/>
  <c r="F73" i="11"/>
  <c r="D73" i="11"/>
  <c r="I51" i="11"/>
  <c r="H51" i="11"/>
  <c r="G51" i="11"/>
  <c r="F51" i="11"/>
  <c r="D51" i="11"/>
  <c r="I47" i="11"/>
  <c r="H47" i="11"/>
  <c r="G47" i="11"/>
  <c r="F47" i="11"/>
  <c r="E47" i="11"/>
  <c r="D47" i="11"/>
  <c r="D7" i="11"/>
  <c r="I6" i="11"/>
  <c r="H6" i="11"/>
  <c r="G6" i="11"/>
  <c r="E6" i="11"/>
  <c r="D93" i="11" l="1"/>
  <c r="I5" i="11"/>
  <c r="I4" i="11" s="1"/>
  <c r="E5" i="11"/>
  <c r="E4" i="11" s="1"/>
  <c r="G5" i="11"/>
  <c r="G4" i="11" s="1"/>
  <c r="F5" i="11"/>
  <c r="F4" i="11" s="1"/>
  <c r="H5" i="11"/>
  <c r="H4" i="11" s="1"/>
</calcChain>
</file>

<file path=xl/sharedStrings.xml><?xml version="1.0" encoding="utf-8"?>
<sst xmlns="http://schemas.openxmlformats.org/spreadsheetml/2006/main" count="155" uniqueCount="154">
  <si>
    <t>附件1</t>
  </si>
  <si>
    <t>2021年度第四批创新型省份建设专项资金（省自然科学基金）项目经费安排表</t>
  </si>
  <si>
    <t>市州</t>
  </si>
  <si>
    <t>县市区/单位</t>
  </si>
  <si>
    <t>项目承担单位</t>
  </si>
  <si>
    <t>金额
（万元）</t>
  </si>
  <si>
    <t>省杰青</t>
  </si>
  <si>
    <t>省优青</t>
  </si>
  <si>
    <t>面上</t>
  </si>
  <si>
    <t>青年</t>
  </si>
  <si>
    <t>联合</t>
  </si>
  <si>
    <t>合计</t>
  </si>
  <si>
    <t>省直单位（含实拨）小计</t>
  </si>
  <si>
    <t>省教育厅小计</t>
  </si>
  <si>
    <t>中南大学</t>
  </si>
  <si>
    <t>小计</t>
  </si>
  <si>
    <t>中南大学本级</t>
  </si>
  <si>
    <t>中南大学湘雅二医院</t>
  </si>
  <si>
    <t>中南大学湘雅三医院</t>
  </si>
  <si>
    <t>中南大学湘雅医院</t>
  </si>
  <si>
    <t>中南大学湘雅口腔医院</t>
  </si>
  <si>
    <t>高速铁路建造技术国家工程实验室</t>
  </si>
  <si>
    <t>湖南大学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</si>
  <si>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</si>
  <si>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</si>
  <si>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</si>
  <si>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</si>
  <si>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</si>
  <si>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</si>
  <si>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南华大学</t>
  </si>
  <si>
    <t>湖南工业大学</t>
  </si>
  <si>
    <t>湖南工商大学</t>
  </si>
  <si>
    <t>湖南工程学院</t>
  </si>
  <si>
    <t>湘潭大学</t>
  </si>
  <si>
    <t>湖南第一师范学院</t>
  </si>
  <si>
    <t>衡阳师范学院</t>
  </si>
  <si>
    <t>湖南财政经济学院</t>
  </si>
  <si>
    <t>湖南城市学院</t>
  </si>
  <si>
    <t>湖南工学院</t>
  </si>
  <si>
    <t>湖南科技学院</t>
  </si>
  <si>
    <t>湖南理工学院</t>
  </si>
  <si>
    <t>湖南人文科技学院</t>
  </si>
  <si>
    <t>湖南医药学院</t>
  </si>
  <si>
    <t>湖南文理学院</t>
  </si>
  <si>
    <t>怀化学院</t>
  </si>
  <si>
    <t>吉首大学</t>
  </si>
  <si>
    <t>湘南学院</t>
  </si>
  <si>
    <t>邵阳学院</t>
  </si>
  <si>
    <t>长沙师范学院</t>
  </si>
  <si>
    <t>湖南女子学院</t>
  </si>
  <si>
    <t>湖南警察学院</t>
  </si>
  <si>
    <t>湖南工业职业技术学院</t>
  </si>
  <si>
    <t>湖南环境生物职业技术学院</t>
  </si>
  <si>
    <t>湖南铁道职业技术学院</t>
  </si>
  <si>
    <t>省科技厅</t>
  </si>
  <si>
    <t>省科技厅小计</t>
  </si>
  <si>
    <t>湖南省林业科学院</t>
  </si>
  <si>
    <t>湖南省中医药研究院</t>
  </si>
  <si>
    <t>系统财务</t>
  </si>
  <si>
    <t>中国人民解放军国防科技大学</t>
  </si>
  <si>
    <t>省卫健委</t>
  </si>
  <si>
    <t>省卫健委小计</t>
  </si>
  <si>
    <t>湖南省儿童医院</t>
  </si>
  <si>
    <t>湖南省人民医院（湖南师范大学附属第一医院）</t>
  </si>
  <si>
    <t>湖南省妇幼保健院</t>
  </si>
  <si>
    <t>湖南省疾病预防控制中心</t>
  </si>
  <si>
    <t>湖南省结核病防治所</t>
  </si>
  <si>
    <t>湖南省脑科医院</t>
  </si>
  <si>
    <t>湖南省职业病防治院</t>
  </si>
  <si>
    <t>湖南省肿瘤医院</t>
  </si>
  <si>
    <t>湖南中医药大学第二附属医院</t>
  </si>
  <si>
    <t>湖南中医药大学第一附属医院</t>
  </si>
  <si>
    <t>南华大学附属第二医院</t>
  </si>
  <si>
    <t>南华大学附属第一医院</t>
  </si>
  <si>
    <t>南华大学附属南华医院</t>
  </si>
  <si>
    <t>省农业农村厅</t>
  </si>
  <si>
    <t>省农业农村厅小计</t>
  </si>
  <si>
    <t>湖南省蚕桑科学研究所</t>
  </si>
  <si>
    <t>湖南省畜牧兽医研究所</t>
  </si>
  <si>
    <t>湖南省棉花科学研究所</t>
  </si>
  <si>
    <t>湖南省微生物研究院</t>
  </si>
  <si>
    <t>省食药监局</t>
  </si>
  <si>
    <t>省食药监局小计</t>
  </si>
  <si>
    <t>湖南省药品检验研究院</t>
  </si>
  <si>
    <t>湖南省药品审评认证与不良反应监测中心</t>
  </si>
  <si>
    <t>省农科院</t>
  </si>
  <si>
    <t>省农科院小计</t>
  </si>
  <si>
    <t>湖南省农业科学院</t>
  </si>
  <si>
    <t>湖南省园艺研究所</t>
  </si>
  <si>
    <t>湖南省农业经济和农业区划研究所</t>
  </si>
  <si>
    <t>湖南省农业生物技术研究所</t>
  </si>
  <si>
    <t>湖南省蔬菜研究所</t>
  </si>
  <si>
    <t>湖南省茶叶研究所</t>
  </si>
  <si>
    <t>湖南省水稻研究所</t>
  </si>
  <si>
    <t>湖南省植物保护研究所</t>
  </si>
  <si>
    <t>湖南杂交水稻研究中心</t>
  </si>
  <si>
    <t>湖南省作物研究所</t>
  </si>
  <si>
    <t>省地质院</t>
  </si>
  <si>
    <t>省地质院小计</t>
  </si>
  <si>
    <t>省社会科学院</t>
  </si>
  <si>
    <t>省社会科学院小计</t>
  </si>
  <si>
    <t>湖南省社会科学院</t>
  </si>
  <si>
    <t>其他（财政直拨）</t>
  </si>
  <si>
    <t>其他（财政直拨）小计</t>
  </si>
  <si>
    <t>国网湖南省电力有限公司</t>
  </si>
  <si>
    <t>电力科学研究院</t>
  </si>
  <si>
    <t>信息通信分公司</t>
  </si>
  <si>
    <t>中国农业科学院麻类研究所</t>
  </si>
  <si>
    <t>中国科学院亚热带农业生态研究所</t>
  </si>
  <si>
    <t>市州小计</t>
  </si>
  <si>
    <t>长沙市</t>
  </si>
  <si>
    <t>长沙市小计</t>
  </si>
  <si>
    <t>长沙市本级及辖区</t>
  </si>
  <si>
    <t>衡阳市</t>
  </si>
  <si>
    <t>衡阳市小计</t>
  </si>
  <si>
    <t>衡阳市本级及辖区</t>
  </si>
  <si>
    <t>株洲市</t>
  </si>
  <si>
    <t>株洲市小计</t>
  </si>
  <si>
    <t>株洲市本级及辖区</t>
  </si>
  <si>
    <t>湘潭市</t>
  </si>
  <si>
    <t>湘潭市小计</t>
  </si>
  <si>
    <t>湘潭市本级及辖区</t>
  </si>
  <si>
    <t>邵阳市</t>
  </si>
  <si>
    <t>邵阳市小计</t>
  </si>
  <si>
    <t>邵阳市本级及辖区</t>
  </si>
  <si>
    <t>岳阳市</t>
  </si>
  <si>
    <t>岳阳市小计</t>
  </si>
  <si>
    <t>岳阳市本级及辖区</t>
  </si>
  <si>
    <t>常德市</t>
  </si>
  <si>
    <t>常德市小计</t>
  </si>
  <si>
    <t>常德市本级及辖区</t>
  </si>
  <si>
    <t>张家界市</t>
  </si>
  <si>
    <t>张家界市小计</t>
  </si>
  <si>
    <t>张家界市本级及辖区</t>
  </si>
  <si>
    <t>益阳市</t>
  </si>
  <si>
    <t>益阳市小计</t>
  </si>
  <si>
    <t>益阳市本级及辖区</t>
  </si>
  <si>
    <t>郴州市</t>
  </si>
  <si>
    <t>郴州市小计</t>
  </si>
  <si>
    <t>郴州市本级及辖区</t>
  </si>
  <si>
    <t>永州市</t>
  </si>
  <si>
    <t>永州市小计</t>
  </si>
  <si>
    <t>永州市本级及辖区</t>
  </si>
  <si>
    <t>怀化市</t>
  </si>
  <si>
    <t>怀化市小计</t>
  </si>
  <si>
    <t>怀化市本级及辖区</t>
  </si>
  <si>
    <t>娄底市</t>
  </si>
  <si>
    <t>娄底市小计</t>
  </si>
  <si>
    <t>娄底市本级及辖区</t>
  </si>
  <si>
    <t>省教育厅</t>
    <phoneticPr fontId="9" type="noConversion"/>
  </si>
  <si>
    <t>省教育厅</t>
    <phoneticPr fontId="9" type="noConversion"/>
  </si>
  <si>
    <t>省公安厅</t>
    <phoneticPr fontId="9" type="noConversion"/>
  </si>
  <si>
    <t>省公安厅小计</t>
    <phoneticPr fontId="9" type="noConversion"/>
  </si>
  <si>
    <t xml:space="preserve">湖南省地质调查院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</si>
</sst>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sz val="9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5" fillId="0" borderId="0" xfId="0" applyFont="1" applyFill="1" applyBorder="1" applyAlignment="1">
      <alignment vertical="center" wrapText="1"/>
    </xf>
    <xf numFmtId="58" fontId="5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"/>
  <sheetViews>
    <sheetView tabSelected="1" view="pageBreakPreview" topLeftCell="A71" zoomScaleNormal="100" zoomScaleSheetLayoutView="100" workbookViewId="0">
      <selection activeCell="B85" sqref="B85:C85"/>
    </sheetView>
  </sheetViews>
  <sheetFormatPr defaultColWidth="9" defaultRowHeight="13.5"/>
  <cols>
    <col min="1" max="1" width="13.625" style="10" customWidth="1"/>
    <col min="2" max="2" width="25.5" style="11" customWidth="1"/>
    <col min="3" max="3" width="24.25" style="11" customWidth="1"/>
    <col min="4" max="4" width="8.625" style="12" customWidth="1"/>
    <col min="5" max="9" width="8.875" style="13"/>
    <col min="10" max="16383" width="8.875" style="1"/>
    <col min="16384" max="16384" width="9" style="1"/>
  </cols>
  <sheetData>
    <row r="1" spans="1:11" ht="20.25">
      <c r="A1" s="4" t="s">
        <v>0</v>
      </c>
      <c r="B1" s="5"/>
      <c r="C1" s="5"/>
      <c r="D1" s="6"/>
      <c r="E1" s="6"/>
      <c r="F1" s="6"/>
      <c r="G1" s="6"/>
      <c r="H1" s="6"/>
      <c r="I1" s="6"/>
    </row>
    <row r="2" spans="1:11" ht="41.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1" ht="40.5">
      <c r="A3" s="7" t="s">
        <v>2</v>
      </c>
      <c r="B3" s="7" t="s">
        <v>3</v>
      </c>
      <c r="C3" s="7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11" ht="30.6" customHeight="1">
      <c r="A4" s="18" t="s">
        <v>11</v>
      </c>
      <c r="B4" s="18"/>
      <c r="C4" s="18"/>
      <c r="D4" s="3">
        <f t="shared" ref="D4:I4" si="0">SUM(D5,D93)</f>
        <v>17455</v>
      </c>
      <c r="E4" s="3">
        <f t="shared" si="0"/>
        <v>3550</v>
      </c>
      <c r="F4" s="3">
        <f t="shared" si="0"/>
        <v>1660</v>
      </c>
      <c r="G4" s="3">
        <f t="shared" si="0"/>
        <v>6070</v>
      </c>
      <c r="H4" s="3">
        <f t="shared" si="0"/>
        <v>5475</v>
      </c>
      <c r="I4" s="3">
        <f t="shared" si="0"/>
        <v>705</v>
      </c>
    </row>
    <row r="5" spans="1:11" ht="30.6" customHeight="1">
      <c r="A5" s="18" t="s">
        <v>12</v>
      </c>
      <c r="B5" s="18"/>
      <c r="C5" s="18"/>
      <c r="D5" s="3">
        <f>SUM(D6,D47,D51,D65,D70,D73,D84,D86,D88,D45)</f>
        <v>16725</v>
      </c>
      <c r="E5" s="3">
        <f>SUM(E6,E47,E51,E65,E73,E70,E88)</f>
        <v>3550</v>
      </c>
      <c r="F5" s="3">
        <f>SUM(F6,F47,F51,F65,F73,F70,F88)</f>
        <v>1660</v>
      </c>
      <c r="G5" s="3">
        <f>SUM(G6,G47,G51,G65,G73,G70,G88,G84,G86)</f>
        <v>5855</v>
      </c>
      <c r="H5" s="3">
        <f>SUM(H6,H47,H51,H65,H70,H73,H84,H86,H88)</f>
        <v>5200</v>
      </c>
      <c r="I5" s="3">
        <f>SUM(I6,I47,I51,I65,I73,I70,I88)</f>
        <v>465</v>
      </c>
    </row>
    <row r="6" spans="1:11" ht="24.75" customHeight="1">
      <c r="A6" s="23" t="s">
        <v>149</v>
      </c>
      <c r="B6" s="7" t="s">
        <v>13</v>
      </c>
      <c r="C6" s="7"/>
      <c r="D6" s="3">
        <f>SUM(D7,D14,D15,D16,D17,D18,D19,D20,D21,D22,D23,D24,D25,D26,D27,D28,D29,D30,D31,D32,D33,D34,D35,D36,D37,D38,D39,D40,D41,D42,D43,D44)</f>
        <v>14070</v>
      </c>
      <c r="E6" s="3">
        <f>SUM(E7,E14,E15,E16,E17,E18,E19,E20,E21,E22,E23,E24,E25,E26,E27,E28,E29,E30,E31,E32,E33,E34,E35,E36,E37,E38,E39,E40,E41,E46,E42,E43,E44)</f>
        <v>2900</v>
      </c>
      <c r="F6" s="3">
        <f>SUM(F7,F14,F15,F16,F17,F18,F19,F20,F21,F22,F23,F24,F25,F26,F27,F28,F29,F30,F31,F32,F33,F34,F35,F36,F37,F38,F39,F40,F41,F46,F42,F43,F44)</f>
        <v>1360</v>
      </c>
      <c r="G6" s="3">
        <f>SUM(G7,G14,G15,G16,G17,G18,G19,G20,G21,G22,G23,G24,G25,G26,G27,G28,G29,G30,G31,G32,G33,G34,G35,G36,G37,G38,G39,G40,G41,G46,G42,G43,G44)</f>
        <v>5245</v>
      </c>
      <c r="H6" s="3">
        <f>SUM(H7,H14,H15,H16,H17,H18,H19,H20,H21,H22,H23,H24,H25,H26,H27,H28,H29,H30,H31,H32,H33,H34,H35,H36,H37,H38,H39,H40,H41,H46,H42,H43,H44)</f>
        <v>4360</v>
      </c>
      <c r="I6" s="3">
        <f>SUM(I7,I14,I15,I16,I17,I18,I19,I20,I21,I22,I23,I24,I25,I26,I27,I28,I29,I30,I31,I32,I33,I34,I35,I36,I37,I38,I39,I40,I41,I46,I42,I43,I44)</f>
        <v>210</v>
      </c>
    </row>
    <row r="7" spans="1:11" ht="24.75" customHeight="1">
      <c r="A7" s="17"/>
      <c r="B7" s="19" t="s">
        <v>14</v>
      </c>
      <c r="C7" s="7" t="s">
        <v>15</v>
      </c>
      <c r="D7" s="3">
        <f>SUM(D8:D13)</f>
        <v>5730</v>
      </c>
      <c r="E7" s="8">
        <f>SUM(E8:E13)</f>
        <v>1200</v>
      </c>
      <c r="F7" s="8">
        <f t="shared" ref="F7:I7" si="1">SUM(F8:F13)</f>
        <v>780</v>
      </c>
      <c r="G7" s="8">
        <f t="shared" si="1"/>
        <v>1895</v>
      </c>
      <c r="H7" s="8">
        <f t="shared" si="1"/>
        <v>1795</v>
      </c>
      <c r="I7" s="8">
        <f t="shared" si="1"/>
        <v>60</v>
      </c>
    </row>
    <row r="8" spans="1:11" ht="24.75" customHeight="1">
      <c r="A8" s="17"/>
      <c r="B8" s="19"/>
      <c r="C8" s="9" t="s">
        <v>16</v>
      </c>
      <c r="D8" s="8">
        <v>2740</v>
      </c>
      <c r="E8" s="8">
        <v>900</v>
      </c>
      <c r="F8" s="8">
        <v>560</v>
      </c>
      <c r="G8" s="8">
        <v>710</v>
      </c>
      <c r="H8" s="8">
        <v>565</v>
      </c>
      <c r="I8" s="8">
        <v>5</v>
      </c>
    </row>
    <row r="9" spans="1:11" ht="24.75" customHeight="1">
      <c r="A9" s="17"/>
      <c r="B9" s="19"/>
      <c r="C9" s="9" t="s">
        <v>17</v>
      </c>
      <c r="D9" s="8">
        <v>1000</v>
      </c>
      <c r="E9" s="8">
        <v>100</v>
      </c>
      <c r="F9" s="8">
        <v>80</v>
      </c>
      <c r="G9" s="8">
        <v>385</v>
      </c>
      <c r="H9" s="8">
        <v>420</v>
      </c>
      <c r="I9" s="8">
        <v>15</v>
      </c>
    </row>
    <row r="10" spans="1:11" ht="24.75" customHeight="1">
      <c r="A10" s="17"/>
      <c r="B10" s="19"/>
      <c r="C10" s="9" t="s">
        <v>18</v>
      </c>
      <c r="D10" s="8">
        <v>635</v>
      </c>
      <c r="E10" s="8">
        <v>50</v>
      </c>
      <c r="F10" s="8">
        <v>60</v>
      </c>
      <c r="G10" s="8">
        <v>265</v>
      </c>
      <c r="H10" s="8">
        <v>250</v>
      </c>
      <c r="I10" s="8">
        <v>10</v>
      </c>
      <c r="K10" s="2"/>
    </row>
    <row r="11" spans="1:11" ht="24.75" customHeight="1">
      <c r="A11" s="17"/>
      <c r="B11" s="19"/>
      <c r="C11" s="9" t="s">
        <v>19</v>
      </c>
      <c r="D11" s="8">
        <v>1290</v>
      </c>
      <c r="E11" s="8">
        <v>150</v>
      </c>
      <c r="F11" s="8">
        <v>80</v>
      </c>
      <c r="G11" s="8">
        <v>520</v>
      </c>
      <c r="H11" s="8">
        <v>510</v>
      </c>
      <c r="I11" s="8">
        <v>30</v>
      </c>
    </row>
    <row r="12" spans="1:11" ht="24.75" customHeight="1">
      <c r="A12" s="17"/>
      <c r="B12" s="19"/>
      <c r="C12" s="9" t="s">
        <v>20</v>
      </c>
      <c r="D12" s="8">
        <v>60</v>
      </c>
      <c r="E12" s="8"/>
      <c r="F12" s="8"/>
      <c r="G12" s="8">
        <v>10</v>
      </c>
      <c r="H12" s="8">
        <v>50</v>
      </c>
      <c r="I12" s="8"/>
    </row>
    <row r="13" spans="1:11" ht="24.75" customHeight="1">
      <c r="A13" s="17"/>
      <c r="B13" s="19"/>
      <c r="C13" s="9" t="s">
        <v>21</v>
      </c>
      <c r="D13" s="8">
        <v>5</v>
      </c>
      <c r="E13" s="8"/>
      <c r="F13" s="8"/>
      <c r="G13" s="8">
        <v>5</v>
      </c>
      <c r="H13" s="8"/>
      <c r="I13" s="8"/>
    </row>
    <row r="14" spans="1:11" ht="24.75" customHeight="1">
      <c r="A14" s="17"/>
      <c r="B14" s="19" t="s">
        <v>22</v>
      </c>
      <c r="C14" s="19"/>
      <c r="D14" s="3">
        <v>2395</v>
      </c>
      <c r="E14" s="8">
        <v>1050</v>
      </c>
      <c r="F14" s="8">
        <v>340</v>
      </c>
      <c r="G14" s="8">
        <v>455</v>
      </c>
      <c r="H14" s="8">
        <v>550</v>
      </c>
      <c r="I14" s="8"/>
    </row>
    <row r="15" spans="1:11" ht="24.75" customHeight="1">
      <c r="A15" s="17"/>
      <c r="B15" s="19" t="s">
        <v>23</v>
      </c>
      <c r="C15" s="19"/>
      <c r="D15" s="3">
        <v>570</v>
      </c>
      <c r="E15" s="8">
        <v>100</v>
      </c>
      <c r="F15" s="8"/>
      <c r="G15" s="8">
        <v>300</v>
      </c>
      <c r="H15" s="8">
        <v>160</v>
      </c>
      <c r="I15" s="8">
        <v>10</v>
      </c>
    </row>
    <row r="16" spans="1:11" ht="24.75" customHeight="1">
      <c r="A16" s="17"/>
      <c r="B16" s="19" t="s">
        <v>24</v>
      </c>
      <c r="C16" s="19"/>
      <c r="D16" s="3">
        <v>760</v>
      </c>
      <c r="E16" s="8">
        <v>100</v>
      </c>
      <c r="F16" s="8">
        <v>40</v>
      </c>
      <c r="G16" s="8">
        <v>295</v>
      </c>
      <c r="H16" s="8">
        <v>320</v>
      </c>
      <c r="I16" s="8">
        <v>5</v>
      </c>
    </row>
    <row r="17" spans="1:9" ht="24.75" customHeight="1">
      <c r="A17" s="17"/>
      <c r="B17" s="19" t="s">
        <v>25</v>
      </c>
      <c r="C17" s="19"/>
      <c r="D17" s="3">
        <v>680</v>
      </c>
      <c r="E17" s="8">
        <v>50</v>
      </c>
      <c r="F17" s="8">
        <v>80</v>
      </c>
      <c r="G17" s="8">
        <v>360</v>
      </c>
      <c r="H17" s="8">
        <v>185</v>
      </c>
      <c r="I17" s="8">
        <v>5</v>
      </c>
    </row>
    <row r="18" spans="1:9" ht="24.75" customHeight="1">
      <c r="A18" s="17"/>
      <c r="B18" s="19" t="s">
        <v>26</v>
      </c>
      <c r="C18" s="19"/>
      <c r="D18" s="3">
        <v>410</v>
      </c>
      <c r="E18" s="8">
        <v>50</v>
      </c>
      <c r="F18" s="8"/>
      <c r="G18" s="8">
        <v>205</v>
      </c>
      <c r="H18" s="8">
        <v>145</v>
      </c>
      <c r="I18" s="8">
        <v>10</v>
      </c>
    </row>
    <row r="19" spans="1:9" ht="24.75" customHeight="1">
      <c r="A19" s="17"/>
      <c r="B19" s="19" t="s">
        <v>27</v>
      </c>
      <c r="C19" s="19"/>
      <c r="D19" s="3">
        <v>250</v>
      </c>
      <c r="E19" s="8"/>
      <c r="F19" s="8"/>
      <c r="G19" s="8">
        <v>150</v>
      </c>
      <c r="H19" s="8">
        <v>90</v>
      </c>
      <c r="I19" s="8">
        <v>10</v>
      </c>
    </row>
    <row r="20" spans="1:9" ht="24.75" customHeight="1">
      <c r="A20" s="17"/>
      <c r="B20" s="19" t="s">
        <v>28</v>
      </c>
      <c r="C20" s="19"/>
      <c r="D20" s="3">
        <v>640</v>
      </c>
      <c r="E20" s="8">
        <v>150</v>
      </c>
      <c r="F20" s="8">
        <v>60</v>
      </c>
      <c r="G20" s="8">
        <v>210</v>
      </c>
      <c r="H20" s="8">
        <v>220</v>
      </c>
      <c r="I20" s="8"/>
    </row>
    <row r="21" spans="1:9" ht="24.75" customHeight="1">
      <c r="A21" s="17"/>
      <c r="B21" s="19" t="s">
        <v>29</v>
      </c>
      <c r="C21" s="19"/>
      <c r="D21" s="3">
        <v>485</v>
      </c>
      <c r="E21" s="8"/>
      <c r="F21" s="8">
        <v>20</v>
      </c>
      <c r="G21" s="8">
        <v>250</v>
      </c>
      <c r="H21" s="8">
        <v>195</v>
      </c>
      <c r="I21" s="8">
        <v>20</v>
      </c>
    </row>
    <row r="22" spans="1:9" ht="24.75" customHeight="1">
      <c r="A22" s="17"/>
      <c r="B22" s="19" t="s">
        <v>30</v>
      </c>
      <c r="C22" s="19"/>
      <c r="D22" s="3">
        <v>215</v>
      </c>
      <c r="E22" s="8"/>
      <c r="F22" s="8"/>
      <c r="G22" s="8">
        <v>95</v>
      </c>
      <c r="H22" s="8">
        <v>85</v>
      </c>
      <c r="I22" s="8">
        <v>35</v>
      </c>
    </row>
    <row r="23" spans="1:9" ht="24.75" customHeight="1">
      <c r="A23" s="17"/>
      <c r="B23" s="19" t="s">
        <v>31</v>
      </c>
      <c r="C23" s="19"/>
      <c r="D23" s="3">
        <v>125</v>
      </c>
      <c r="E23" s="8"/>
      <c r="F23" s="8"/>
      <c r="G23" s="8">
        <v>80</v>
      </c>
      <c r="H23" s="8">
        <v>45</v>
      </c>
      <c r="I23" s="8"/>
    </row>
    <row r="24" spans="1:9" ht="24.75" customHeight="1">
      <c r="A24" s="17"/>
      <c r="B24" s="19" t="s">
        <v>32</v>
      </c>
      <c r="C24" s="19"/>
      <c r="D24" s="3">
        <v>105</v>
      </c>
      <c r="E24" s="8"/>
      <c r="F24" s="8"/>
      <c r="G24" s="8">
        <v>50</v>
      </c>
      <c r="H24" s="8">
        <v>45</v>
      </c>
      <c r="I24" s="8">
        <v>10</v>
      </c>
    </row>
    <row r="25" spans="1:9" ht="24.75" customHeight="1">
      <c r="A25" s="17"/>
      <c r="B25" s="19" t="s">
        <v>33</v>
      </c>
      <c r="C25" s="19"/>
      <c r="D25" s="3">
        <v>585</v>
      </c>
      <c r="E25" s="8">
        <v>150</v>
      </c>
      <c r="F25" s="8">
        <v>40</v>
      </c>
      <c r="G25" s="8">
        <v>255</v>
      </c>
      <c r="H25" s="8">
        <v>135</v>
      </c>
      <c r="I25" s="8">
        <v>5</v>
      </c>
    </row>
    <row r="26" spans="1:9" ht="24.75" customHeight="1">
      <c r="A26" s="17"/>
      <c r="B26" s="19" t="s">
        <v>34</v>
      </c>
      <c r="C26" s="19"/>
      <c r="D26" s="3">
        <v>80</v>
      </c>
      <c r="E26" s="8"/>
      <c r="F26" s="8"/>
      <c r="G26" s="8">
        <v>60</v>
      </c>
      <c r="H26" s="8">
        <v>20</v>
      </c>
      <c r="I26" s="8"/>
    </row>
    <row r="27" spans="1:9" ht="24.75" customHeight="1">
      <c r="A27" s="17"/>
      <c r="B27" s="19" t="s">
        <v>35</v>
      </c>
      <c r="C27" s="19"/>
      <c r="D27" s="3">
        <v>85</v>
      </c>
      <c r="E27" s="8"/>
      <c r="F27" s="8"/>
      <c r="G27" s="8">
        <v>50</v>
      </c>
      <c r="H27" s="8">
        <v>30</v>
      </c>
      <c r="I27" s="8">
        <v>5</v>
      </c>
    </row>
    <row r="28" spans="1:9" ht="24.75" customHeight="1">
      <c r="A28" s="17"/>
      <c r="B28" s="19" t="s">
        <v>36</v>
      </c>
      <c r="C28" s="19"/>
      <c r="D28" s="3">
        <v>55</v>
      </c>
      <c r="E28" s="8"/>
      <c r="F28" s="8"/>
      <c r="G28" s="8">
        <v>30</v>
      </c>
      <c r="H28" s="8">
        <v>25</v>
      </c>
      <c r="I28" s="8"/>
    </row>
    <row r="29" spans="1:9" ht="24.75" customHeight="1">
      <c r="A29" s="17"/>
      <c r="B29" s="19" t="s">
        <v>37</v>
      </c>
      <c r="C29" s="19"/>
      <c r="D29" s="3">
        <v>100</v>
      </c>
      <c r="E29" s="8"/>
      <c r="F29" s="8"/>
      <c r="G29" s="8">
        <v>50</v>
      </c>
      <c r="H29" s="8">
        <v>50</v>
      </c>
      <c r="I29" s="8"/>
    </row>
    <row r="30" spans="1:9" ht="24.75" customHeight="1">
      <c r="A30" s="17"/>
      <c r="B30" s="19" t="s">
        <v>38</v>
      </c>
      <c r="C30" s="19"/>
      <c r="D30" s="3">
        <v>45</v>
      </c>
      <c r="E30" s="8"/>
      <c r="F30" s="8"/>
      <c r="G30" s="8">
        <v>30</v>
      </c>
      <c r="H30" s="8">
        <v>15</v>
      </c>
      <c r="I30" s="8"/>
    </row>
    <row r="31" spans="1:9" ht="24.75" customHeight="1">
      <c r="A31" s="17"/>
      <c r="B31" s="19" t="s">
        <v>39</v>
      </c>
      <c r="C31" s="19"/>
      <c r="D31" s="3">
        <v>55</v>
      </c>
      <c r="E31" s="8"/>
      <c r="F31" s="8"/>
      <c r="G31" s="8">
        <v>35</v>
      </c>
      <c r="H31" s="8">
        <v>20</v>
      </c>
      <c r="I31" s="8"/>
    </row>
    <row r="32" spans="1:9" ht="24.75" customHeight="1">
      <c r="A32" s="17"/>
      <c r="B32" s="19" t="s">
        <v>40</v>
      </c>
      <c r="C32" s="19"/>
      <c r="D32" s="3">
        <v>140</v>
      </c>
      <c r="E32" s="8">
        <v>50</v>
      </c>
      <c r="F32" s="8"/>
      <c r="G32" s="8">
        <v>55</v>
      </c>
      <c r="H32" s="8">
        <v>35</v>
      </c>
      <c r="I32" s="8"/>
    </row>
    <row r="33" spans="1:9" ht="24.75" customHeight="1">
      <c r="A33" s="17"/>
      <c r="B33" s="19" t="s">
        <v>41</v>
      </c>
      <c r="C33" s="19"/>
      <c r="D33" s="3">
        <v>55</v>
      </c>
      <c r="E33" s="8"/>
      <c r="F33" s="8"/>
      <c r="G33" s="8">
        <v>45</v>
      </c>
      <c r="H33" s="8">
        <v>10</v>
      </c>
      <c r="I33" s="8"/>
    </row>
    <row r="34" spans="1:9" ht="24.75" customHeight="1">
      <c r="A34" s="17"/>
      <c r="B34" s="19" t="s">
        <v>42</v>
      </c>
      <c r="C34" s="19"/>
      <c r="D34" s="3">
        <v>75</v>
      </c>
      <c r="E34" s="8"/>
      <c r="F34" s="8"/>
      <c r="G34" s="8">
        <v>30</v>
      </c>
      <c r="H34" s="8">
        <v>45</v>
      </c>
      <c r="I34" s="8"/>
    </row>
    <row r="35" spans="1:9" ht="24.75" customHeight="1">
      <c r="A35" s="17"/>
      <c r="B35" s="19" t="s">
        <v>43</v>
      </c>
      <c r="C35" s="19"/>
      <c r="D35" s="3">
        <v>105</v>
      </c>
      <c r="E35" s="8"/>
      <c r="F35" s="8"/>
      <c r="G35" s="8">
        <v>55</v>
      </c>
      <c r="H35" s="8">
        <v>35</v>
      </c>
      <c r="I35" s="8">
        <v>15</v>
      </c>
    </row>
    <row r="36" spans="1:9" ht="24.75" customHeight="1">
      <c r="A36" s="17"/>
      <c r="B36" s="19" t="s">
        <v>44</v>
      </c>
      <c r="C36" s="19"/>
      <c r="D36" s="3">
        <v>90</v>
      </c>
      <c r="E36" s="8"/>
      <c r="F36" s="8"/>
      <c r="G36" s="8">
        <v>65</v>
      </c>
      <c r="H36" s="8">
        <v>25</v>
      </c>
      <c r="I36" s="8"/>
    </row>
    <row r="37" spans="1:9" ht="24.75" customHeight="1">
      <c r="A37" s="17"/>
      <c r="B37" s="19" t="s">
        <v>45</v>
      </c>
      <c r="C37" s="19"/>
      <c r="D37" s="3">
        <v>115</v>
      </c>
      <c r="E37" s="8"/>
      <c r="F37" s="8"/>
      <c r="G37" s="8">
        <v>70</v>
      </c>
      <c r="H37" s="8">
        <v>45</v>
      </c>
      <c r="I37" s="8"/>
    </row>
    <row r="38" spans="1:9" ht="24.75" customHeight="1">
      <c r="A38" s="17" t="s">
        <v>150</v>
      </c>
      <c r="B38" s="19" t="s">
        <v>46</v>
      </c>
      <c r="C38" s="19"/>
      <c r="D38" s="3">
        <v>35</v>
      </c>
      <c r="E38" s="8"/>
      <c r="F38" s="8"/>
      <c r="G38" s="8">
        <v>25</v>
      </c>
      <c r="H38" s="8">
        <v>10</v>
      </c>
      <c r="I38" s="8"/>
    </row>
    <row r="39" spans="1:9" ht="24.75" customHeight="1">
      <c r="A39" s="17"/>
      <c r="B39" s="19" t="s">
        <v>47</v>
      </c>
      <c r="C39" s="19"/>
      <c r="D39" s="3">
        <v>50</v>
      </c>
      <c r="E39" s="8"/>
      <c r="F39" s="8"/>
      <c r="G39" s="8">
        <v>30</v>
      </c>
      <c r="H39" s="8">
        <v>20</v>
      </c>
      <c r="I39" s="8"/>
    </row>
    <row r="40" spans="1:9" ht="24.75" customHeight="1">
      <c r="A40" s="17"/>
      <c r="B40" s="19" t="s">
        <v>48</v>
      </c>
      <c r="C40" s="19"/>
      <c r="D40" s="3">
        <v>5</v>
      </c>
      <c r="E40" s="8"/>
      <c r="F40" s="8"/>
      <c r="G40" s="8">
        <v>5</v>
      </c>
      <c r="H40" s="8"/>
      <c r="I40" s="8"/>
    </row>
    <row r="41" spans="1:9" ht="24.75" customHeight="1">
      <c r="A41" s="17"/>
      <c r="B41" s="19" t="s">
        <v>49</v>
      </c>
      <c r="C41" s="19"/>
      <c r="D41" s="3">
        <v>5</v>
      </c>
      <c r="E41" s="8"/>
      <c r="F41" s="8"/>
      <c r="G41" s="8">
        <v>5</v>
      </c>
      <c r="H41" s="8"/>
      <c r="I41" s="8"/>
    </row>
    <row r="42" spans="1:9" ht="24.75" customHeight="1">
      <c r="A42" s="17"/>
      <c r="B42" s="26" t="s">
        <v>51</v>
      </c>
      <c r="C42" s="27"/>
      <c r="D42" s="3">
        <v>15</v>
      </c>
      <c r="E42" s="8"/>
      <c r="F42" s="8"/>
      <c r="G42" s="8"/>
      <c r="H42" s="8"/>
      <c r="I42" s="8">
        <v>15</v>
      </c>
    </row>
    <row r="43" spans="1:9" ht="24.75" customHeight="1">
      <c r="A43" s="17"/>
      <c r="B43" s="26" t="s">
        <v>52</v>
      </c>
      <c r="C43" s="27"/>
      <c r="D43" s="3">
        <v>5</v>
      </c>
      <c r="E43" s="8"/>
      <c r="F43" s="8"/>
      <c r="G43" s="8"/>
      <c r="H43" s="8">
        <v>5</v>
      </c>
      <c r="I43" s="8"/>
    </row>
    <row r="44" spans="1:9" ht="24.75" customHeight="1">
      <c r="A44" s="17"/>
      <c r="B44" s="28" t="s">
        <v>53</v>
      </c>
      <c r="C44" s="29"/>
      <c r="D44" s="3">
        <v>5</v>
      </c>
      <c r="E44" s="8"/>
      <c r="F44" s="8"/>
      <c r="G44" s="8"/>
      <c r="H44" s="8"/>
      <c r="I44" s="8">
        <v>5</v>
      </c>
    </row>
    <row r="45" spans="1:9" ht="24.75" customHeight="1">
      <c r="A45" s="18" t="s">
        <v>151</v>
      </c>
      <c r="B45" s="18" t="s">
        <v>152</v>
      </c>
      <c r="C45" s="19"/>
      <c r="D45" s="3">
        <f>D46</f>
        <v>5</v>
      </c>
      <c r="E45" s="3"/>
      <c r="F45" s="3"/>
      <c r="G45" s="3">
        <f t="shared" ref="G45" si="2">G46</f>
        <v>5</v>
      </c>
      <c r="H45" s="8"/>
      <c r="I45" s="8"/>
    </row>
    <row r="46" spans="1:9" ht="24.75" customHeight="1">
      <c r="A46" s="18"/>
      <c r="B46" s="19" t="s">
        <v>50</v>
      </c>
      <c r="C46" s="19"/>
      <c r="D46" s="8">
        <v>5</v>
      </c>
      <c r="E46" s="8"/>
      <c r="F46" s="8"/>
      <c r="G46" s="8">
        <v>5</v>
      </c>
      <c r="H46" s="8"/>
      <c r="I46" s="8"/>
    </row>
    <row r="47" spans="1:9" ht="24.75" customHeight="1">
      <c r="A47" s="18" t="s">
        <v>54</v>
      </c>
      <c r="B47" s="18" t="s">
        <v>55</v>
      </c>
      <c r="C47" s="18"/>
      <c r="D47" s="3">
        <f t="shared" ref="D47:I47" si="3">SUM(D48:D50)</f>
        <v>1200</v>
      </c>
      <c r="E47" s="3">
        <f t="shared" si="3"/>
        <v>550</v>
      </c>
      <c r="F47" s="3">
        <f t="shared" si="3"/>
        <v>220</v>
      </c>
      <c r="G47" s="3">
        <f t="shared" si="3"/>
        <v>110</v>
      </c>
      <c r="H47" s="3">
        <f t="shared" si="3"/>
        <v>315</v>
      </c>
      <c r="I47" s="3">
        <f t="shared" si="3"/>
        <v>5</v>
      </c>
    </row>
    <row r="48" spans="1:9" ht="24.75" customHeight="1">
      <c r="A48" s="18"/>
      <c r="B48" s="19" t="s">
        <v>56</v>
      </c>
      <c r="C48" s="19"/>
      <c r="D48" s="8">
        <v>15</v>
      </c>
      <c r="E48" s="8"/>
      <c r="F48" s="8"/>
      <c r="G48" s="8"/>
      <c r="H48" s="8">
        <v>15</v>
      </c>
      <c r="I48" s="8"/>
    </row>
    <row r="49" spans="1:9" ht="24.75" customHeight="1">
      <c r="A49" s="18"/>
      <c r="B49" s="19" t="s">
        <v>57</v>
      </c>
      <c r="C49" s="19"/>
      <c r="D49" s="8">
        <v>75</v>
      </c>
      <c r="E49" s="8"/>
      <c r="F49" s="8"/>
      <c r="G49" s="8">
        <v>30</v>
      </c>
      <c r="H49" s="8">
        <v>40</v>
      </c>
      <c r="I49" s="8">
        <v>5</v>
      </c>
    </row>
    <row r="50" spans="1:9" ht="24.75" customHeight="1">
      <c r="A50" s="18"/>
      <c r="B50" s="9" t="s">
        <v>58</v>
      </c>
      <c r="C50" s="9" t="s">
        <v>59</v>
      </c>
      <c r="D50" s="8">
        <v>1110</v>
      </c>
      <c r="E50" s="8">
        <v>550</v>
      </c>
      <c r="F50" s="8">
        <v>220</v>
      </c>
      <c r="G50" s="8">
        <v>80</v>
      </c>
      <c r="H50" s="8">
        <v>260</v>
      </c>
      <c r="I50" s="8"/>
    </row>
    <row r="51" spans="1:9" ht="24.75" customHeight="1">
      <c r="A51" s="18" t="s">
        <v>60</v>
      </c>
      <c r="B51" s="18" t="s">
        <v>61</v>
      </c>
      <c r="C51" s="18"/>
      <c r="D51" s="3">
        <f t="shared" ref="D51:I51" si="4">SUM(D52:D64)</f>
        <v>985</v>
      </c>
      <c r="E51" s="8"/>
      <c r="F51" s="3">
        <f t="shared" si="4"/>
        <v>20</v>
      </c>
      <c r="G51" s="3">
        <f t="shared" si="4"/>
        <v>355</v>
      </c>
      <c r="H51" s="3">
        <f t="shared" si="4"/>
        <v>400</v>
      </c>
      <c r="I51" s="3">
        <f t="shared" si="4"/>
        <v>210</v>
      </c>
    </row>
    <row r="52" spans="1:9" ht="24.75" customHeight="1">
      <c r="A52" s="18"/>
      <c r="B52" s="19" t="s">
        <v>62</v>
      </c>
      <c r="C52" s="19"/>
      <c r="D52" s="8">
        <v>110</v>
      </c>
      <c r="E52" s="8"/>
      <c r="F52" s="8"/>
      <c r="G52" s="8">
        <v>35</v>
      </c>
      <c r="H52" s="8">
        <v>60</v>
      </c>
      <c r="I52" s="8">
        <v>15</v>
      </c>
    </row>
    <row r="53" spans="1:9" ht="24.75" customHeight="1">
      <c r="A53" s="18"/>
      <c r="B53" s="19" t="s">
        <v>63</v>
      </c>
      <c r="C53" s="19"/>
      <c r="D53" s="8">
        <v>135</v>
      </c>
      <c r="E53" s="8"/>
      <c r="F53" s="8"/>
      <c r="G53" s="8">
        <v>50</v>
      </c>
      <c r="H53" s="8">
        <v>45</v>
      </c>
      <c r="I53" s="8">
        <v>40</v>
      </c>
    </row>
    <row r="54" spans="1:9" ht="24.75" customHeight="1">
      <c r="A54" s="18"/>
      <c r="B54" s="19" t="s">
        <v>64</v>
      </c>
      <c r="C54" s="19"/>
      <c r="D54" s="8">
        <v>15</v>
      </c>
      <c r="E54" s="8"/>
      <c r="F54" s="8"/>
      <c r="G54" s="8"/>
      <c r="H54" s="8">
        <v>5</v>
      </c>
      <c r="I54" s="8">
        <v>10</v>
      </c>
    </row>
    <row r="55" spans="1:9" ht="24.75" customHeight="1">
      <c r="A55" s="18"/>
      <c r="B55" s="19" t="s">
        <v>65</v>
      </c>
      <c r="C55" s="19"/>
      <c r="D55" s="8">
        <v>10</v>
      </c>
      <c r="E55" s="8"/>
      <c r="F55" s="8"/>
      <c r="G55" s="8"/>
      <c r="H55" s="8"/>
      <c r="I55" s="8">
        <v>10</v>
      </c>
    </row>
    <row r="56" spans="1:9" ht="24.75" customHeight="1">
      <c r="A56" s="18"/>
      <c r="B56" s="19" t="s">
        <v>66</v>
      </c>
      <c r="C56" s="19"/>
      <c r="D56" s="8">
        <v>5</v>
      </c>
      <c r="E56" s="8"/>
      <c r="F56" s="8"/>
      <c r="G56" s="8"/>
      <c r="H56" s="8">
        <v>5</v>
      </c>
      <c r="I56" s="8"/>
    </row>
    <row r="57" spans="1:9" ht="24.75" customHeight="1">
      <c r="A57" s="18"/>
      <c r="B57" s="19" t="s">
        <v>67</v>
      </c>
      <c r="C57" s="19"/>
      <c r="D57" s="8">
        <v>15</v>
      </c>
      <c r="E57" s="8"/>
      <c r="F57" s="8"/>
      <c r="G57" s="8">
        <v>5</v>
      </c>
      <c r="H57" s="8"/>
      <c r="I57" s="8">
        <v>10</v>
      </c>
    </row>
    <row r="58" spans="1:9" ht="24.75" customHeight="1">
      <c r="A58" s="18"/>
      <c r="B58" s="19" t="s">
        <v>68</v>
      </c>
      <c r="C58" s="19"/>
      <c r="D58" s="8">
        <v>10</v>
      </c>
      <c r="E58" s="8"/>
      <c r="F58" s="8"/>
      <c r="G58" s="8">
        <v>5</v>
      </c>
      <c r="H58" s="8"/>
      <c r="I58" s="8">
        <v>5</v>
      </c>
    </row>
    <row r="59" spans="1:9" ht="24.75" customHeight="1">
      <c r="A59" s="18"/>
      <c r="B59" s="19" t="s">
        <v>69</v>
      </c>
      <c r="C59" s="19"/>
      <c r="D59" s="8">
        <v>155</v>
      </c>
      <c r="E59" s="8"/>
      <c r="F59" s="8"/>
      <c r="G59" s="8">
        <v>50</v>
      </c>
      <c r="H59" s="8">
        <v>60</v>
      </c>
      <c r="I59" s="8">
        <v>45</v>
      </c>
    </row>
    <row r="60" spans="1:9" ht="24.75" customHeight="1">
      <c r="A60" s="18"/>
      <c r="B60" s="19" t="s">
        <v>70</v>
      </c>
      <c r="C60" s="19"/>
      <c r="D60" s="8">
        <v>45</v>
      </c>
      <c r="E60" s="8"/>
      <c r="F60" s="8"/>
      <c r="G60" s="8">
        <v>20</v>
      </c>
      <c r="H60" s="8">
        <v>20</v>
      </c>
      <c r="I60" s="8">
        <v>5</v>
      </c>
    </row>
    <row r="61" spans="1:9" ht="24.75" customHeight="1">
      <c r="A61" s="18"/>
      <c r="B61" s="19" t="s">
        <v>71</v>
      </c>
      <c r="C61" s="19"/>
      <c r="D61" s="8">
        <v>135</v>
      </c>
      <c r="E61" s="8"/>
      <c r="F61" s="8"/>
      <c r="G61" s="8">
        <v>70</v>
      </c>
      <c r="H61" s="8">
        <v>55</v>
      </c>
      <c r="I61" s="8">
        <v>10</v>
      </c>
    </row>
    <row r="62" spans="1:9" ht="24.75" customHeight="1">
      <c r="A62" s="18"/>
      <c r="B62" s="19" t="s">
        <v>72</v>
      </c>
      <c r="C62" s="19"/>
      <c r="D62" s="8">
        <v>65</v>
      </c>
      <c r="E62" s="8"/>
      <c r="F62" s="8"/>
      <c r="G62" s="8">
        <v>15</v>
      </c>
      <c r="H62" s="8">
        <v>30</v>
      </c>
      <c r="I62" s="8">
        <v>20</v>
      </c>
    </row>
    <row r="63" spans="1:9" ht="24.75" customHeight="1">
      <c r="A63" s="18"/>
      <c r="B63" s="19" t="s">
        <v>73</v>
      </c>
      <c r="C63" s="19"/>
      <c r="D63" s="8">
        <v>255</v>
      </c>
      <c r="E63" s="8"/>
      <c r="F63" s="8">
        <v>20</v>
      </c>
      <c r="G63" s="8">
        <v>95</v>
      </c>
      <c r="H63" s="8">
        <v>110</v>
      </c>
      <c r="I63" s="8">
        <v>30</v>
      </c>
    </row>
    <row r="64" spans="1:9" ht="24.75" customHeight="1">
      <c r="A64" s="18"/>
      <c r="B64" s="19" t="s">
        <v>74</v>
      </c>
      <c r="C64" s="19"/>
      <c r="D64" s="8">
        <v>30</v>
      </c>
      <c r="E64" s="8"/>
      <c r="F64" s="8"/>
      <c r="G64" s="8">
        <v>10</v>
      </c>
      <c r="H64" s="8">
        <v>10</v>
      </c>
      <c r="I64" s="8">
        <v>10</v>
      </c>
    </row>
    <row r="65" spans="1:9" ht="24.75" customHeight="1">
      <c r="A65" s="18" t="s">
        <v>75</v>
      </c>
      <c r="B65" s="18" t="s">
        <v>76</v>
      </c>
      <c r="C65" s="18"/>
      <c r="D65" s="3">
        <v>35</v>
      </c>
      <c r="E65" s="8"/>
      <c r="F65" s="8"/>
      <c r="G65" s="8">
        <v>20</v>
      </c>
      <c r="H65" s="8">
        <v>15</v>
      </c>
      <c r="I65" s="8"/>
    </row>
    <row r="66" spans="1:9" ht="24.75" customHeight="1">
      <c r="A66" s="18"/>
      <c r="B66" s="19" t="s">
        <v>77</v>
      </c>
      <c r="C66" s="19"/>
      <c r="D66" s="8">
        <v>5</v>
      </c>
      <c r="E66" s="8"/>
      <c r="F66" s="8"/>
      <c r="G66" s="8">
        <v>5</v>
      </c>
      <c r="H66" s="8"/>
      <c r="I66" s="8"/>
    </row>
    <row r="67" spans="1:9" ht="24.75" customHeight="1">
      <c r="A67" s="18"/>
      <c r="B67" s="19" t="s">
        <v>78</v>
      </c>
      <c r="C67" s="19"/>
      <c r="D67" s="8">
        <v>5</v>
      </c>
      <c r="E67" s="8"/>
      <c r="F67" s="8"/>
      <c r="G67" s="8">
        <v>5</v>
      </c>
      <c r="H67" s="8"/>
      <c r="I67" s="8"/>
    </row>
    <row r="68" spans="1:9" ht="24.75" customHeight="1">
      <c r="A68" s="18"/>
      <c r="B68" s="19" t="s">
        <v>79</v>
      </c>
      <c r="C68" s="19"/>
      <c r="D68" s="8">
        <v>5</v>
      </c>
      <c r="E68" s="8"/>
      <c r="F68" s="8"/>
      <c r="G68" s="8"/>
      <c r="H68" s="8">
        <v>5</v>
      </c>
      <c r="I68" s="8"/>
    </row>
    <row r="69" spans="1:9" ht="24.75" customHeight="1">
      <c r="A69" s="18"/>
      <c r="B69" s="19" t="s">
        <v>80</v>
      </c>
      <c r="C69" s="19"/>
      <c r="D69" s="8">
        <v>20</v>
      </c>
      <c r="E69" s="8"/>
      <c r="F69" s="8"/>
      <c r="G69" s="8">
        <v>10</v>
      </c>
      <c r="H69" s="8">
        <v>10</v>
      </c>
      <c r="I69" s="8"/>
    </row>
    <row r="70" spans="1:9" ht="24.75" customHeight="1">
      <c r="A70" s="18" t="s">
        <v>81</v>
      </c>
      <c r="B70" s="18" t="s">
        <v>82</v>
      </c>
      <c r="C70" s="18"/>
      <c r="D70" s="3">
        <v>25</v>
      </c>
      <c r="E70" s="8"/>
      <c r="F70" s="8"/>
      <c r="G70" s="8"/>
      <c r="H70" s="8"/>
      <c r="I70" s="8">
        <v>30</v>
      </c>
    </row>
    <row r="71" spans="1:9" ht="24.75" customHeight="1">
      <c r="A71" s="18"/>
      <c r="B71" s="19" t="s">
        <v>83</v>
      </c>
      <c r="C71" s="19"/>
      <c r="D71" s="8">
        <v>15</v>
      </c>
      <c r="E71" s="8"/>
      <c r="F71" s="8"/>
      <c r="G71" s="8"/>
      <c r="H71" s="8"/>
      <c r="I71" s="8">
        <v>15</v>
      </c>
    </row>
    <row r="72" spans="1:9" ht="24.75" customHeight="1">
      <c r="A72" s="18"/>
      <c r="B72" s="19" t="s">
        <v>84</v>
      </c>
      <c r="C72" s="19"/>
      <c r="D72" s="8">
        <v>5</v>
      </c>
      <c r="E72" s="8"/>
      <c r="F72" s="8"/>
      <c r="G72" s="8"/>
      <c r="H72" s="8"/>
      <c r="I72" s="8">
        <v>5</v>
      </c>
    </row>
    <row r="73" spans="1:9" ht="24.75" customHeight="1">
      <c r="A73" s="20" t="s">
        <v>85</v>
      </c>
      <c r="B73" s="18" t="s">
        <v>86</v>
      </c>
      <c r="C73" s="18"/>
      <c r="D73" s="3">
        <f t="shared" ref="D73:H73" si="5">SUM(D74:D83)</f>
        <v>160</v>
      </c>
      <c r="E73" s="8"/>
      <c r="F73" s="3">
        <f t="shared" si="5"/>
        <v>20</v>
      </c>
      <c r="G73" s="3">
        <f t="shared" si="5"/>
        <v>60</v>
      </c>
      <c r="H73" s="3">
        <f t="shared" si="5"/>
        <v>80</v>
      </c>
      <c r="I73" s="8"/>
    </row>
    <row r="74" spans="1:9" ht="24.75" customHeight="1">
      <c r="A74" s="21"/>
      <c r="B74" s="19" t="s">
        <v>87</v>
      </c>
      <c r="C74" s="19"/>
      <c r="D74" s="8">
        <v>5</v>
      </c>
      <c r="E74" s="8"/>
      <c r="F74" s="8"/>
      <c r="G74" s="8"/>
      <c r="H74" s="8">
        <v>5</v>
      </c>
      <c r="I74" s="8"/>
    </row>
    <row r="75" spans="1:9" ht="24.75" customHeight="1">
      <c r="A75" s="21" t="s">
        <v>85</v>
      </c>
      <c r="B75" s="19" t="s">
        <v>88</v>
      </c>
      <c r="C75" s="19"/>
      <c r="D75" s="8">
        <v>5</v>
      </c>
      <c r="E75" s="8"/>
      <c r="F75" s="8"/>
      <c r="G75" s="8"/>
      <c r="H75" s="8">
        <v>5</v>
      </c>
      <c r="I75" s="8"/>
    </row>
    <row r="76" spans="1:9" ht="24.75" customHeight="1">
      <c r="A76" s="21"/>
      <c r="B76" s="19" t="s">
        <v>89</v>
      </c>
      <c r="C76" s="19"/>
      <c r="D76" s="8">
        <v>5</v>
      </c>
      <c r="E76" s="8"/>
      <c r="F76" s="8"/>
      <c r="G76" s="8"/>
      <c r="H76" s="8">
        <v>5</v>
      </c>
      <c r="I76" s="8"/>
    </row>
    <row r="77" spans="1:9" ht="24.75" customHeight="1">
      <c r="A77" s="21"/>
      <c r="B77" s="19" t="s">
        <v>90</v>
      </c>
      <c r="C77" s="19"/>
      <c r="D77" s="8">
        <v>30</v>
      </c>
      <c r="E77" s="8"/>
      <c r="F77" s="8">
        <v>20</v>
      </c>
      <c r="G77" s="8"/>
      <c r="H77" s="8">
        <v>10</v>
      </c>
      <c r="I77" s="8"/>
    </row>
    <row r="78" spans="1:9" ht="24.75" customHeight="1">
      <c r="A78" s="21"/>
      <c r="B78" s="19" t="s">
        <v>91</v>
      </c>
      <c r="C78" s="19"/>
      <c r="D78" s="8">
        <v>25</v>
      </c>
      <c r="E78" s="8"/>
      <c r="F78" s="8"/>
      <c r="G78" s="8">
        <v>10</v>
      </c>
      <c r="H78" s="8">
        <v>15</v>
      </c>
      <c r="I78" s="8"/>
    </row>
    <row r="79" spans="1:9" ht="24.75" customHeight="1">
      <c r="A79" s="21"/>
      <c r="B79" s="19" t="s">
        <v>92</v>
      </c>
      <c r="C79" s="19"/>
      <c r="D79" s="8">
        <v>10</v>
      </c>
      <c r="E79" s="8"/>
      <c r="F79" s="8"/>
      <c r="G79" s="8">
        <v>10</v>
      </c>
      <c r="H79" s="8"/>
      <c r="I79" s="8"/>
    </row>
    <row r="80" spans="1:9" ht="24.75" customHeight="1">
      <c r="A80" s="21"/>
      <c r="B80" s="19" t="s">
        <v>93</v>
      </c>
      <c r="C80" s="19"/>
      <c r="D80" s="8">
        <v>15</v>
      </c>
      <c r="E80" s="8"/>
      <c r="F80" s="8"/>
      <c r="G80" s="8"/>
      <c r="H80" s="8">
        <v>15</v>
      </c>
      <c r="I80" s="8"/>
    </row>
    <row r="81" spans="1:9" ht="24.75" customHeight="1">
      <c r="A81" s="21"/>
      <c r="B81" s="19" t="s">
        <v>94</v>
      </c>
      <c r="C81" s="19"/>
      <c r="D81" s="8">
        <v>10</v>
      </c>
      <c r="E81" s="8"/>
      <c r="F81" s="8"/>
      <c r="G81" s="8">
        <v>10</v>
      </c>
      <c r="H81" s="8"/>
      <c r="I81" s="8"/>
    </row>
    <row r="82" spans="1:9" ht="24.75" customHeight="1">
      <c r="A82" s="21"/>
      <c r="B82" s="19" t="s">
        <v>95</v>
      </c>
      <c r="C82" s="19"/>
      <c r="D82" s="8">
        <v>40</v>
      </c>
      <c r="E82" s="8"/>
      <c r="F82" s="8"/>
      <c r="G82" s="8">
        <v>25</v>
      </c>
      <c r="H82" s="8">
        <v>15</v>
      </c>
      <c r="I82" s="8"/>
    </row>
    <row r="83" spans="1:9" ht="24.75" customHeight="1">
      <c r="A83" s="22"/>
      <c r="B83" s="19" t="s">
        <v>96</v>
      </c>
      <c r="C83" s="19"/>
      <c r="D83" s="8">
        <v>15</v>
      </c>
      <c r="E83" s="8"/>
      <c r="F83" s="8"/>
      <c r="G83" s="8">
        <v>5</v>
      </c>
      <c r="H83" s="8">
        <v>10</v>
      </c>
      <c r="I83" s="8"/>
    </row>
    <row r="84" spans="1:9" ht="24.75" customHeight="1">
      <c r="A84" s="18" t="s">
        <v>97</v>
      </c>
      <c r="B84" s="18" t="s">
        <v>98</v>
      </c>
      <c r="C84" s="18"/>
      <c r="D84" s="3">
        <v>10</v>
      </c>
      <c r="E84" s="8"/>
      <c r="F84" s="8"/>
      <c r="G84" s="8">
        <v>10</v>
      </c>
      <c r="H84" s="8"/>
      <c r="I84" s="8"/>
    </row>
    <row r="85" spans="1:9" ht="24.75" customHeight="1">
      <c r="A85" s="18"/>
      <c r="B85" s="26" t="s">
        <v>153</v>
      </c>
      <c r="C85" s="27"/>
      <c r="D85" s="8">
        <v>10</v>
      </c>
      <c r="E85" s="8"/>
      <c r="F85" s="8"/>
      <c r="G85" s="8">
        <v>10</v>
      </c>
      <c r="H85" s="8"/>
      <c r="I85" s="8"/>
    </row>
    <row r="86" spans="1:9" ht="24.75" customHeight="1">
      <c r="A86" s="18" t="s">
        <v>99</v>
      </c>
      <c r="B86" s="30" t="s">
        <v>100</v>
      </c>
      <c r="C86" s="31"/>
      <c r="D86" s="3">
        <v>15</v>
      </c>
      <c r="E86" s="8"/>
      <c r="F86" s="8"/>
      <c r="G86" s="8">
        <v>10</v>
      </c>
      <c r="H86" s="8">
        <v>5</v>
      </c>
      <c r="I86" s="8"/>
    </row>
    <row r="87" spans="1:9" ht="24.75" customHeight="1">
      <c r="A87" s="18"/>
      <c r="B87" s="19" t="s">
        <v>101</v>
      </c>
      <c r="C87" s="19"/>
      <c r="D87" s="8">
        <v>15</v>
      </c>
      <c r="E87" s="8"/>
      <c r="F87" s="8"/>
      <c r="G87" s="8">
        <v>10</v>
      </c>
      <c r="H87" s="8">
        <v>5</v>
      </c>
      <c r="I87" s="8"/>
    </row>
    <row r="88" spans="1:9" ht="24.75" customHeight="1">
      <c r="A88" s="23" t="s">
        <v>102</v>
      </c>
      <c r="B88" s="18" t="s">
        <v>103</v>
      </c>
      <c r="C88" s="18"/>
      <c r="D88" s="3">
        <f t="shared" ref="D88:I88" si="6">SUM(D89:D92)</f>
        <v>220</v>
      </c>
      <c r="E88" s="3">
        <f t="shared" si="6"/>
        <v>100</v>
      </c>
      <c r="F88" s="3">
        <f t="shared" si="6"/>
        <v>40</v>
      </c>
      <c r="G88" s="3">
        <f t="shared" si="6"/>
        <v>45</v>
      </c>
      <c r="H88" s="3">
        <f t="shared" si="6"/>
        <v>25</v>
      </c>
      <c r="I88" s="3">
        <f t="shared" si="6"/>
        <v>10</v>
      </c>
    </row>
    <row r="89" spans="1:9" ht="24.75" customHeight="1">
      <c r="A89" s="17"/>
      <c r="B89" s="19" t="s">
        <v>104</v>
      </c>
      <c r="C89" s="9" t="s">
        <v>105</v>
      </c>
      <c r="D89" s="8">
        <v>10</v>
      </c>
      <c r="E89" s="8"/>
      <c r="F89" s="8"/>
      <c r="G89" s="8">
        <v>5</v>
      </c>
      <c r="H89" s="8">
        <v>5</v>
      </c>
      <c r="I89" s="8"/>
    </row>
    <row r="90" spans="1:9" ht="24.75" customHeight="1">
      <c r="A90" s="17"/>
      <c r="B90" s="19"/>
      <c r="C90" s="9" t="s">
        <v>106</v>
      </c>
      <c r="D90" s="8">
        <v>5</v>
      </c>
      <c r="E90" s="8"/>
      <c r="F90" s="8"/>
      <c r="G90" s="8">
        <v>5</v>
      </c>
      <c r="H90" s="8"/>
      <c r="I90" s="8"/>
    </row>
    <row r="91" spans="1:9" ht="24.75" customHeight="1">
      <c r="A91" s="17"/>
      <c r="B91" s="19" t="s">
        <v>107</v>
      </c>
      <c r="C91" s="19"/>
      <c r="D91" s="8">
        <v>40</v>
      </c>
      <c r="E91" s="8"/>
      <c r="F91" s="8"/>
      <c r="G91" s="8">
        <v>15</v>
      </c>
      <c r="H91" s="8">
        <v>15</v>
      </c>
      <c r="I91" s="8">
        <v>10</v>
      </c>
    </row>
    <row r="92" spans="1:9" ht="24.75" customHeight="1">
      <c r="A92" s="24"/>
      <c r="B92" s="19" t="s">
        <v>108</v>
      </c>
      <c r="C92" s="19"/>
      <c r="D92" s="8">
        <v>165</v>
      </c>
      <c r="E92" s="8">
        <v>100</v>
      </c>
      <c r="F92" s="8">
        <v>40</v>
      </c>
      <c r="G92" s="8">
        <v>20</v>
      </c>
      <c r="H92" s="8">
        <v>5</v>
      </c>
      <c r="I92" s="8"/>
    </row>
    <row r="93" spans="1:9" ht="24.75" customHeight="1">
      <c r="A93" s="14" t="s">
        <v>109</v>
      </c>
      <c r="B93" s="15"/>
      <c r="C93" s="16"/>
      <c r="D93" s="3">
        <f>SUM(D94,D96,D98,D118,D104,D106,D114,D110,D112,D116,D100,D102,D108)</f>
        <v>730</v>
      </c>
      <c r="E93" s="8"/>
      <c r="F93" s="8"/>
      <c r="G93" s="3">
        <f>SUM(G94,G96,G98,G118,G104,G106,G114,G110,G112,G116,G100,G102,G108)</f>
        <v>215</v>
      </c>
      <c r="H93" s="3">
        <f>SUM(H94,H96,H98,H118,H104,H106,H114,H110,H112,H116,H100,H102,H108)</f>
        <v>275</v>
      </c>
      <c r="I93" s="3">
        <f>SUM(I94,I96,I98,I118,I104,I106,I114,I110,I112,I116,I100,I102,I108)</f>
        <v>240</v>
      </c>
    </row>
    <row r="94" spans="1:9" ht="24.75" customHeight="1">
      <c r="A94" s="18" t="s">
        <v>110</v>
      </c>
      <c r="B94" s="18" t="s">
        <v>111</v>
      </c>
      <c r="C94" s="18"/>
      <c r="D94" s="3">
        <f>SUM(G94:I94)</f>
        <v>440</v>
      </c>
      <c r="E94" s="8"/>
      <c r="F94" s="8"/>
      <c r="G94" s="8">
        <v>120</v>
      </c>
      <c r="H94" s="8">
        <v>200</v>
      </c>
      <c r="I94" s="8">
        <v>120</v>
      </c>
    </row>
    <row r="95" spans="1:9" ht="24.75" customHeight="1">
      <c r="A95" s="18"/>
      <c r="B95" s="19" t="s">
        <v>112</v>
      </c>
      <c r="C95" s="19"/>
      <c r="D95" s="8">
        <f t="shared" ref="D95:D119" si="7">SUM(G95:I95)</f>
        <v>440</v>
      </c>
      <c r="E95" s="8"/>
      <c r="F95" s="8"/>
      <c r="G95" s="8">
        <v>120</v>
      </c>
      <c r="H95" s="8">
        <v>200</v>
      </c>
      <c r="I95" s="8">
        <v>120</v>
      </c>
    </row>
    <row r="96" spans="1:9" ht="24.75" customHeight="1">
      <c r="A96" s="18" t="s">
        <v>116</v>
      </c>
      <c r="B96" s="18" t="s">
        <v>117</v>
      </c>
      <c r="C96" s="18"/>
      <c r="D96" s="3">
        <f>SUM(G96:I96)</f>
        <v>40</v>
      </c>
      <c r="E96" s="8"/>
      <c r="F96" s="8"/>
      <c r="G96" s="8">
        <v>5</v>
      </c>
      <c r="H96" s="8">
        <v>20</v>
      </c>
      <c r="I96" s="8">
        <v>15</v>
      </c>
    </row>
    <row r="97" spans="1:9" ht="24.75" customHeight="1">
      <c r="A97" s="18"/>
      <c r="B97" s="19" t="s">
        <v>118</v>
      </c>
      <c r="C97" s="19"/>
      <c r="D97" s="8">
        <f>SUM(G97:I97)</f>
        <v>40</v>
      </c>
      <c r="E97" s="8"/>
      <c r="F97" s="8"/>
      <c r="G97" s="8">
        <v>5</v>
      </c>
      <c r="H97" s="8">
        <v>20</v>
      </c>
      <c r="I97" s="8">
        <v>15</v>
      </c>
    </row>
    <row r="98" spans="1:9" ht="24.75" customHeight="1">
      <c r="A98" s="18" t="s">
        <v>119</v>
      </c>
      <c r="B98" s="18" t="s">
        <v>120</v>
      </c>
      <c r="C98" s="18"/>
      <c r="D98" s="3">
        <f>SUM(G98:I98)</f>
        <v>35</v>
      </c>
      <c r="E98" s="8"/>
      <c r="F98" s="8"/>
      <c r="G98" s="8"/>
      <c r="H98" s="8">
        <v>5</v>
      </c>
      <c r="I98" s="8">
        <v>30</v>
      </c>
    </row>
    <row r="99" spans="1:9" ht="24.75" customHeight="1">
      <c r="A99" s="18"/>
      <c r="B99" s="19" t="s">
        <v>121</v>
      </c>
      <c r="C99" s="19"/>
      <c r="D99" s="8">
        <f>SUM(G99:I99)</f>
        <v>35</v>
      </c>
      <c r="E99" s="8"/>
      <c r="F99" s="8"/>
      <c r="G99" s="8"/>
      <c r="H99" s="8">
        <v>5</v>
      </c>
      <c r="I99" s="8">
        <v>30</v>
      </c>
    </row>
    <row r="100" spans="1:9" ht="24.75" customHeight="1">
      <c r="A100" s="18" t="s">
        <v>113</v>
      </c>
      <c r="B100" s="18" t="s">
        <v>114</v>
      </c>
      <c r="C100" s="18"/>
      <c r="D100" s="3">
        <f t="shared" si="7"/>
        <v>30</v>
      </c>
      <c r="E100" s="8"/>
      <c r="F100" s="8"/>
      <c r="G100" s="8">
        <v>20</v>
      </c>
      <c r="H100" s="8"/>
      <c r="I100" s="8">
        <v>10</v>
      </c>
    </row>
    <row r="101" spans="1:9" ht="24.75" customHeight="1">
      <c r="A101" s="18"/>
      <c r="B101" s="19" t="s">
        <v>115</v>
      </c>
      <c r="C101" s="19"/>
      <c r="D101" s="8">
        <f t="shared" si="7"/>
        <v>30</v>
      </c>
      <c r="E101" s="8"/>
      <c r="F101" s="8"/>
      <c r="G101" s="8">
        <v>20</v>
      </c>
      <c r="H101" s="8"/>
      <c r="I101" s="8">
        <v>10</v>
      </c>
    </row>
    <row r="102" spans="1:9" ht="24.75" customHeight="1">
      <c r="A102" s="18" t="s">
        <v>122</v>
      </c>
      <c r="B102" s="18" t="s">
        <v>123</v>
      </c>
      <c r="C102" s="18"/>
      <c r="D102" s="3">
        <f t="shared" si="7"/>
        <v>25</v>
      </c>
      <c r="E102" s="8"/>
      <c r="F102" s="8"/>
      <c r="G102" s="8">
        <v>5</v>
      </c>
      <c r="H102" s="8">
        <v>10</v>
      </c>
      <c r="I102" s="8">
        <v>10</v>
      </c>
    </row>
    <row r="103" spans="1:9" ht="24.75" customHeight="1">
      <c r="A103" s="18"/>
      <c r="B103" s="19" t="s">
        <v>124</v>
      </c>
      <c r="C103" s="19"/>
      <c r="D103" s="8">
        <f t="shared" si="7"/>
        <v>25</v>
      </c>
      <c r="E103" s="8"/>
      <c r="F103" s="8"/>
      <c r="G103" s="8">
        <v>5</v>
      </c>
      <c r="H103" s="8">
        <v>10</v>
      </c>
      <c r="I103" s="8">
        <v>10</v>
      </c>
    </row>
    <row r="104" spans="1:9" ht="24.75" customHeight="1">
      <c r="A104" s="18" t="s">
        <v>125</v>
      </c>
      <c r="B104" s="18" t="s">
        <v>126</v>
      </c>
      <c r="C104" s="18"/>
      <c r="D104" s="3">
        <f t="shared" si="7"/>
        <v>50</v>
      </c>
      <c r="E104" s="8"/>
      <c r="F104" s="8"/>
      <c r="G104" s="8">
        <v>20</v>
      </c>
      <c r="H104" s="8">
        <v>10</v>
      </c>
      <c r="I104" s="8">
        <v>20</v>
      </c>
    </row>
    <row r="105" spans="1:9" ht="24.75" customHeight="1">
      <c r="A105" s="18"/>
      <c r="B105" s="19" t="s">
        <v>127</v>
      </c>
      <c r="C105" s="19"/>
      <c r="D105" s="8">
        <f t="shared" si="7"/>
        <v>50</v>
      </c>
      <c r="E105" s="8"/>
      <c r="F105" s="8"/>
      <c r="G105" s="8">
        <v>20</v>
      </c>
      <c r="H105" s="8">
        <v>10</v>
      </c>
      <c r="I105" s="8">
        <v>20</v>
      </c>
    </row>
    <row r="106" spans="1:9" ht="24.75" customHeight="1">
      <c r="A106" s="18" t="s">
        <v>128</v>
      </c>
      <c r="B106" s="18" t="s">
        <v>129</v>
      </c>
      <c r="C106" s="18"/>
      <c r="D106" s="3">
        <f t="shared" si="7"/>
        <v>15</v>
      </c>
      <c r="E106" s="8"/>
      <c r="F106" s="8"/>
      <c r="G106" s="8">
        <v>10</v>
      </c>
      <c r="H106" s="8"/>
      <c r="I106" s="8">
        <v>5</v>
      </c>
    </row>
    <row r="107" spans="1:9" ht="24.75" customHeight="1">
      <c r="A107" s="18"/>
      <c r="B107" s="19" t="s">
        <v>130</v>
      </c>
      <c r="C107" s="19"/>
      <c r="D107" s="8">
        <f t="shared" si="7"/>
        <v>15</v>
      </c>
      <c r="E107" s="8"/>
      <c r="F107" s="8"/>
      <c r="G107" s="8">
        <v>10</v>
      </c>
      <c r="H107" s="8"/>
      <c r="I107" s="8">
        <v>5</v>
      </c>
    </row>
    <row r="108" spans="1:9" ht="24.75" customHeight="1">
      <c r="A108" s="18" t="s">
        <v>131</v>
      </c>
      <c r="B108" s="18" t="s">
        <v>132</v>
      </c>
      <c r="C108" s="18"/>
      <c r="D108" s="3">
        <f t="shared" si="7"/>
        <v>5</v>
      </c>
      <c r="E108" s="3"/>
      <c r="F108" s="3"/>
      <c r="G108" s="3"/>
      <c r="H108" s="3"/>
      <c r="I108" s="3">
        <v>5</v>
      </c>
    </row>
    <row r="109" spans="1:9" ht="24.75" customHeight="1">
      <c r="A109" s="18"/>
      <c r="B109" s="19" t="s">
        <v>133</v>
      </c>
      <c r="C109" s="19"/>
      <c r="D109" s="8">
        <f t="shared" si="7"/>
        <v>5</v>
      </c>
      <c r="E109" s="8"/>
      <c r="F109" s="8"/>
      <c r="G109" s="8"/>
      <c r="H109" s="8"/>
      <c r="I109" s="8">
        <v>5</v>
      </c>
    </row>
    <row r="110" spans="1:9" ht="24.75" customHeight="1">
      <c r="A110" s="18" t="s">
        <v>134</v>
      </c>
      <c r="B110" s="18" t="s">
        <v>135</v>
      </c>
      <c r="C110" s="18"/>
      <c r="D110" s="3">
        <f t="shared" si="7"/>
        <v>5</v>
      </c>
      <c r="E110" s="8"/>
      <c r="F110" s="8"/>
      <c r="G110" s="8">
        <v>5</v>
      </c>
      <c r="H110" s="8"/>
      <c r="I110" s="8"/>
    </row>
    <row r="111" spans="1:9" ht="24.75" customHeight="1">
      <c r="A111" s="18"/>
      <c r="B111" s="19" t="s">
        <v>136</v>
      </c>
      <c r="C111" s="19"/>
      <c r="D111" s="8">
        <f t="shared" si="7"/>
        <v>5</v>
      </c>
      <c r="E111" s="8"/>
      <c r="F111" s="8"/>
      <c r="G111" s="8">
        <v>5</v>
      </c>
      <c r="H111" s="8"/>
      <c r="I111" s="8"/>
    </row>
    <row r="112" spans="1:9" ht="24.75" customHeight="1">
      <c r="A112" s="18" t="s">
        <v>137</v>
      </c>
      <c r="B112" s="18" t="s">
        <v>138</v>
      </c>
      <c r="C112" s="18"/>
      <c r="D112" s="3">
        <f t="shared" si="7"/>
        <v>50</v>
      </c>
      <c r="E112" s="8"/>
      <c r="F112" s="8"/>
      <c r="G112" s="8">
        <v>15</v>
      </c>
      <c r="H112" s="8">
        <v>20</v>
      </c>
      <c r="I112" s="8">
        <v>15</v>
      </c>
    </row>
    <row r="113" spans="1:9" ht="24.75" customHeight="1">
      <c r="A113" s="18"/>
      <c r="B113" s="19" t="s">
        <v>139</v>
      </c>
      <c r="C113" s="19"/>
      <c r="D113" s="8">
        <f t="shared" si="7"/>
        <v>50</v>
      </c>
      <c r="E113" s="8"/>
      <c r="F113" s="8"/>
      <c r="G113" s="8">
        <v>15</v>
      </c>
      <c r="H113" s="8">
        <v>20</v>
      </c>
      <c r="I113" s="8">
        <v>15</v>
      </c>
    </row>
    <row r="114" spans="1:9" ht="24.75" customHeight="1">
      <c r="A114" s="18" t="s">
        <v>140</v>
      </c>
      <c r="B114" s="18" t="s">
        <v>141</v>
      </c>
      <c r="C114" s="18"/>
      <c r="D114" s="3">
        <f t="shared" si="7"/>
        <v>5</v>
      </c>
      <c r="E114" s="8"/>
      <c r="F114" s="8"/>
      <c r="G114" s="8"/>
      <c r="H114" s="8"/>
      <c r="I114" s="8">
        <v>5</v>
      </c>
    </row>
    <row r="115" spans="1:9" ht="24.75" customHeight="1">
      <c r="A115" s="18"/>
      <c r="B115" s="19" t="s">
        <v>142</v>
      </c>
      <c r="C115" s="19"/>
      <c r="D115" s="8">
        <f t="shared" si="7"/>
        <v>5</v>
      </c>
      <c r="E115" s="8"/>
      <c r="F115" s="8"/>
      <c r="G115" s="8"/>
      <c r="H115" s="8"/>
      <c r="I115" s="8">
        <v>5</v>
      </c>
    </row>
    <row r="116" spans="1:9" ht="24.75" customHeight="1">
      <c r="A116" s="18" t="s">
        <v>143</v>
      </c>
      <c r="B116" s="18" t="s">
        <v>144</v>
      </c>
      <c r="C116" s="18"/>
      <c r="D116" s="3">
        <f t="shared" si="7"/>
        <v>25</v>
      </c>
      <c r="E116" s="8"/>
      <c r="F116" s="8"/>
      <c r="G116" s="8">
        <v>15</v>
      </c>
      <c r="H116" s="8">
        <v>10</v>
      </c>
      <c r="I116" s="8"/>
    </row>
    <row r="117" spans="1:9" ht="24.75" customHeight="1">
      <c r="A117" s="18"/>
      <c r="B117" s="19" t="s">
        <v>145</v>
      </c>
      <c r="C117" s="19"/>
      <c r="D117" s="8">
        <f t="shared" si="7"/>
        <v>25</v>
      </c>
      <c r="E117" s="8"/>
      <c r="F117" s="8"/>
      <c r="G117" s="8">
        <v>15</v>
      </c>
      <c r="H117" s="8">
        <v>10</v>
      </c>
      <c r="I117" s="8"/>
    </row>
    <row r="118" spans="1:9" ht="24.75" customHeight="1">
      <c r="A118" s="18" t="s">
        <v>146</v>
      </c>
      <c r="B118" s="18" t="s">
        <v>147</v>
      </c>
      <c r="C118" s="18"/>
      <c r="D118" s="3">
        <f t="shared" si="7"/>
        <v>5</v>
      </c>
      <c r="E118" s="8"/>
      <c r="F118" s="8"/>
      <c r="G118" s="8"/>
      <c r="H118" s="8"/>
      <c r="I118" s="8">
        <v>5</v>
      </c>
    </row>
    <row r="119" spans="1:9" ht="24.75" customHeight="1">
      <c r="A119" s="18"/>
      <c r="B119" s="19" t="s">
        <v>148</v>
      </c>
      <c r="C119" s="19"/>
      <c r="D119" s="8">
        <f t="shared" si="7"/>
        <v>5</v>
      </c>
      <c r="E119" s="8"/>
      <c r="F119" s="8"/>
      <c r="G119" s="8"/>
      <c r="H119" s="8"/>
      <c r="I119" s="8">
        <v>5</v>
      </c>
    </row>
    <row r="120" spans="1:9" ht="24.75" customHeight="1"/>
  </sheetData>
  <mergeCells count="132">
    <mergeCell ref="A114:A115"/>
    <mergeCell ref="A116:A117"/>
    <mergeCell ref="A118:A119"/>
    <mergeCell ref="B7:B13"/>
    <mergeCell ref="B89:B90"/>
    <mergeCell ref="B119:C119"/>
    <mergeCell ref="A47:A50"/>
    <mergeCell ref="A51:A64"/>
    <mergeCell ref="A65:A69"/>
    <mergeCell ref="A70:A72"/>
    <mergeCell ref="A84:A85"/>
    <mergeCell ref="A86:A87"/>
    <mergeCell ref="A94:A95"/>
    <mergeCell ref="A100:A101"/>
    <mergeCell ref="A96:A97"/>
    <mergeCell ref="A98:A99"/>
    <mergeCell ref="A102:A103"/>
    <mergeCell ref="A104:A105"/>
    <mergeCell ref="A106:A107"/>
    <mergeCell ref="A108:A109"/>
    <mergeCell ref="A110:A111"/>
    <mergeCell ref="A112:A113"/>
    <mergeCell ref="B110:C110"/>
    <mergeCell ref="B111:C111"/>
    <mergeCell ref="B118:C118"/>
    <mergeCell ref="B99:C99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01:C101"/>
    <mergeCell ref="B100:C100"/>
    <mergeCell ref="B96:C96"/>
    <mergeCell ref="B97:C97"/>
    <mergeCell ref="B98:C98"/>
    <mergeCell ref="B114:C114"/>
    <mergeCell ref="B115:C115"/>
    <mergeCell ref="B116:C116"/>
    <mergeCell ref="B117:C117"/>
    <mergeCell ref="B112:C112"/>
    <mergeCell ref="B113:C113"/>
    <mergeCell ref="B84:C84"/>
    <mergeCell ref="B85:C85"/>
    <mergeCell ref="B86:C86"/>
    <mergeCell ref="B87:C87"/>
    <mergeCell ref="B88:C88"/>
    <mergeCell ref="B91:C91"/>
    <mergeCell ref="B92:C92"/>
    <mergeCell ref="B94:C94"/>
    <mergeCell ref="B95:C95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47:C47"/>
    <mergeCell ref="B48:C48"/>
    <mergeCell ref="B49:C49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46:C46"/>
    <mergeCell ref="B42:C42"/>
    <mergeCell ref="B43:C43"/>
    <mergeCell ref="B44:C4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8:A44"/>
    <mergeCell ref="A45:A46"/>
    <mergeCell ref="B45:C45"/>
    <mergeCell ref="A73:A74"/>
    <mergeCell ref="A75:A83"/>
    <mergeCell ref="A88:A92"/>
    <mergeCell ref="A2:I2"/>
    <mergeCell ref="A4:C4"/>
    <mergeCell ref="A5:C5"/>
    <mergeCell ref="B14:C14"/>
    <mergeCell ref="B15:C15"/>
    <mergeCell ref="B16:C16"/>
    <mergeCell ref="B17:C17"/>
    <mergeCell ref="B18:C18"/>
    <mergeCell ref="B19:C19"/>
    <mergeCell ref="A6:A37"/>
    <mergeCell ref="B20:C20"/>
    <mergeCell ref="B21:C21"/>
    <mergeCell ref="B22:C22"/>
    <mergeCell ref="B23:C23"/>
    <mergeCell ref="B24:C24"/>
    <mergeCell ref="B25:C25"/>
    <mergeCell ref="B26:C26"/>
    <mergeCell ref="B27:C27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&amp;C第 &amp;P 页，共 &amp;N 页</oddFooter>
  </headerFooter>
  <rowBreaks count="1" manualBreakCount="1">
    <brk id="10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统计表</vt:lpstr>
      <vt:lpstr>统计表!Print_Area</vt:lpstr>
      <vt:lpstr>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李湘宁 null</cp:lastModifiedBy>
  <cp:lastPrinted>2021-09-07T07:46:10Z</cp:lastPrinted>
  <dcterms:created xsi:type="dcterms:W3CDTF">2006-09-21T08:00:00Z</dcterms:created>
  <dcterms:modified xsi:type="dcterms:W3CDTF">2021-11-30T01:25:48Z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