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05" yWindow="-105" windowWidth="19425" windowHeight="10425"/>
  </bookViews>
  <sheets>
    <sheet name="总表" sheetId="1" r:id="rId1"/>
    <sheet name="明细表" sheetId="2" r:id="rId2"/>
    <sheet name="芙蓉名师" sheetId="3" r:id="rId3"/>
  </sheets>
  <definedNames>
    <definedName name="_xlnm._FilterDatabase" localSheetId="1" hidden="1">明细表!$A$3:$Q$63</definedName>
    <definedName name="_xlnm._FilterDatabase" localSheetId="0" hidden="1">总表!$A$4:$V$115</definedName>
    <definedName name="_xlnm.Print_Area" localSheetId="0">总表!$A$1:$Q$115</definedName>
    <definedName name="_xlnm.Print_Titles" localSheetId="2">芙蓉名师!$3:$3</definedName>
    <definedName name="_xlnm.Print_Titles" localSheetId="1">明细表!$3:$3</definedName>
    <definedName name="_xlnm.Print_Titles" localSheetId="0">总表!$4:$4</definedName>
  </definedNames>
  <calcPr calcId="145621"/>
</workbook>
</file>

<file path=xl/calcChain.xml><?xml version="1.0" encoding="utf-8"?>
<calcChain xmlns="http://schemas.openxmlformats.org/spreadsheetml/2006/main">
  <c r="I27" i="1" l="1"/>
  <c r="I28" i="1"/>
  <c r="P30" i="1"/>
  <c r="P115" i="1" l="1"/>
  <c r="P114" i="1"/>
  <c r="P113" i="1"/>
  <c r="P112" i="1"/>
  <c r="P111" i="1"/>
  <c r="P109" i="1"/>
  <c r="P108" i="1"/>
  <c r="P107" i="1"/>
  <c r="P105" i="1"/>
  <c r="P104" i="1"/>
  <c r="P103" i="1"/>
  <c r="P101" i="1"/>
  <c r="P100" i="1"/>
  <c r="P99" i="1"/>
  <c r="P98" i="1"/>
  <c r="P97" i="1"/>
  <c r="P96" i="1"/>
  <c r="P95" i="1"/>
  <c r="P93" i="1"/>
  <c r="P92" i="1"/>
  <c r="P91" i="1"/>
  <c r="P89" i="1"/>
  <c r="P88" i="1"/>
  <c r="P87" i="1"/>
  <c r="P85" i="1"/>
  <c r="P84" i="1"/>
  <c r="P82" i="1"/>
  <c r="P81" i="1"/>
  <c r="P80" i="1"/>
  <c r="P79" i="1"/>
  <c r="P77" i="1"/>
  <c r="P76" i="1"/>
  <c r="P75" i="1"/>
  <c r="P74" i="1"/>
  <c r="P73" i="1"/>
  <c r="P72" i="1"/>
  <c r="P71" i="1"/>
  <c r="P70" i="1"/>
  <c r="P69" i="1"/>
  <c r="P67" i="1"/>
  <c r="P66" i="1"/>
  <c r="P65" i="1"/>
  <c r="P64" i="1"/>
  <c r="P63" i="1"/>
  <c r="P61" i="1"/>
  <c r="P60" i="1"/>
  <c r="P59" i="1"/>
  <c r="P58" i="1"/>
  <c r="P57" i="1"/>
  <c r="P56" i="1"/>
  <c r="P54" i="1"/>
  <c r="P53" i="1"/>
  <c r="P52" i="1"/>
  <c r="P51" i="1"/>
  <c r="P50" i="1"/>
  <c r="P48" i="1"/>
  <c r="P47" i="1"/>
  <c r="P46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29" i="1"/>
  <c r="P26" i="1"/>
  <c r="P25" i="1"/>
  <c r="P24" i="1"/>
  <c r="P23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6" i="1"/>
  <c r="G110" i="1"/>
  <c r="J110" i="1"/>
  <c r="J106" i="1"/>
  <c r="J102" i="1"/>
  <c r="G94" i="1"/>
  <c r="J94" i="1"/>
  <c r="J90" i="1"/>
  <c r="J86" i="1"/>
  <c r="J83" i="1"/>
  <c r="H78" i="1"/>
  <c r="J78" i="1"/>
  <c r="G68" i="1"/>
  <c r="H68" i="1"/>
  <c r="J68" i="1"/>
  <c r="J62" i="1"/>
  <c r="J55" i="1"/>
  <c r="G49" i="1"/>
  <c r="J49" i="1"/>
  <c r="N49" i="1"/>
  <c r="G45" i="1"/>
  <c r="J45" i="1"/>
  <c r="N45" i="1"/>
  <c r="N28" i="1"/>
  <c r="J28" i="1"/>
  <c r="H28" i="1"/>
  <c r="G27" i="1"/>
  <c r="G22" i="1"/>
  <c r="N7" i="1"/>
  <c r="M7" i="1"/>
  <c r="M5" i="1" s="1"/>
  <c r="L7" i="1"/>
  <c r="K7" i="1"/>
  <c r="K5" i="1" s="1"/>
  <c r="J7" i="1"/>
  <c r="I7" i="1"/>
  <c r="I5" i="1" s="1"/>
  <c r="G7" i="1"/>
  <c r="J27" i="1" l="1"/>
  <c r="J5" i="1" s="1"/>
  <c r="P28" i="1"/>
  <c r="P22" i="1"/>
  <c r="G5" i="1"/>
  <c r="N27" i="1"/>
  <c r="N5" i="1" s="1"/>
  <c r="O5" i="1"/>
  <c r="H27" i="1"/>
  <c r="H5" i="1" s="1"/>
  <c r="L5" i="1"/>
  <c r="P49" i="1"/>
  <c r="P45" i="1"/>
  <c r="O46" i="2" l="1"/>
  <c r="O49" i="2"/>
  <c r="O39" i="2"/>
  <c r="F75" i="3" l="1"/>
  <c r="E75" i="3"/>
  <c r="F71" i="3"/>
  <c r="E71" i="3"/>
  <c r="F67" i="3"/>
  <c r="E67" i="3"/>
  <c r="F60" i="3"/>
  <c r="E60" i="3"/>
  <c r="F56" i="3"/>
  <c r="E56" i="3"/>
  <c r="F52" i="3"/>
  <c r="E52" i="3"/>
  <c r="F49" i="3"/>
  <c r="E49" i="3"/>
  <c r="F45" i="3"/>
  <c r="E45" i="3"/>
  <c r="F38" i="3"/>
  <c r="E38" i="3"/>
  <c r="F32" i="3"/>
  <c r="E32" i="3"/>
  <c r="F25" i="3"/>
  <c r="E25" i="3"/>
  <c r="F21" i="3"/>
  <c r="E21" i="3"/>
  <c r="F19" i="3"/>
  <c r="E19" i="3"/>
  <c r="F8" i="3"/>
  <c r="E8" i="3"/>
  <c r="F5" i="3"/>
  <c r="E5" i="3"/>
  <c r="F4" i="3"/>
  <c r="E4" i="3"/>
  <c r="P63" i="2"/>
  <c r="I63" i="2"/>
  <c r="O62" i="2"/>
  <c r="O58" i="2"/>
  <c r="O38" i="2" s="1"/>
  <c r="P56" i="2"/>
  <c r="O52" i="2"/>
  <c r="P51" i="2"/>
  <c r="P48" i="2"/>
  <c r="P42" i="2"/>
  <c r="P41" i="2"/>
  <c r="P37" i="2"/>
  <c r="P31" i="2" s="1"/>
  <c r="P34" i="2"/>
  <c r="P32" i="2"/>
  <c r="O31" i="2"/>
  <c r="P27" i="2"/>
  <c r="P23" i="2"/>
  <c r="P22" i="2"/>
  <c r="P19" i="2"/>
  <c r="P17" i="2"/>
  <c r="P14" i="2"/>
  <c r="P13" i="2"/>
  <c r="P11" i="2"/>
  <c r="P6" i="2" s="1"/>
  <c r="P10" i="2"/>
  <c r="P7" i="2"/>
  <c r="O6" i="2"/>
  <c r="P110" i="1"/>
  <c r="P106" i="1"/>
  <c r="P102" i="1"/>
  <c r="P94" i="1"/>
  <c r="P90" i="1"/>
  <c r="P86" i="1"/>
  <c r="P83" i="1"/>
  <c r="P78" i="1"/>
  <c r="P68" i="1"/>
  <c r="P62" i="1"/>
  <c r="P55" i="1"/>
  <c r="P7" i="1"/>
  <c r="P27" i="1" l="1"/>
  <c r="P5" i="1" s="1"/>
  <c r="O4" i="2"/>
  <c r="P38" i="2"/>
  <c r="P4" i="2" s="1"/>
</calcChain>
</file>

<file path=xl/sharedStrings.xml><?xml version="1.0" encoding="utf-8"?>
<sst xmlns="http://schemas.openxmlformats.org/spreadsheetml/2006/main" count="796" uniqueCount="278">
  <si>
    <t>市州</t>
  </si>
  <si>
    <t>县区</t>
  </si>
  <si>
    <t>项目承办院校（机构）</t>
  </si>
  <si>
    <t>功能科目</t>
  </si>
  <si>
    <t>备注</t>
  </si>
  <si>
    <t>全省合计</t>
  </si>
  <si>
    <t>省教育厅小计</t>
  </si>
  <si>
    <t>省教育厅</t>
  </si>
  <si>
    <t>湖南师范大学</t>
  </si>
  <si>
    <t>2050205高等教育</t>
  </si>
  <si>
    <t>50502商品和服务支出</t>
  </si>
  <si>
    <t>湖南省教育厅信息中心</t>
  </si>
  <si>
    <t>2050299其他普通教育支出</t>
  </si>
  <si>
    <t>特岗教师招聘平台建设与维护</t>
  </si>
  <si>
    <t>湖南省中小学教师发展中心</t>
  </si>
  <si>
    <t>信息能力提升工程2.0</t>
  </si>
  <si>
    <t>湖南师范大学附属中学</t>
  </si>
  <si>
    <t>2050204高中教育</t>
  </si>
  <si>
    <t>长沙市第一中学</t>
  </si>
  <si>
    <t>湖南教育电视台</t>
  </si>
  <si>
    <t>2021年湖南省中华经典诵读写讲大赛</t>
  </si>
  <si>
    <t>长沙学院</t>
  </si>
  <si>
    <t>湖南大众传媒职业技术学院</t>
  </si>
  <si>
    <t>2050305高等职业教育</t>
  </si>
  <si>
    <t>湖南工业职业技术学院</t>
  </si>
  <si>
    <t>湖南工艺美术职业学院</t>
  </si>
  <si>
    <t>湖南化工职业技术学院</t>
  </si>
  <si>
    <t>湖南农业大学</t>
  </si>
  <si>
    <t>湖南铁道职业技术学院</t>
  </si>
  <si>
    <t>长沙民政职业技术学院</t>
  </si>
  <si>
    <t>其他部门行业小计</t>
  </si>
  <si>
    <t>省商务厅</t>
  </si>
  <si>
    <t>湖南外贸职业学院</t>
  </si>
  <si>
    <t>职业院校教师素质提升计划</t>
  </si>
  <si>
    <t>省文化厅</t>
  </si>
  <si>
    <t>湖南艺术职业学院</t>
  </si>
  <si>
    <t>省地勘局</t>
  </si>
  <si>
    <t>湖南工程职业技术学院</t>
  </si>
  <si>
    <t>省建工集团</t>
  </si>
  <si>
    <t>湖南城建职业技术学院</t>
  </si>
  <si>
    <t>市州合计</t>
  </si>
  <si>
    <t>长沙市</t>
  </si>
  <si>
    <t>长沙市小计</t>
  </si>
  <si>
    <t>市本级</t>
  </si>
  <si>
    <t>长沙市明德中学</t>
  </si>
  <si>
    <t>505对事业单位经常性补助</t>
  </si>
  <si>
    <t>长沙市长郡中学</t>
  </si>
  <si>
    <t>长沙市雅礼中学</t>
  </si>
  <si>
    <t>长沙市南雅中学</t>
  </si>
  <si>
    <t>长沙市实验中学</t>
  </si>
  <si>
    <t>长沙市长郡湘府中学</t>
  </si>
  <si>
    <t>雅礼洋湖实验中学</t>
  </si>
  <si>
    <t>天心区</t>
  </si>
  <si>
    <t>天心区沙湖桥小学</t>
  </si>
  <si>
    <t>2050202小学教育</t>
  </si>
  <si>
    <t>高新区</t>
  </si>
  <si>
    <t>麓谷小学</t>
  </si>
  <si>
    <t>长沙高新区明德麓谷学校</t>
  </si>
  <si>
    <t>湖南师大附中高新实验中学</t>
  </si>
  <si>
    <t>2050203初中教育</t>
  </si>
  <si>
    <t>长沙高新技术工程学校</t>
  </si>
  <si>
    <t>2050302中专教育</t>
  </si>
  <si>
    <t>长沙县</t>
  </si>
  <si>
    <t>长沙县实验中学</t>
  </si>
  <si>
    <t>宁乡市</t>
  </si>
  <si>
    <t>宁乡市第一高级中学</t>
  </si>
  <si>
    <t>株洲市</t>
  </si>
  <si>
    <t>株洲市小计</t>
  </si>
  <si>
    <t>湖南铁路科技职业技术学院</t>
  </si>
  <si>
    <t>醴陵市</t>
  </si>
  <si>
    <t>醴陵市第一中学</t>
  </si>
  <si>
    <t>湘潭市</t>
  </si>
  <si>
    <t>湘潭市小计</t>
  </si>
  <si>
    <t>湘潭医卫职业技术学院</t>
  </si>
  <si>
    <t>湘潭市工业贸易中等专业学校</t>
  </si>
  <si>
    <t>雨湖区</t>
  </si>
  <si>
    <t>金庭小学</t>
  </si>
  <si>
    <t>湘乡市</t>
  </si>
  <si>
    <t>湘潭市湘乡市第一中学</t>
  </si>
  <si>
    <t>衡阳市</t>
  </si>
  <si>
    <t>衡阳市小计</t>
  </si>
  <si>
    <t>衡阳市第八中学</t>
  </si>
  <si>
    <t>衡阳市特殊教育学校</t>
  </si>
  <si>
    <t>2050701特殊学校教育</t>
  </si>
  <si>
    <t>衡阳市船山实验中学</t>
  </si>
  <si>
    <t>常宁市</t>
  </si>
  <si>
    <t>常宁市第二中学</t>
  </si>
  <si>
    <t>常宁市职业中等专业学校</t>
  </si>
  <si>
    <t>衡阳县</t>
  </si>
  <si>
    <t>衡阳县西渡镇杨柳学校</t>
  </si>
  <si>
    <t>邵阳市</t>
  </si>
  <si>
    <t>邵阳市小计</t>
  </si>
  <si>
    <t>邵阳市资江学校</t>
  </si>
  <si>
    <t>武冈市</t>
  </si>
  <si>
    <t>武冈市第二中学</t>
  </si>
  <si>
    <t>新宁县</t>
  </si>
  <si>
    <t>新宁县第一中学</t>
  </si>
  <si>
    <t>大祥区</t>
  </si>
  <si>
    <t>邵阳市大祥区三八亭小学</t>
  </si>
  <si>
    <t>隆回县</t>
  </si>
  <si>
    <t>邵阳市隆回县万和实验学校</t>
  </si>
  <si>
    <t>岳阳市</t>
  </si>
  <si>
    <t>岳阳市小计</t>
  </si>
  <si>
    <t>湖南民族职业学院</t>
  </si>
  <si>
    <t>岳阳职业技术学院</t>
  </si>
  <si>
    <t>岳阳市第一职业学校</t>
  </si>
  <si>
    <t>岳阳市第九中学</t>
  </si>
  <si>
    <t>岳阳县</t>
  </si>
  <si>
    <t>岳阳县张谷英镇饶村中学</t>
  </si>
  <si>
    <t>平江县</t>
  </si>
  <si>
    <t>平江县第二中学</t>
  </si>
  <si>
    <t>华容县</t>
  </si>
  <si>
    <t>华容县实验小学</t>
  </si>
  <si>
    <t>临湘市</t>
  </si>
  <si>
    <t>临湘市第二中学</t>
  </si>
  <si>
    <t>君山区</t>
  </si>
  <si>
    <t>君山区第十六中学</t>
  </si>
  <si>
    <t>常德市</t>
  </si>
  <si>
    <t>常德市小计</t>
  </si>
  <si>
    <t>常德汽车机电学校</t>
  </si>
  <si>
    <t>武陵区</t>
  </si>
  <si>
    <t>武陵区第一小学</t>
  </si>
  <si>
    <t>汉寿县</t>
  </si>
  <si>
    <t>汉寿县第一中学</t>
  </si>
  <si>
    <t>澧县</t>
  </si>
  <si>
    <t>澧县第一中学</t>
  </si>
  <si>
    <t>张家界市</t>
  </si>
  <si>
    <t>张家界市小计</t>
  </si>
  <si>
    <t>永定区</t>
  </si>
  <si>
    <t>张家界旅游学校</t>
  </si>
  <si>
    <t>桑植县</t>
  </si>
  <si>
    <t>桑植县第一中学</t>
  </si>
  <si>
    <t>益阳市</t>
  </si>
  <si>
    <t>益阳市小计</t>
  </si>
  <si>
    <t>益阳市第一中学</t>
  </si>
  <si>
    <t>桃江县</t>
  </si>
  <si>
    <t>桃江县灰山港镇紫荆花小学</t>
  </si>
  <si>
    <t>沅江市</t>
  </si>
  <si>
    <t>沅江市胭脂湖中心小学</t>
  </si>
  <si>
    <t>郴州市</t>
  </si>
  <si>
    <t>郴州市小计</t>
  </si>
  <si>
    <t>湘南学院附属小学</t>
  </si>
  <si>
    <t>苏仙区</t>
  </si>
  <si>
    <t>郴州第一职业中等专业学校</t>
  </si>
  <si>
    <t>宜章县</t>
  </si>
  <si>
    <t>郴州市宜章县思源实验学校</t>
  </si>
  <si>
    <t>永州市</t>
  </si>
  <si>
    <t>永州市小计</t>
  </si>
  <si>
    <t>永州职业技术学院</t>
  </si>
  <si>
    <t>永州市第一中学</t>
  </si>
  <si>
    <t>永州市第四中学</t>
  </si>
  <si>
    <t>永州市特殊教育学校</t>
  </si>
  <si>
    <t>祁阳县</t>
  </si>
  <si>
    <t>祁阳县职业中等专业学校</t>
  </si>
  <si>
    <t>江华县</t>
  </si>
  <si>
    <t>江华县桥市中学</t>
  </si>
  <si>
    <t>道县</t>
  </si>
  <si>
    <t>湖南省道县第一中学</t>
  </si>
  <si>
    <t>怀化市</t>
  </si>
  <si>
    <t>怀化市小计</t>
  </si>
  <si>
    <t>怀化市中心特殊教育学校</t>
  </si>
  <si>
    <t>怀化市铁路第一中学</t>
  </si>
  <si>
    <t>溆浦县</t>
  </si>
  <si>
    <t>溆浦县第一中学</t>
  </si>
  <si>
    <t>娄底市</t>
  </si>
  <si>
    <t>娄底市小计</t>
  </si>
  <si>
    <t>涟源市</t>
  </si>
  <si>
    <t>涟源市工贸职业中等专业学校</t>
  </si>
  <si>
    <t>冷水江市</t>
  </si>
  <si>
    <t>冷水江市第二中学</t>
  </si>
  <si>
    <t>双峰县</t>
  </si>
  <si>
    <t>双峰县特殊教育学校</t>
  </si>
  <si>
    <t>湘西土家族苗族自治州</t>
  </si>
  <si>
    <t>湘西土家族苗族自治州小计</t>
  </si>
  <si>
    <t>州本级</t>
  </si>
  <si>
    <t>吉首市民族幼儿师范学校</t>
  </si>
  <si>
    <t>湘西民族职业技术学院</t>
  </si>
  <si>
    <t>龙山县</t>
  </si>
  <si>
    <t>龙山高级中学</t>
  </si>
  <si>
    <t>保靖县</t>
  </si>
  <si>
    <t>保靖县岳阳学校</t>
  </si>
  <si>
    <t>永顺县</t>
  </si>
  <si>
    <t>永顺县司城若云学校</t>
  </si>
  <si>
    <t>附件2</t>
  </si>
  <si>
    <t>县市区</t>
  </si>
  <si>
    <t>项目承办单位</t>
  </si>
  <si>
    <t>子项目名称及代码</t>
  </si>
  <si>
    <t>培训对象</t>
  </si>
  <si>
    <t>培训时间（天）</t>
  </si>
  <si>
    <r>
      <rPr>
        <b/>
        <sz val="11"/>
        <color rgb="FF000000"/>
        <rFont val="宋体"/>
        <family val="3"/>
        <charset val="134"/>
      </rPr>
      <t>经费标准（元</t>
    </r>
    <r>
      <rPr>
        <b/>
        <sz val="11"/>
        <color rgb="FF000000"/>
        <rFont val="Times New Roman"/>
        <family val="1"/>
      </rPr>
      <t>/</t>
    </r>
    <r>
      <rPr>
        <b/>
        <sz val="11"/>
        <color rgb="FF000000"/>
        <rFont val="宋体"/>
        <family val="3"/>
        <charset val="134"/>
      </rPr>
      <t>人</t>
    </r>
    <r>
      <rPr>
        <b/>
        <sz val="11"/>
        <color rgb="FF000000"/>
        <rFont val="Times New Roman"/>
        <family val="1"/>
      </rPr>
      <t>/</t>
    </r>
    <r>
      <rPr>
        <b/>
        <sz val="11"/>
        <color rgb="FF000000"/>
        <rFont val="宋体"/>
        <family val="3"/>
        <charset val="134"/>
      </rPr>
      <t>天）</t>
    </r>
  </si>
  <si>
    <t>培训人数</t>
  </si>
  <si>
    <t>省内培训天数</t>
  </si>
  <si>
    <r>
      <rPr>
        <b/>
        <sz val="11"/>
        <color rgb="FF000000"/>
        <rFont val="宋体"/>
        <family val="3"/>
        <charset val="134"/>
      </rPr>
      <t>省内经费标准（元</t>
    </r>
    <r>
      <rPr>
        <b/>
        <sz val="11"/>
        <color rgb="FF000000"/>
        <rFont val="Times New Roman"/>
        <family val="1"/>
      </rPr>
      <t>/</t>
    </r>
    <r>
      <rPr>
        <b/>
        <sz val="11"/>
        <color rgb="FF000000"/>
        <rFont val="宋体"/>
        <family val="3"/>
        <charset val="134"/>
      </rPr>
      <t>人</t>
    </r>
    <r>
      <rPr>
        <b/>
        <sz val="11"/>
        <color rgb="FF000000"/>
        <rFont val="Times New Roman"/>
        <family val="1"/>
      </rPr>
      <t>.</t>
    </r>
    <r>
      <rPr>
        <b/>
        <sz val="11"/>
        <color rgb="FF000000"/>
        <rFont val="宋体"/>
        <family val="3"/>
        <charset val="134"/>
      </rPr>
      <t>天）</t>
    </r>
  </si>
  <si>
    <t>网络研修学时数</t>
  </si>
  <si>
    <r>
      <rPr>
        <b/>
        <sz val="11"/>
        <color rgb="FF000000"/>
        <rFont val="宋体"/>
        <family val="3"/>
        <charset val="134"/>
      </rPr>
      <t>网络研修经费标准（元</t>
    </r>
    <r>
      <rPr>
        <b/>
        <sz val="11"/>
        <color rgb="FF000000"/>
        <rFont val="Times New Roman"/>
        <family val="1"/>
      </rPr>
      <t>/</t>
    </r>
    <r>
      <rPr>
        <b/>
        <sz val="11"/>
        <color rgb="FF000000"/>
        <rFont val="宋体"/>
        <family val="3"/>
        <charset val="134"/>
      </rPr>
      <t>人</t>
    </r>
    <r>
      <rPr>
        <b/>
        <sz val="11"/>
        <color rgb="FF000000"/>
        <rFont val="Times New Roman"/>
        <family val="1"/>
      </rPr>
      <t>.</t>
    </r>
    <r>
      <rPr>
        <b/>
        <sz val="11"/>
        <color rgb="FF000000"/>
        <rFont val="宋体"/>
        <family val="3"/>
        <charset val="134"/>
      </rPr>
      <t>学时</t>
    </r>
  </si>
  <si>
    <t>省外培训天数</t>
  </si>
  <si>
    <t>省外经费标准</t>
  </si>
  <si>
    <t>经费（万元）</t>
  </si>
  <si>
    <t>经费合计（万元）</t>
  </si>
  <si>
    <t>高校教师培训</t>
  </si>
  <si>
    <t>公共课教学改革培训（中职劳动教育）</t>
  </si>
  <si>
    <t>汝城县沙洲红色旅游景区工作人员普通话培训活动补助资金</t>
  </si>
  <si>
    <t>第23届全国推广普通话宣传周系列活动补助资金</t>
  </si>
  <si>
    <t>信息技术应用能力提升（中职普通班）</t>
  </si>
  <si>
    <t>公共课教学改革培训（中职语文）</t>
  </si>
  <si>
    <t>公共课教学改革培训（高职英语）</t>
  </si>
  <si>
    <t>公共课教学改革培训（中职美育教育）</t>
  </si>
  <si>
    <t>课程思政教学设计与实施培训（中职）</t>
  </si>
  <si>
    <t>公共课教学改革培训（高职数学）</t>
  </si>
  <si>
    <t>信息技术应用能力提升（高职普通班）</t>
  </si>
  <si>
    <t>信息技术应用能力提升（高级班）</t>
  </si>
  <si>
    <t>公共课教学改革培训（中职英语）</t>
  </si>
  <si>
    <t>公共课教学改革培训（中职体育教育）</t>
  </si>
  <si>
    <t>公共课教学改革培训（高职体育教育）</t>
  </si>
  <si>
    <t>课程思政教学设计与实施培训（高职）</t>
  </si>
  <si>
    <t>特岗教师招聘平台建设与维护经费</t>
  </si>
  <si>
    <t>公共课教学改革培训（高职美育教育）</t>
  </si>
  <si>
    <t>公共课教学改革培训（中职数学）</t>
  </si>
  <si>
    <t>赴四川凉山州支教教师补助</t>
  </si>
  <si>
    <t>2020年下学期</t>
  </si>
  <si>
    <t>1.5万/人/学期</t>
  </si>
  <si>
    <t>雅礼中学</t>
  </si>
  <si>
    <t>信息技术应用能力提升培训（中职普通班）</t>
  </si>
  <si>
    <t>公共课教学改革培训（高职语文）</t>
  </si>
  <si>
    <t>第十六中学</t>
  </si>
  <si>
    <t>公共课教学改革培训（高职劳动教育）</t>
  </si>
  <si>
    <t>湘西自治州</t>
  </si>
  <si>
    <t>湘西自治州小计</t>
  </si>
  <si>
    <t>附件3</t>
  </si>
  <si>
    <t>学校</t>
  </si>
  <si>
    <t>学段</t>
  </si>
  <si>
    <t>人数    
（人）</t>
  </si>
  <si>
    <t>支持经费（万元）</t>
  </si>
  <si>
    <t>省本级</t>
  </si>
  <si>
    <t>省本级小计</t>
  </si>
  <si>
    <t>高中</t>
  </si>
  <si>
    <t>小学</t>
  </si>
  <si>
    <t>中职</t>
  </si>
  <si>
    <t>湘潭市雨湖区金庭学校</t>
  </si>
  <si>
    <t>特殊教育</t>
  </si>
  <si>
    <t>市本级管民办</t>
  </si>
  <si>
    <t>初中</t>
  </si>
  <si>
    <t>湘西州</t>
  </si>
  <si>
    <t>湘西州小计</t>
  </si>
  <si>
    <t>长沙市教育局</t>
    <phoneticPr fontId="41" type="noConversion"/>
  </si>
  <si>
    <t>株洲市教育局</t>
    <phoneticPr fontId="41" type="noConversion"/>
  </si>
  <si>
    <t>湘潭市教育局</t>
    <phoneticPr fontId="41" type="noConversion"/>
  </si>
  <si>
    <t>湖南师范大学（省教育管理干部培训办公室）</t>
  </si>
  <si>
    <t>湖南师范大学（省教育管理干部培训办公室）</t>
    <phoneticPr fontId="41" type="noConversion"/>
  </si>
  <si>
    <t>贫困地区小学校长挂职培训</t>
    <phoneticPr fontId="41" type="noConversion"/>
  </si>
  <si>
    <t>长沙市教育局</t>
    <phoneticPr fontId="41" type="noConversion"/>
  </si>
  <si>
    <t>株洲市教育局</t>
    <phoneticPr fontId="41" type="noConversion"/>
  </si>
  <si>
    <t>湘潭市教育局</t>
    <phoneticPr fontId="41" type="noConversion"/>
  </si>
  <si>
    <t>北京外国语大学</t>
  </si>
  <si>
    <t>“歆语工程”贫困地区义务教育阶段英语教师培训项目</t>
  </si>
  <si>
    <t>省外单位</t>
    <phoneticPr fontId="41" type="noConversion"/>
  </si>
  <si>
    <t>北京外国语大学</t>
    <phoneticPr fontId="41" type="noConversion"/>
  </si>
  <si>
    <r>
      <rPr>
        <b/>
        <sz val="20"/>
        <color theme="1"/>
        <rFont val="宋体"/>
        <family val="3"/>
        <charset val="134"/>
      </rPr>
      <t>提前下达</t>
    </r>
    <r>
      <rPr>
        <b/>
        <sz val="20"/>
        <color theme="1"/>
        <rFont val="Times New Roman"/>
        <family val="1"/>
      </rPr>
      <t>2021</t>
    </r>
    <r>
      <rPr>
        <b/>
        <sz val="20"/>
        <color theme="1"/>
        <rFont val="宋体"/>
        <family val="3"/>
        <charset val="134"/>
      </rPr>
      <t>年省级教师培训项目资金分配明细表（教师培训、语言文字等工作）</t>
    </r>
    <phoneticPr fontId="41" type="noConversion"/>
  </si>
  <si>
    <t>2021年湖南省芙蓉教学名师支持计划经费安排表
（中小学校、中职学校）</t>
    <phoneticPr fontId="41" type="noConversion"/>
  </si>
  <si>
    <t>附件</t>
    <phoneticPr fontId="41" type="noConversion"/>
  </si>
  <si>
    <t>提前下达2021年第四批教育综合发展专项（省级教师培训）资金分配表</t>
    <phoneticPr fontId="45" type="noConversion"/>
  </si>
  <si>
    <t>单位：万元</t>
    <phoneticPr fontId="45" type="noConversion"/>
  </si>
  <si>
    <t>合计</t>
    <phoneticPr fontId="45" type="noConversion"/>
  </si>
  <si>
    <t>教师信息技术能力提升</t>
    <phoneticPr fontId="45" type="noConversion"/>
  </si>
  <si>
    <t>高校教师培训</t>
    <phoneticPr fontId="45" type="noConversion"/>
  </si>
  <si>
    <t>歆语工程</t>
  </si>
  <si>
    <t>民族贫困地区小学校长挂职培训</t>
    <phoneticPr fontId="45" type="noConversion"/>
  </si>
  <si>
    <t>芙蓉教学名师</t>
    <phoneticPr fontId="45" type="noConversion"/>
  </si>
  <si>
    <t>语言文字工作</t>
    <phoneticPr fontId="45" type="noConversion"/>
  </si>
  <si>
    <t>四川凉山州支教补助</t>
    <phoneticPr fontId="45" type="noConversion"/>
  </si>
  <si>
    <t>职业院校教师素质提高计划</t>
    <phoneticPr fontId="45" type="noConversion"/>
  </si>
  <si>
    <t>省教育厅系统财务</t>
    <phoneticPr fontId="41" type="noConversion"/>
  </si>
  <si>
    <t>推普周活动30万元，汝城县沙洲红色旅游景区工作人员普通话培训活动15万元</t>
    <phoneticPr fontId="45" type="noConversion"/>
  </si>
  <si>
    <t>全省中华经典诵读写讲大赛</t>
    <phoneticPr fontId="45" type="noConversion"/>
  </si>
  <si>
    <t>部门预算经济科目</t>
    <phoneticPr fontId="45" type="noConversion"/>
  </si>
  <si>
    <t>政府预算经济科目</t>
    <phoneticPr fontId="45" type="noConversion"/>
  </si>
  <si>
    <t>30299其他商品和服务支出</t>
    <phoneticPr fontId="45" type="noConversion"/>
  </si>
  <si>
    <t>附件1</t>
    <phoneticPr fontId="4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</si>
</sst>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0_);[Red]\(#,##0.00\)"/>
    <numFmt numFmtId="179" formatCode="0.00_ "/>
    <numFmt numFmtId="180" formatCode="#,##0.0_);[Red]\(#,##0.0\)"/>
    <numFmt numFmtId="181" formatCode="0_);[Red]\(0\)"/>
  </numFmts>
  <fonts count="47">
    <font>
      <sz val="11"/>
      <color theme="1"/>
      <name val="宋体"/>
      <charset val="134"/>
      <scheme val="minor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2"/>
      <name val="黑体"/>
      <family val="3"/>
      <charset val="134"/>
    </font>
    <font>
      <b/>
      <sz val="17"/>
      <name val="方正小标宋简体"/>
      <family val="3"/>
      <charset val="134"/>
    </font>
    <font>
      <sz val="17"/>
      <name val="方正小标宋简体"/>
      <family val="3"/>
      <charset val="134"/>
    </font>
    <font>
      <b/>
      <sz val="11"/>
      <name val="宋体"/>
      <family val="3"/>
      <charset val="134"/>
      <scheme val="major"/>
    </font>
    <font>
      <b/>
      <sz val="11"/>
      <name val="宋体"/>
      <family val="3"/>
      <charset val="134"/>
    </font>
    <font>
      <b/>
      <sz val="12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b/>
      <sz val="20"/>
      <color theme="1"/>
      <name val="Times New Roman"/>
      <family val="1"/>
    </font>
    <font>
      <b/>
      <sz val="11"/>
      <color rgb="FF000000"/>
      <name val="宋体"/>
      <family val="3"/>
      <charset val="134"/>
    </font>
    <font>
      <b/>
      <sz val="11"/>
      <name val="Times New Roman"/>
      <family val="1"/>
    </font>
    <font>
      <sz val="11"/>
      <name val="Times New Roman"/>
      <family val="1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宋体"/>
      <family val="3"/>
      <charset val="134"/>
      <scheme val="minor"/>
    </font>
    <font>
      <b/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20"/>
      <color theme="1"/>
      <name val="Times New Roman"/>
      <family val="1"/>
    </font>
    <font>
      <b/>
      <sz val="11"/>
      <name val="宋体"/>
      <family val="3"/>
      <charset val="134"/>
      <scheme val="minor"/>
    </font>
    <font>
      <sz val="11"/>
      <name val="仿宋"/>
      <family val="3"/>
      <charset val="134"/>
    </font>
    <font>
      <sz val="10"/>
      <name val="宋体"/>
      <family val="3"/>
      <charset val="134"/>
      <scheme val="minor"/>
    </font>
    <font>
      <sz val="10"/>
      <name val="仿宋"/>
      <family val="3"/>
      <charset val="134"/>
    </font>
    <font>
      <b/>
      <sz val="11"/>
      <name val="仿宋"/>
      <family val="3"/>
      <charset val="134"/>
    </font>
    <font>
      <sz val="11"/>
      <color rgb="FF000000"/>
      <name val="仿宋"/>
      <family val="3"/>
      <charset val="134"/>
    </font>
    <font>
      <sz val="11"/>
      <color indexed="8"/>
      <name val="仿宋"/>
      <family val="3"/>
      <charset val="134"/>
    </font>
    <font>
      <sz val="11"/>
      <color theme="1"/>
      <name val="仿宋"/>
      <family val="3"/>
      <charset val="134"/>
    </font>
    <font>
      <b/>
      <sz val="11"/>
      <color rgb="FF000000"/>
      <name val="仿宋"/>
      <family val="3"/>
      <charset val="134"/>
    </font>
    <font>
      <b/>
      <sz val="11"/>
      <color indexed="8"/>
      <name val="仿宋"/>
      <family val="3"/>
      <charset val="134"/>
    </font>
    <font>
      <sz val="11"/>
      <color indexed="8"/>
      <name val="宋体"/>
      <family val="3"/>
      <charset val="134"/>
    </font>
    <font>
      <b/>
      <sz val="2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黑体"/>
      <family val="3"/>
      <charset val="134"/>
    </font>
    <font>
      <sz val="14"/>
      <name val="黑体"/>
      <family val="3"/>
      <charset val="134"/>
    </font>
    <font>
      <sz val="18"/>
      <color rgb="FF000000"/>
      <name val="方正小标宋简体"/>
      <family val="4"/>
      <charset val="134"/>
    </font>
    <font>
      <sz val="9"/>
      <name val="宋体"/>
      <family val="3"/>
      <charset val="134"/>
    </font>
    <font>
      <sz val="11"/>
      <color rgb="FF000000"/>
      <name val="黑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2" fillId="0" borderId="0">
      <alignment vertical="center"/>
    </xf>
    <xf numFmtId="0" fontId="40" fillId="0" borderId="0"/>
    <xf numFmtId="0" fontId="2" fillId="0" borderId="0">
      <alignment vertical="center"/>
    </xf>
    <xf numFmtId="0" fontId="40" fillId="0" borderId="0">
      <alignment vertical="center"/>
    </xf>
    <xf numFmtId="0" fontId="38" fillId="0" borderId="0">
      <alignment vertical="center"/>
    </xf>
  </cellStyleXfs>
  <cellXfs count="187">
    <xf numFmtId="0" fontId="0" fillId="0" borderId="0" xfId="0">
      <alignment vertical="center"/>
    </xf>
    <xf numFmtId="0" fontId="1" fillId="0" borderId="0" xfId="3" applyFont="1">
      <alignment vertical="center"/>
    </xf>
    <xf numFmtId="0" fontId="2" fillId="0" borderId="0" xfId="3">
      <alignment vertical="center"/>
    </xf>
    <xf numFmtId="0" fontId="2" fillId="0" borderId="0" xfId="3" applyAlignment="1">
      <alignment horizontal="center" vertical="center"/>
    </xf>
    <xf numFmtId="0" fontId="3" fillId="0" borderId="0" xfId="3" applyFont="1">
      <alignment vertical="center"/>
    </xf>
    <xf numFmtId="0" fontId="6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/>
    </xf>
    <xf numFmtId="0" fontId="1" fillId="2" borderId="1" xfId="3" applyFont="1" applyFill="1" applyBorder="1" applyAlignment="1">
      <alignment horizontal="center" vertical="center"/>
    </xf>
    <xf numFmtId="0" fontId="1" fillId="2" borderId="1" xfId="3" applyFont="1" applyFill="1" applyBorder="1">
      <alignment vertical="center"/>
    </xf>
    <xf numFmtId="0" fontId="1" fillId="3" borderId="1" xfId="3" applyFont="1" applyFill="1" applyBorder="1" applyAlignment="1">
      <alignment horizontal="center" vertical="center"/>
    </xf>
    <xf numFmtId="0" fontId="1" fillId="3" borderId="1" xfId="3" applyFont="1" applyFill="1" applyBorder="1">
      <alignment vertical="center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Border="1" applyAlignment="1">
      <alignment horizontal="center" vertical="center"/>
    </xf>
    <xf numFmtId="0" fontId="2" fillId="0" borderId="1" xfId="3" applyBorder="1" applyAlignment="1">
      <alignment horizontal="center" vertical="center"/>
    </xf>
    <xf numFmtId="0" fontId="2" fillId="0" borderId="1" xfId="3" applyBorder="1">
      <alignment vertical="center"/>
    </xf>
    <xf numFmtId="0" fontId="10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0" fontId="10" fillId="0" borderId="1" xfId="3" applyFont="1" applyFill="1" applyBorder="1" applyAlignment="1">
      <alignment horizontal="center" vertical="center" wrapText="1"/>
    </xf>
    <xf numFmtId="0" fontId="9" fillId="0" borderId="1" xfId="3" applyFont="1" applyFill="1" applyBorder="1" applyAlignment="1">
      <alignment horizontal="center" vertical="center" wrapText="1"/>
    </xf>
    <xf numFmtId="0" fontId="2" fillId="0" borderId="1" xfId="3" applyFont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0" fontId="2" fillId="3" borderId="1" xfId="3" applyFill="1" applyBorder="1">
      <alignment vertical="center"/>
    </xf>
    <xf numFmtId="0" fontId="9" fillId="0" borderId="1" xfId="1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0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178" fontId="17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justify" vertical="center" wrapText="1"/>
    </xf>
    <xf numFmtId="0" fontId="21" fillId="0" borderId="1" xfId="0" applyFont="1" applyFill="1" applyBorder="1" applyAlignment="1">
      <alignment horizontal="justify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justify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justify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177" fontId="16" fillId="0" borderId="1" xfId="0" applyNumberFormat="1" applyFont="1" applyFill="1" applyBorder="1" applyAlignment="1">
      <alignment horizontal="center" vertical="center" wrapText="1"/>
    </xf>
    <xf numFmtId="176" fontId="16" fillId="0" borderId="1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30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 wrapText="1"/>
    </xf>
    <xf numFmtId="180" fontId="32" fillId="0" borderId="1" xfId="0" applyNumberFormat="1" applyFont="1" applyFill="1" applyBorder="1" applyAlignment="1">
      <alignment horizontal="left" vertical="center" wrapText="1"/>
    </xf>
    <xf numFmtId="0" fontId="29" fillId="0" borderId="1" xfId="3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34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left" vertical="center" wrapText="1"/>
    </xf>
    <xf numFmtId="180" fontId="29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vertical="center"/>
    </xf>
    <xf numFmtId="0" fontId="37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177" fontId="17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179" fontId="0" fillId="0" borderId="1" xfId="0" applyNumberFormat="1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0" fillId="5" borderId="0" xfId="0" applyFont="1" applyFill="1" applyAlignment="1">
      <alignment horizontal="center" vertical="center" wrapText="1"/>
    </xf>
    <xf numFmtId="0" fontId="21" fillId="5" borderId="1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19" fillId="5" borderId="7" xfId="0" applyFont="1" applyFill="1" applyBorder="1" applyAlignment="1">
      <alignment horizontal="center" vertical="center" wrapText="1"/>
    </xf>
    <xf numFmtId="0" fontId="40" fillId="0" borderId="0" xfId="0" applyFont="1" applyFill="1" applyAlignment="1">
      <alignment horizontal="center" vertical="center"/>
    </xf>
    <xf numFmtId="0" fontId="40" fillId="5" borderId="1" xfId="0" applyFont="1" applyFill="1" applyBorder="1" applyAlignment="1">
      <alignment horizontal="center" vertical="center" wrapText="1"/>
    </xf>
    <xf numFmtId="0" fontId="13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left" vertical="center" wrapText="1"/>
    </xf>
    <xf numFmtId="178" fontId="17" fillId="5" borderId="1" xfId="0" applyNumberFormat="1" applyFont="1" applyFill="1" applyBorder="1" applyAlignment="1">
      <alignment horizontal="center" vertical="center" wrapText="1"/>
    </xf>
    <xf numFmtId="0" fontId="18" fillId="5" borderId="1" xfId="0" applyNumberFormat="1" applyFont="1" applyFill="1" applyBorder="1" applyAlignment="1">
      <alignment horizontal="center" vertical="center" wrapText="1"/>
    </xf>
    <xf numFmtId="177" fontId="18" fillId="5" borderId="1" xfId="0" applyNumberFormat="1" applyFont="1" applyFill="1" applyBorder="1" applyAlignment="1">
      <alignment horizontal="center" vertical="center" wrapText="1"/>
    </xf>
    <xf numFmtId="176" fontId="18" fillId="5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43" fillId="0" borderId="0" xfId="0" applyFont="1" applyFill="1" applyAlignment="1">
      <alignment horizontal="center" vertical="center"/>
    </xf>
    <xf numFmtId="0" fontId="44" fillId="0" borderId="8" xfId="0" applyFont="1" applyBorder="1" applyAlignment="1">
      <alignment horizontal="center" vertical="center" wrapText="1"/>
    </xf>
    <xf numFmtId="0" fontId="46" fillId="0" borderId="8" xfId="0" applyFont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180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180" fontId="29" fillId="4" borderId="1" xfId="0" applyNumberFormat="1" applyFont="1" applyFill="1" applyBorder="1" applyAlignment="1">
      <alignment horizontal="left" vertical="center" wrapText="1"/>
    </xf>
    <xf numFmtId="0" fontId="29" fillId="4" borderId="0" xfId="0" applyFont="1" applyFill="1" applyAlignment="1">
      <alignment horizontal="center" vertical="center"/>
    </xf>
    <xf numFmtId="181" fontId="32" fillId="0" borderId="1" xfId="0" applyNumberFormat="1" applyFont="1" applyFill="1" applyBorder="1" applyAlignment="1">
      <alignment horizontal="center" vertical="center" wrapText="1"/>
    </xf>
    <xf numFmtId="181" fontId="29" fillId="4" borderId="1" xfId="0" applyNumberFormat="1" applyFont="1" applyFill="1" applyBorder="1" applyAlignment="1">
      <alignment horizontal="center" vertical="center"/>
    </xf>
    <xf numFmtId="181" fontId="29" fillId="4" borderId="1" xfId="0" applyNumberFormat="1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29" fillId="4" borderId="1" xfId="3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left" vertical="center" wrapText="1"/>
    </xf>
    <xf numFmtId="0" fontId="33" fillId="4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177" fontId="29" fillId="4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44" fillId="0" borderId="0" xfId="0" applyFont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/>
    </xf>
    <xf numFmtId="180" fontId="32" fillId="0" borderId="1" xfId="0" applyNumberFormat="1" applyFont="1" applyFill="1" applyBorder="1" applyAlignment="1">
      <alignment horizontal="center" vertical="center" wrapText="1"/>
    </xf>
    <xf numFmtId="0" fontId="32" fillId="0" borderId="1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78" fontId="19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 wrapText="1"/>
    </xf>
    <xf numFmtId="0" fontId="5" fillId="0" borderId="0" xfId="3" applyFont="1" applyBorder="1" applyAlignment="1">
      <alignment horizontal="center" vertical="center"/>
    </xf>
    <xf numFmtId="0" fontId="1" fillId="2" borderId="1" xfId="3" applyFont="1" applyFill="1" applyBorder="1" applyAlignment="1">
      <alignment horizontal="left" vertical="center"/>
    </xf>
    <xf numFmtId="0" fontId="1" fillId="3" borderId="3" xfId="3" applyFont="1" applyFill="1" applyBorder="1" applyAlignment="1">
      <alignment horizontal="left" vertical="center"/>
    </xf>
    <xf numFmtId="0" fontId="1" fillId="3" borderId="4" xfId="3" applyFont="1" applyFill="1" applyBorder="1" applyAlignment="1">
      <alignment horizontal="left" vertical="center"/>
    </xf>
    <xf numFmtId="0" fontId="1" fillId="3" borderId="5" xfId="3" applyFont="1" applyFill="1" applyBorder="1" applyAlignment="1">
      <alignment horizontal="left" vertical="center"/>
    </xf>
    <xf numFmtId="0" fontId="1" fillId="0" borderId="2" xfId="3" applyFont="1" applyBorder="1" applyAlignment="1">
      <alignment horizontal="center" vertical="center"/>
    </xf>
    <xf numFmtId="0" fontId="1" fillId="0" borderId="6" xfId="3" applyFont="1" applyBorder="1" applyAlignment="1">
      <alignment horizontal="center" vertical="center"/>
    </xf>
    <xf numFmtId="0" fontId="1" fillId="0" borderId="7" xfId="3" applyFont="1" applyBorder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0" fontId="2" fillId="0" borderId="7" xfId="3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9" fillId="0" borderId="2" xfId="3" applyFont="1" applyBorder="1" applyAlignment="1">
      <alignment horizontal="center" vertical="center"/>
    </xf>
    <xf numFmtId="0" fontId="9" fillId="0" borderId="7" xfId="3" applyFont="1" applyBorder="1" applyAlignment="1">
      <alignment horizontal="center" vertical="center"/>
    </xf>
    <xf numFmtId="0" fontId="9" fillId="0" borderId="6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177" fontId="36" fillId="0" borderId="1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 wrapText="1"/>
    </xf>
    <xf numFmtId="0" fontId="34" fillId="4" borderId="1" xfId="5" applyFont="1" applyFill="1" applyBorder="1" applyAlignment="1">
      <alignment horizontal="center" vertical="center" wrapText="1"/>
    </xf>
    <xf numFmtId="0" fontId="34" fillId="0" borderId="1" xfId="5" applyFont="1" applyFill="1" applyBorder="1" applyAlignment="1">
      <alignment horizontal="center" vertical="center" wrapText="1"/>
    </xf>
    <xf numFmtId="0" fontId="34" fillId="4" borderId="1" xfId="7" applyNumberFormat="1" applyFont="1" applyFill="1" applyBorder="1" applyAlignment="1" applyProtection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179" fontId="29" fillId="0" borderId="1" xfId="3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</cellXfs>
  <cellStyles count="8">
    <cellStyle name="常规" xfId="0" builtinId="0"/>
    <cellStyle name="常规 10" xfId="2"/>
    <cellStyle name="常规 18" xfId="3"/>
    <cellStyle name="常规 2" xfId="4"/>
    <cellStyle name="常规 2 2" xfId="1"/>
    <cellStyle name="常规 4" xfId="5"/>
    <cellStyle name="常规 4 2" xfId="6"/>
    <cellStyle name="常规_Sheet1" xfId="7"/>
  </cellStyles>
  <dxfs count="0"/>
  <tableStyles count="0" defaultTableStyle="TableStyleMedium2" defaultPivotStyle="PivotStyleLight16"/>
  <colors>
    <mruColors>
      <color rgb="FFB7DDE8"/>
      <color rgb="FFFFC000"/>
      <color rgb="FFF0DAF1"/>
      <color rgb="FFD3CA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5"/>
  <sheetViews>
    <sheetView tabSelected="1" topLeftCell="C1" workbookViewId="0">
      <pane ySplit="5" topLeftCell="A6" activePane="bottomLeft" state="frozen"/>
      <selection pane="bottomLeft" activeCell="G13" sqref="G13"/>
    </sheetView>
  </sheetViews>
  <sheetFormatPr defaultColWidth="8.75" defaultRowHeight="13.5"/>
  <cols>
    <col min="1" max="1" width="11.5" style="28" customWidth="1"/>
    <col min="2" max="2" width="12.25" style="28" customWidth="1"/>
    <col min="3" max="3" width="34.875" style="28" customWidth="1"/>
    <col min="4" max="4" width="23" style="184" customWidth="1"/>
    <col min="5" max="5" width="21.875" style="184" customWidth="1"/>
    <col min="6" max="6" width="20.25" style="184" customWidth="1"/>
    <col min="7" max="7" width="9.5" style="28" customWidth="1"/>
    <col min="8" max="8" width="7.875" style="28" customWidth="1"/>
    <col min="9" max="9" width="8.125" style="28" customWidth="1"/>
    <col min="10" max="10" width="7.875" style="28" customWidth="1"/>
    <col min="11" max="11" width="9.5" style="28" customWidth="1"/>
    <col min="12" max="12" width="8.25" style="28" customWidth="1"/>
    <col min="13" max="13" width="10" style="28" customWidth="1"/>
    <col min="14" max="14" width="10.75" style="28" customWidth="1"/>
    <col min="15" max="15" width="9.375" style="28" customWidth="1"/>
    <col min="16" max="16" width="11" style="28" customWidth="1"/>
    <col min="17" max="17" width="22.5" style="59" customWidth="1"/>
    <col min="18" max="16384" width="8.75" style="28"/>
  </cols>
  <sheetData>
    <row r="1" spans="1:17" ht="18.75">
      <c r="A1" s="115" t="s">
        <v>259</v>
      </c>
      <c r="B1" s="58"/>
      <c r="C1" s="186" t="s">
        <v>277</v>
      </c>
      <c r="D1" s="180"/>
      <c r="E1" s="180"/>
      <c r="F1" s="180"/>
      <c r="G1" s="58"/>
      <c r="H1" s="58"/>
      <c r="I1" s="58"/>
      <c r="J1" s="58"/>
      <c r="K1" s="58"/>
      <c r="L1" s="58"/>
      <c r="M1" s="58"/>
      <c r="N1" s="58"/>
      <c r="O1" s="58"/>
      <c r="P1" s="58"/>
      <c r="Q1" s="60"/>
    </row>
    <row r="2" spans="1:17" ht="34.5" customHeight="1">
      <c r="A2" s="137" t="s">
        <v>260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</row>
    <row r="3" spans="1:17" ht="17.100000000000001" customHeight="1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7" t="s">
        <v>261</v>
      </c>
    </row>
    <row r="4" spans="1:17" s="58" customFormat="1" ht="54.95" customHeight="1">
      <c r="A4" s="118" t="s">
        <v>0</v>
      </c>
      <c r="B4" s="118" t="s">
        <v>1</v>
      </c>
      <c r="C4" s="118" t="s">
        <v>2</v>
      </c>
      <c r="D4" s="118" t="s">
        <v>3</v>
      </c>
      <c r="E4" s="118" t="s">
        <v>274</v>
      </c>
      <c r="F4" s="118" t="s">
        <v>275</v>
      </c>
      <c r="G4" s="118" t="s">
        <v>270</v>
      </c>
      <c r="H4" s="118" t="s">
        <v>269</v>
      </c>
      <c r="I4" s="118" t="s">
        <v>268</v>
      </c>
      <c r="J4" s="118" t="s">
        <v>267</v>
      </c>
      <c r="K4" s="118" t="s">
        <v>263</v>
      </c>
      <c r="L4" s="118" t="s">
        <v>264</v>
      </c>
      <c r="M4" s="118" t="s">
        <v>13</v>
      </c>
      <c r="N4" s="118" t="s">
        <v>266</v>
      </c>
      <c r="O4" s="118" t="s">
        <v>265</v>
      </c>
      <c r="P4" s="118" t="s">
        <v>262</v>
      </c>
      <c r="Q4" s="118" t="s">
        <v>4</v>
      </c>
    </row>
    <row r="5" spans="1:17" s="58" customFormat="1">
      <c r="A5" s="138" t="s">
        <v>5</v>
      </c>
      <c r="B5" s="138"/>
      <c r="C5" s="138"/>
      <c r="D5" s="122"/>
      <c r="E5" s="122"/>
      <c r="F5" s="122"/>
      <c r="G5" s="126">
        <f>SUM(G6,G7,G22,G27)</f>
        <v>650</v>
      </c>
      <c r="H5" s="126">
        <f>SUM(H6,H7,H22,H27)</f>
        <v>18</v>
      </c>
      <c r="I5" s="126">
        <f>SUM(I6,I7,I22,I27)</f>
        <v>95</v>
      </c>
      <c r="J5" s="126">
        <f>SUM(J6,J7,J22,J27)</f>
        <v>600</v>
      </c>
      <c r="K5" s="126">
        <f>SUM(K6,K7,K22,K27)</f>
        <v>200</v>
      </c>
      <c r="L5" s="126">
        <f>SUM(L6,L7,L22,L27)</f>
        <v>285</v>
      </c>
      <c r="M5" s="126">
        <f>SUM(M6,M7,M22,M27)</f>
        <v>40</v>
      </c>
      <c r="N5" s="126">
        <f>SUM(N6,N7,N22,N27)</f>
        <v>97</v>
      </c>
      <c r="O5" s="126">
        <f>SUM(O6,O7,O22,O27)</f>
        <v>63</v>
      </c>
      <c r="P5" s="126">
        <f>SUM(P6,P7,P22,P27)</f>
        <v>2048</v>
      </c>
      <c r="Q5" s="61"/>
    </row>
    <row r="6" spans="1:17" s="125" customFormat="1" ht="27">
      <c r="A6" s="136" t="s">
        <v>271</v>
      </c>
      <c r="B6" s="136"/>
      <c r="C6" s="123" t="s">
        <v>256</v>
      </c>
      <c r="D6" s="181" t="s">
        <v>9</v>
      </c>
      <c r="E6" s="181" t="s">
        <v>276</v>
      </c>
      <c r="F6" s="130" t="s">
        <v>10</v>
      </c>
      <c r="G6" s="127"/>
      <c r="H6" s="127"/>
      <c r="I6" s="127"/>
      <c r="J6" s="127"/>
      <c r="K6" s="127"/>
      <c r="L6" s="127"/>
      <c r="M6" s="127"/>
      <c r="N6" s="127"/>
      <c r="O6" s="127">
        <v>63</v>
      </c>
      <c r="P6" s="128">
        <f>SUM(G6:O6)</f>
        <v>63</v>
      </c>
      <c r="Q6" s="124"/>
    </row>
    <row r="7" spans="1:17" s="58" customFormat="1">
      <c r="A7" s="139" t="s">
        <v>6</v>
      </c>
      <c r="B7" s="139"/>
      <c r="C7" s="139"/>
      <c r="D7" s="121"/>
      <c r="E7" s="121"/>
      <c r="F7" s="62"/>
      <c r="G7" s="126">
        <f>SUM(G8:G21)</f>
        <v>375</v>
      </c>
      <c r="H7" s="126"/>
      <c r="I7" s="126">
        <f>SUM(I8:I21)</f>
        <v>50</v>
      </c>
      <c r="J7" s="126">
        <f>SUM(J8:J21)</f>
        <v>20</v>
      </c>
      <c r="K7" s="126">
        <f>SUM(K8:K21)</f>
        <v>200</v>
      </c>
      <c r="L7" s="126">
        <f>SUM(L8:L21)</f>
        <v>285</v>
      </c>
      <c r="M7" s="126">
        <f>SUM(M8:M21)</f>
        <v>40</v>
      </c>
      <c r="N7" s="126">
        <f>SUM(N8:N21)</f>
        <v>74</v>
      </c>
      <c r="O7" s="126"/>
      <c r="P7" s="126">
        <f>SUM(P8:P21)</f>
        <v>1044</v>
      </c>
      <c r="Q7" s="61"/>
    </row>
    <row r="8" spans="1:17" s="58" customFormat="1" ht="27">
      <c r="A8" s="142" t="s">
        <v>7</v>
      </c>
      <c r="B8" s="142"/>
      <c r="C8" s="114" t="s">
        <v>8</v>
      </c>
      <c r="D8" s="182" t="s">
        <v>9</v>
      </c>
      <c r="E8" s="181" t="s">
        <v>276</v>
      </c>
      <c r="F8" s="62" t="s">
        <v>10</v>
      </c>
      <c r="G8" s="62">
        <v>15.4</v>
      </c>
      <c r="H8" s="62"/>
      <c r="I8" s="62"/>
      <c r="J8" s="62"/>
      <c r="K8" s="62"/>
      <c r="L8" s="62">
        <v>285</v>
      </c>
      <c r="M8" s="62"/>
      <c r="N8" s="62"/>
      <c r="O8" s="62"/>
      <c r="P8" s="134">
        <f t="shared" ref="P8:P21" si="0">SUM(G8:O8)</f>
        <v>300.39999999999998</v>
      </c>
      <c r="Q8" s="63"/>
    </row>
    <row r="9" spans="1:17" s="125" customFormat="1" ht="27">
      <c r="A9" s="142"/>
      <c r="B9" s="142"/>
      <c r="C9" s="129" t="s">
        <v>247</v>
      </c>
      <c r="D9" s="181" t="s">
        <v>9</v>
      </c>
      <c r="E9" s="181" t="s">
        <v>276</v>
      </c>
      <c r="F9" s="130" t="s">
        <v>10</v>
      </c>
      <c r="G9" s="130"/>
      <c r="H9" s="130"/>
      <c r="I9" s="130"/>
      <c r="J9" s="130"/>
      <c r="K9" s="130"/>
      <c r="L9" s="130"/>
      <c r="M9" s="130"/>
      <c r="N9" s="130">
        <v>74</v>
      </c>
      <c r="O9" s="130"/>
      <c r="P9" s="62">
        <f t="shared" si="0"/>
        <v>74</v>
      </c>
      <c r="Q9" s="131"/>
    </row>
    <row r="10" spans="1:17" s="58" customFormat="1" ht="27">
      <c r="A10" s="142"/>
      <c r="B10" s="142"/>
      <c r="C10" s="114" t="s">
        <v>11</v>
      </c>
      <c r="D10" s="64" t="s">
        <v>12</v>
      </c>
      <c r="E10" s="181" t="s">
        <v>276</v>
      </c>
      <c r="F10" s="62" t="s">
        <v>10</v>
      </c>
      <c r="G10" s="62"/>
      <c r="H10" s="62"/>
      <c r="I10" s="62"/>
      <c r="J10" s="62"/>
      <c r="K10" s="62"/>
      <c r="L10" s="62"/>
      <c r="M10" s="62">
        <v>40</v>
      </c>
      <c r="N10" s="62"/>
      <c r="O10" s="62"/>
      <c r="P10" s="128">
        <f t="shared" si="0"/>
        <v>40</v>
      </c>
      <c r="Q10" s="63"/>
    </row>
    <row r="11" spans="1:17" s="58" customFormat="1" ht="27">
      <c r="A11" s="142"/>
      <c r="B11" s="142"/>
      <c r="C11" s="114" t="s">
        <v>14</v>
      </c>
      <c r="D11" s="64" t="s">
        <v>12</v>
      </c>
      <c r="E11" s="181" t="s">
        <v>276</v>
      </c>
      <c r="F11" s="62" t="s">
        <v>10</v>
      </c>
      <c r="G11" s="62"/>
      <c r="H11" s="62"/>
      <c r="I11" s="62"/>
      <c r="J11" s="62"/>
      <c r="K11" s="62">
        <v>200</v>
      </c>
      <c r="L11" s="62"/>
      <c r="M11" s="62"/>
      <c r="N11" s="62"/>
      <c r="O11" s="62"/>
      <c r="P11" s="128">
        <f t="shared" si="0"/>
        <v>200</v>
      </c>
      <c r="Q11" s="63"/>
    </row>
    <row r="12" spans="1:17" s="58" customFormat="1" ht="27">
      <c r="A12" s="142"/>
      <c r="B12" s="142"/>
      <c r="C12" s="114" t="s">
        <v>16</v>
      </c>
      <c r="D12" s="133" t="s">
        <v>17</v>
      </c>
      <c r="E12" s="181" t="s">
        <v>276</v>
      </c>
      <c r="F12" s="62" t="s">
        <v>10</v>
      </c>
      <c r="G12" s="62"/>
      <c r="H12" s="62"/>
      <c r="I12" s="62"/>
      <c r="J12" s="62">
        <v>10</v>
      </c>
      <c r="K12" s="62"/>
      <c r="L12" s="62"/>
      <c r="M12" s="62"/>
      <c r="N12" s="62"/>
      <c r="O12" s="62"/>
      <c r="P12" s="128">
        <f t="shared" si="0"/>
        <v>10</v>
      </c>
      <c r="Q12" s="63"/>
    </row>
    <row r="13" spans="1:17" s="58" customFormat="1" ht="27">
      <c r="A13" s="142"/>
      <c r="B13" s="142"/>
      <c r="C13" s="114" t="s">
        <v>18</v>
      </c>
      <c r="D13" s="133" t="s">
        <v>17</v>
      </c>
      <c r="E13" s="181" t="s">
        <v>276</v>
      </c>
      <c r="F13" s="62" t="s">
        <v>10</v>
      </c>
      <c r="G13" s="62"/>
      <c r="H13" s="62"/>
      <c r="I13" s="62"/>
      <c r="J13" s="62">
        <v>10</v>
      </c>
      <c r="K13" s="62"/>
      <c r="L13" s="62"/>
      <c r="M13" s="62"/>
      <c r="N13" s="62"/>
      <c r="O13" s="62"/>
      <c r="P13" s="128">
        <f t="shared" si="0"/>
        <v>10</v>
      </c>
      <c r="Q13" s="63"/>
    </row>
    <row r="14" spans="1:17" s="58" customFormat="1" ht="27">
      <c r="A14" s="142"/>
      <c r="B14" s="142"/>
      <c r="C14" s="114" t="s">
        <v>19</v>
      </c>
      <c r="D14" s="64" t="s">
        <v>12</v>
      </c>
      <c r="E14" s="181" t="s">
        <v>276</v>
      </c>
      <c r="F14" s="62" t="s">
        <v>10</v>
      </c>
      <c r="G14" s="62"/>
      <c r="H14" s="62"/>
      <c r="I14" s="62">
        <v>50</v>
      </c>
      <c r="J14" s="62"/>
      <c r="K14" s="62"/>
      <c r="L14" s="62"/>
      <c r="M14" s="62"/>
      <c r="N14" s="62"/>
      <c r="O14" s="62"/>
      <c r="P14" s="128">
        <f t="shared" si="0"/>
        <v>50</v>
      </c>
      <c r="Q14" s="63" t="s">
        <v>273</v>
      </c>
    </row>
    <row r="15" spans="1:17" s="58" customFormat="1" ht="27">
      <c r="A15" s="142"/>
      <c r="B15" s="142"/>
      <c r="C15" s="114" t="s">
        <v>22</v>
      </c>
      <c r="D15" s="183" t="s">
        <v>23</v>
      </c>
      <c r="E15" s="181" t="s">
        <v>276</v>
      </c>
      <c r="F15" s="62" t="s">
        <v>10</v>
      </c>
      <c r="G15" s="62">
        <v>22</v>
      </c>
      <c r="H15" s="66"/>
      <c r="I15" s="66"/>
      <c r="J15" s="66"/>
      <c r="K15" s="66"/>
      <c r="L15" s="66"/>
      <c r="M15" s="66"/>
      <c r="N15" s="66"/>
      <c r="O15" s="66"/>
      <c r="P15" s="128">
        <f t="shared" si="0"/>
        <v>22</v>
      </c>
      <c r="Q15" s="63"/>
    </row>
    <row r="16" spans="1:17" s="58" customFormat="1" ht="27">
      <c r="A16" s="142"/>
      <c r="B16" s="142"/>
      <c r="C16" s="114" t="s">
        <v>24</v>
      </c>
      <c r="D16" s="183" t="s">
        <v>23</v>
      </c>
      <c r="E16" s="181" t="s">
        <v>276</v>
      </c>
      <c r="F16" s="62" t="s">
        <v>10</v>
      </c>
      <c r="G16" s="62">
        <v>50.6</v>
      </c>
      <c r="H16" s="66"/>
      <c r="I16" s="66"/>
      <c r="J16" s="66"/>
      <c r="K16" s="66"/>
      <c r="L16" s="66"/>
      <c r="M16" s="66"/>
      <c r="N16" s="66"/>
      <c r="O16" s="66"/>
      <c r="P16" s="134">
        <f t="shared" si="0"/>
        <v>50.6</v>
      </c>
      <c r="Q16" s="63"/>
    </row>
    <row r="17" spans="1:17" s="58" customFormat="1" ht="27">
      <c r="A17" s="142"/>
      <c r="B17" s="142"/>
      <c r="C17" s="114" t="s">
        <v>25</v>
      </c>
      <c r="D17" s="183" t="s">
        <v>23</v>
      </c>
      <c r="E17" s="181" t="s">
        <v>276</v>
      </c>
      <c r="F17" s="62" t="s">
        <v>10</v>
      </c>
      <c r="G17" s="62">
        <v>37.4</v>
      </c>
      <c r="H17" s="66"/>
      <c r="I17" s="66"/>
      <c r="J17" s="66"/>
      <c r="K17" s="66"/>
      <c r="L17" s="66"/>
      <c r="M17" s="66"/>
      <c r="N17" s="66"/>
      <c r="O17" s="66"/>
      <c r="P17" s="134">
        <f t="shared" si="0"/>
        <v>37.4</v>
      </c>
      <c r="Q17" s="63"/>
    </row>
    <row r="18" spans="1:17" s="58" customFormat="1" ht="27">
      <c r="A18" s="142"/>
      <c r="B18" s="142"/>
      <c r="C18" s="67" t="s">
        <v>26</v>
      </c>
      <c r="D18" s="183" t="s">
        <v>23</v>
      </c>
      <c r="E18" s="181" t="s">
        <v>276</v>
      </c>
      <c r="F18" s="62" t="s">
        <v>10</v>
      </c>
      <c r="G18" s="62">
        <v>83.5</v>
      </c>
      <c r="H18" s="66"/>
      <c r="I18" s="66"/>
      <c r="J18" s="66"/>
      <c r="K18" s="66"/>
      <c r="L18" s="66"/>
      <c r="M18" s="66"/>
      <c r="N18" s="66"/>
      <c r="O18" s="66"/>
      <c r="P18" s="134">
        <f t="shared" si="0"/>
        <v>83.5</v>
      </c>
      <c r="Q18" s="63"/>
    </row>
    <row r="19" spans="1:17" s="58" customFormat="1" ht="27">
      <c r="A19" s="142"/>
      <c r="B19" s="142"/>
      <c r="C19" s="67" t="s">
        <v>27</v>
      </c>
      <c r="D19" s="66" t="s">
        <v>9</v>
      </c>
      <c r="E19" s="181" t="s">
        <v>276</v>
      </c>
      <c r="F19" s="62" t="s">
        <v>10</v>
      </c>
      <c r="G19" s="62">
        <v>22</v>
      </c>
      <c r="H19" s="66"/>
      <c r="I19" s="66"/>
      <c r="J19" s="66"/>
      <c r="K19" s="66"/>
      <c r="L19" s="66"/>
      <c r="M19" s="66"/>
      <c r="N19" s="66"/>
      <c r="O19" s="66"/>
      <c r="P19" s="128">
        <f t="shared" si="0"/>
        <v>22</v>
      </c>
      <c r="Q19" s="63"/>
    </row>
    <row r="20" spans="1:17" s="58" customFormat="1" ht="27">
      <c r="A20" s="142"/>
      <c r="B20" s="142"/>
      <c r="C20" s="114" t="s">
        <v>28</v>
      </c>
      <c r="D20" s="183" t="s">
        <v>23</v>
      </c>
      <c r="E20" s="181" t="s">
        <v>276</v>
      </c>
      <c r="F20" s="62" t="s">
        <v>10</v>
      </c>
      <c r="G20" s="62">
        <v>100.1</v>
      </c>
      <c r="H20" s="66"/>
      <c r="I20" s="66"/>
      <c r="J20" s="66"/>
      <c r="K20" s="66"/>
      <c r="L20" s="66"/>
      <c r="M20" s="66"/>
      <c r="N20" s="66"/>
      <c r="O20" s="66"/>
      <c r="P20" s="134">
        <f t="shared" si="0"/>
        <v>100.1</v>
      </c>
      <c r="Q20" s="63"/>
    </row>
    <row r="21" spans="1:17" s="58" customFormat="1" ht="27">
      <c r="A21" s="142"/>
      <c r="B21" s="142"/>
      <c r="C21" s="114" t="s">
        <v>29</v>
      </c>
      <c r="D21" s="183" t="s">
        <v>23</v>
      </c>
      <c r="E21" s="181" t="s">
        <v>276</v>
      </c>
      <c r="F21" s="62" t="s">
        <v>10</v>
      </c>
      <c r="G21" s="62">
        <v>44</v>
      </c>
      <c r="H21" s="66"/>
      <c r="I21" s="66"/>
      <c r="J21" s="66"/>
      <c r="K21" s="66"/>
      <c r="L21" s="66"/>
      <c r="M21" s="66"/>
      <c r="N21" s="66"/>
      <c r="O21" s="66"/>
      <c r="P21" s="128">
        <f t="shared" si="0"/>
        <v>44</v>
      </c>
      <c r="Q21" s="63"/>
    </row>
    <row r="22" spans="1:17" s="58" customFormat="1">
      <c r="A22" s="140" t="s">
        <v>30</v>
      </c>
      <c r="B22" s="140"/>
      <c r="C22" s="140"/>
      <c r="D22" s="122"/>
      <c r="E22" s="122"/>
      <c r="F22" s="122"/>
      <c r="G22" s="112">
        <f t="shared" ref="G22:P22" si="1">SUM(G23:G26)</f>
        <v>117.69999999999999</v>
      </c>
      <c r="H22" s="112"/>
      <c r="I22" s="112"/>
      <c r="J22" s="112"/>
      <c r="K22" s="112"/>
      <c r="L22" s="112"/>
      <c r="M22" s="112"/>
      <c r="N22" s="112"/>
      <c r="O22" s="112"/>
      <c r="P22" s="112">
        <f t="shared" si="1"/>
        <v>117.69999999999999</v>
      </c>
      <c r="Q22" s="68"/>
    </row>
    <row r="23" spans="1:17" s="58" customFormat="1" ht="27">
      <c r="A23" s="141" t="s">
        <v>31</v>
      </c>
      <c r="B23" s="141"/>
      <c r="C23" s="65" t="s">
        <v>32</v>
      </c>
      <c r="D23" s="183" t="s">
        <v>23</v>
      </c>
      <c r="E23" s="181" t="s">
        <v>276</v>
      </c>
      <c r="F23" s="62" t="s">
        <v>10</v>
      </c>
      <c r="G23" s="62">
        <v>39.6</v>
      </c>
      <c r="H23" s="66"/>
      <c r="I23" s="66"/>
      <c r="J23" s="66"/>
      <c r="K23" s="66"/>
      <c r="L23" s="66"/>
      <c r="M23" s="66"/>
      <c r="N23" s="66"/>
      <c r="O23" s="66"/>
      <c r="P23" s="134">
        <f t="shared" ref="P23:P26" si="2">SUM(G23:O23)</f>
        <v>39.6</v>
      </c>
      <c r="Q23" s="63"/>
    </row>
    <row r="24" spans="1:17" s="58" customFormat="1" ht="27">
      <c r="A24" s="141" t="s">
        <v>34</v>
      </c>
      <c r="B24" s="141"/>
      <c r="C24" s="114" t="s">
        <v>35</v>
      </c>
      <c r="D24" s="183" t="s">
        <v>23</v>
      </c>
      <c r="E24" s="181" t="s">
        <v>276</v>
      </c>
      <c r="F24" s="62" t="s">
        <v>10</v>
      </c>
      <c r="G24" s="62">
        <v>38.5</v>
      </c>
      <c r="H24" s="66"/>
      <c r="I24" s="66"/>
      <c r="J24" s="66"/>
      <c r="K24" s="66"/>
      <c r="L24" s="66"/>
      <c r="M24" s="66"/>
      <c r="N24" s="66"/>
      <c r="O24" s="66"/>
      <c r="P24" s="134">
        <f t="shared" si="2"/>
        <v>38.5</v>
      </c>
      <c r="Q24" s="63"/>
    </row>
    <row r="25" spans="1:17" s="58" customFormat="1" ht="27">
      <c r="A25" s="141" t="s">
        <v>36</v>
      </c>
      <c r="B25" s="141"/>
      <c r="C25" s="67" t="s">
        <v>37</v>
      </c>
      <c r="D25" s="183" t="s">
        <v>23</v>
      </c>
      <c r="E25" s="181" t="s">
        <v>276</v>
      </c>
      <c r="F25" s="62" t="s">
        <v>10</v>
      </c>
      <c r="G25" s="62">
        <v>17.600000000000001</v>
      </c>
      <c r="H25" s="66"/>
      <c r="I25" s="66"/>
      <c r="J25" s="66"/>
      <c r="K25" s="66"/>
      <c r="L25" s="66"/>
      <c r="M25" s="66"/>
      <c r="N25" s="66"/>
      <c r="O25" s="66"/>
      <c r="P25" s="134">
        <f t="shared" si="2"/>
        <v>17.600000000000001</v>
      </c>
      <c r="Q25" s="63"/>
    </row>
    <row r="26" spans="1:17" s="58" customFormat="1" ht="27">
      <c r="A26" s="141" t="s">
        <v>38</v>
      </c>
      <c r="B26" s="141"/>
      <c r="C26" s="114" t="s">
        <v>39</v>
      </c>
      <c r="D26" s="183" t="s">
        <v>23</v>
      </c>
      <c r="E26" s="181" t="s">
        <v>276</v>
      </c>
      <c r="F26" s="62" t="s">
        <v>10</v>
      </c>
      <c r="G26" s="62">
        <v>22</v>
      </c>
      <c r="H26" s="66"/>
      <c r="I26" s="66"/>
      <c r="J26" s="66"/>
      <c r="K26" s="66"/>
      <c r="L26" s="66"/>
      <c r="M26" s="66"/>
      <c r="N26" s="66"/>
      <c r="O26" s="66"/>
      <c r="P26" s="128">
        <f t="shared" si="2"/>
        <v>22</v>
      </c>
      <c r="Q26" s="63"/>
    </row>
    <row r="27" spans="1:17" s="58" customFormat="1">
      <c r="A27" s="140" t="s">
        <v>40</v>
      </c>
      <c r="B27" s="140"/>
      <c r="C27" s="140"/>
      <c r="D27" s="122"/>
      <c r="E27" s="122"/>
      <c r="F27" s="122"/>
      <c r="G27" s="112">
        <f t="shared" ref="G27:N27" si="3">SUM(G28,G45,G49,G55,G62,G68,G78,G83,G86,G90,G94,G102,G106,G110,)</f>
        <v>157.30000000000001</v>
      </c>
      <c r="H27" s="112">
        <f t="shared" si="3"/>
        <v>18</v>
      </c>
      <c r="I27" s="122">
        <f t="shared" si="3"/>
        <v>45</v>
      </c>
      <c r="J27" s="122">
        <f t="shared" si="3"/>
        <v>580</v>
      </c>
      <c r="K27" s="112"/>
      <c r="L27" s="112"/>
      <c r="M27" s="112"/>
      <c r="N27" s="112">
        <f t="shared" si="3"/>
        <v>23</v>
      </c>
      <c r="O27" s="112"/>
      <c r="P27" s="112">
        <f>SUM(P28,P45,P49,P55,P62,P68,P78,P83,P86,P90,P94,P102,P106,P110,)</f>
        <v>823.3</v>
      </c>
      <c r="Q27" s="68"/>
    </row>
    <row r="28" spans="1:17" s="58" customFormat="1">
      <c r="A28" s="135" t="s">
        <v>41</v>
      </c>
      <c r="B28" s="143" t="s">
        <v>42</v>
      </c>
      <c r="C28" s="143"/>
      <c r="D28" s="120"/>
      <c r="E28" s="120"/>
      <c r="F28" s="120"/>
      <c r="G28" s="113"/>
      <c r="H28" s="113">
        <f t="shared" ref="H28:N28" si="4">SUM(H29:H44)</f>
        <v>9</v>
      </c>
      <c r="I28" s="120">
        <f t="shared" si="4"/>
        <v>45</v>
      </c>
      <c r="J28" s="113">
        <f t="shared" si="4"/>
        <v>100</v>
      </c>
      <c r="K28" s="113"/>
      <c r="L28" s="113"/>
      <c r="M28" s="113"/>
      <c r="N28" s="113">
        <f t="shared" si="4"/>
        <v>8.8000000000000007</v>
      </c>
      <c r="O28" s="113"/>
      <c r="P28" s="179">
        <f>SUM(P29:P44)</f>
        <v>162.80000000000001</v>
      </c>
      <c r="Q28" s="69"/>
    </row>
    <row r="29" spans="1:17" s="125" customFormat="1" ht="27">
      <c r="A29" s="135"/>
      <c r="B29" s="135" t="s">
        <v>43</v>
      </c>
      <c r="C29" s="129" t="s">
        <v>244</v>
      </c>
      <c r="D29" s="129" t="s">
        <v>12</v>
      </c>
      <c r="E29" s="129"/>
      <c r="F29" s="129" t="s">
        <v>45</v>
      </c>
      <c r="G29" s="129"/>
      <c r="H29" s="129"/>
      <c r="I29" s="129"/>
      <c r="J29" s="129"/>
      <c r="K29" s="129"/>
      <c r="L29" s="129"/>
      <c r="M29" s="129"/>
      <c r="N29" s="129">
        <v>8.8000000000000007</v>
      </c>
      <c r="O29" s="129"/>
      <c r="P29" s="134">
        <f t="shared" ref="P29:P44" si="5">SUM(G29:O29)</f>
        <v>8.8000000000000007</v>
      </c>
      <c r="Q29" s="132"/>
    </row>
    <row r="30" spans="1:17" s="125" customFormat="1" ht="54">
      <c r="A30" s="135"/>
      <c r="B30" s="135"/>
      <c r="C30" s="119" t="s">
        <v>21</v>
      </c>
      <c r="D30" s="182" t="s">
        <v>9</v>
      </c>
      <c r="E30" s="182"/>
      <c r="F30" s="62" t="s">
        <v>10</v>
      </c>
      <c r="G30" s="62"/>
      <c r="H30" s="62"/>
      <c r="I30" s="62">
        <v>45</v>
      </c>
      <c r="J30" s="62"/>
      <c r="K30" s="62"/>
      <c r="L30" s="62"/>
      <c r="M30" s="62"/>
      <c r="N30" s="62"/>
      <c r="O30" s="62"/>
      <c r="P30" s="128">
        <f t="shared" si="5"/>
        <v>45</v>
      </c>
      <c r="Q30" s="132" t="s">
        <v>272</v>
      </c>
    </row>
    <row r="31" spans="1:17" s="58" customFormat="1" ht="27">
      <c r="A31" s="135"/>
      <c r="B31" s="135"/>
      <c r="C31" s="114" t="s">
        <v>44</v>
      </c>
      <c r="D31" s="133" t="s">
        <v>17</v>
      </c>
      <c r="E31" s="133"/>
      <c r="F31" s="185" t="s">
        <v>45</v>
      </c>
      <c r="G31" s="65"/>
      <c r="H31" s="65"/>
      <c r="I31" s="65"/>
      <c r="J31" s="65">
        <v>10</v>
      </c>
      <c r="K31" s="65"/>
      <c r="L31" s="65"/>
      <c r="M31" s="65"/>
      <c r="N31" s="65"/>
      <c r="O31" s="65"/>
      <c r="P31" s="128">
        <f t="shared" si="5"/>
        <v>10</v>
      </c>
      <c r="Q31" s="63"/>
    </row>
    <row r="32" spans="1:17" s="58" customFormat="1" ht="27">
      <c r="A32" s="135"/>
      <c r="B32" s="135"/>
      <c r="C32" s="114" t="s">
        <v>46</v>
      </c>
      <c r="D32" s="133" t="s">
        <v>17</v>
      </c>
      <c r="E32" s="133"/>
      <c r="F32" s="185" t="s">
        <v>45</v>
      </c>
      <c r="G32" s="65"/>
      <c r="H32" s="65"/>
      <c r="I32" s="65"/>
      <c r="J32" s="65">
        <v>10</v>
      </c>
      <c r="K32" s="65"/>
      <c r="L32" s="65"/>
      <c r="M32" s="65"/>
      <c r="N32" s="65"/>
      <c r="O32" s="65"/>
      <c r="P32" s="128">
        <f t="shared" si="5"/>
        <v>10</v>
      </c>
      <c r="Q32" s="63"/>
    </row>
    <row r="33" spans="1:17" s="58" customFormat="1" ht="27">
      <c r="A33" s="135"/>
      <c r="B33" s="135"/>
      <c r="C33" s="114" t="s">
        <v>47</v>
      </c>
      <c r="D33" s="133" t="s">
        <v>17</v>
      </c>
      <c r="E33" s="133"/>
      <c r="F33" s="185" t="s">
        <v>45</v>
      </c>
      <c r="G33" s="65"/>
      <c r="H33" s="65">
        <v>1.5</v>
      </c>
      <c r="I33" s="65"/>
      <c r="J33" s="65">
        <v>10</v>
      </c>
      <c r="K33" s="65"/>
      <c r="L33" s="65"/>
      <c r="M33" s="65"/>
      <c r="N33" s="65"/>
      <c r="O33" s="65"/>
      <c r="P33" s="134">
        <f t="shared" si="5"/>
        <v>11.5</v>
      </c>
      <c r="Q33" s="63"/>
    </row>
    <row r="34" spans="1:17" s="58" customFormat="1" ht="27">
      <c r="A34" s="135"/>
      <c r="B34" s="135"/>
      <c r="C34" s="114" t="s">
        <v>48</v>
      </c>
      <c r="D34" s="133" t="s">
        <v>17</v>
      </c>
      <c r="E34" s="133"/>
      <c r="F34" s="185" t="s">
        <v>45</v>
      </c>
      <c r="G34" s="65"/>
      <c r="H34" s="65"/>
      <c r="I34" s="65"/>
      <c r="J34" s="65">
        <v>10</v>
      </c>
      <c r="K34" s="65"/>
      <c r="L34" s="65"/>
      <c r="M34" s="65"/>
      <c r="N34" s="65"/>
      <c r="O34" s="65"/>
      <c r="P34" s="128">
        <f t="shared" si="5"/>
        <v>10</v>
      </c>
      <c r="Q34" s="63"/>
    </row>
    <row r="35" spans="1:17" s="58" customFormat="1" ht="27">
      <c r="A35" s="135"/>
      <c r="B35" s="135"/>
      <c r="C35" s="114" t="s">
        <v>49</v>
      </c>
      <c r="D35" s="133" t="s">
        <v>17</v>
      </c>
      <c r="E35" s="133"/>
      <c r="F35" s="185" t="s">
        <v>45</v>
      </c>
      <c r="G35" s="65"/>
      <c r="H35" s="65"/>
      <c r="I35" s="65"/>
      <c r="J35" s="65">
        <v>10</v>
      </c>
      <c r="K35" s="65"/>
      <c r="L35" s="65"/>
      <c r="M35" s="65"/>
      <c r="N35" s="65"/>
      <c r="O35" s="65"/>
      <c r="P35" s="128">
        <f t="shared" si="5"/>
        <v>10</v>
      </c>
      <c r="Q35" s="63"/>
    </row>
    <row r="36" spans="1:17" s="58" customFormat="1" ht="27">
      <c r="A36" s="135"/>
      <c r="B36" s="135"/>
      <c r="C36" s="114" t="s">
        <v>50</v>
      </c>
      <c r="D36" s="133" t="s">
        <v>17</v>
      </c>
      <c r="E36" s="133"/>
      <c r="F36" s="185" t="s">
        <v>45</v>
      </c>
      <c r="G36" s="65"/>
      <c r="H36" s="65"/>
      <c r="I36" s="65"/>
      <c r="J36" s="65">
        <v>10</v>
      </c>
      <c r="K36" s="65"/>
      <c r="L36" s="65"/>
      <c r="M36" s="65"/>
      <c r="N36" s="65"/>
      <c r="O36" s="65"/>
      <c r="P36" s="128">
        <f t="shared" si="5"/>
        <v>10</v>
      </c>
      <c r="Q36" s="63"/>
    </row>
    <row r="37" spans="1:17" s="58" customFormat="1" ht="27">
      <c r="A37" s="135"/>
      <c r="B37" s="135"/>
      <c r="C37" s="65" t="s">
        <v>51</v>
      </c>
      <c r="D37" s="133" t="s">
        <v>17</v>
      </c>
      <c r="E37" s="133"/>
      <c r="F37" s="185" t="s">
        <v>45</v>
      </c>
      <c r="G37" s="74"/>
      <c r="H37" s="74">
        <v>1.5</v>
      </c>
      <c r="I37" s="74"/>
      <c r="J37" s="74"/>
      <c r="K37" s="74"/>
      <c r="L37" s="74"/>
      <c r="M37" s="74"/>
      <c r="N37" s="74"/>
      <c r="O37" s="74"/>
      <c r="P37" s="134">
        <f t="shared" si="5"/>
        <v>1.5</v>
      </c>
      <c r="Q37" s="63"/>
    </row>
    <row r="38" spans="1:17" s="58" customFormat="1" ht="27">
      <c r="A38" s="135"/>
      <c r="B38" s="114" t="s">
        <v>52</v>
      </c>
      <c r="C38" s="114" t="s">
        <v>53</v>
      </c>
      <c r="D38" s="133" t="s">
        <v>54</v>
      </c>
      <c r="E38" s="133"/>
      <c r="F38" s="185" t="s">
        <v>45</v>
      </c>
      <c r="G38" s="65"/>
      <c r="H38" s="65"/>
      <c r="I38" s="65"/>
      <c r="J38" s="65">
        <v>10</v>
      </c>
      <c r="K38" s="65"/>
      <c r="L38" s="65"/>
      <c r="M38" s="65"/>
      <c r="N38" s="65"/>
      <c r="O38" s="65"/>
      <c r="P38" s="128">
        <f t="shared" si="5"/>
        <v>10</v>
      </c>
      <c r="Q38" s="63"/>
    </row>
    <row r="39" spans="1:17" s="58" customFormat="1" ht="27">
      <c r="A39" s="135"/>
      <c r="B39" s="135" t="s">
        <v>55</v>
      </c>
      <c r="C39" s="65" t="s">
        <v>56</v>
      </c>
      <c r="D39" s="70" t="s">
        <v>54</v>
      </c>
      <c r="E39" s="70"/>
      <c r="F39" s="185" t="s">
        <v>45</v>
      </c>
      <c r="G39" s="70"/>
      <c r="H39" s="62">
        <v>3</v>
      </c>
      <c r="I39" s="70"/>
      <c r="J39" s="70"/>
      <c r="K39" s="70"/>
      <c r="L39" s="70"/>
      <c r="M39" s="70"/>
      <c r="N39" s="70"/>
      <c r="O39" s="70"/>
      <c r="P39" s="128">
        <f t="shared" si="5"/>
        <v>3</v>
      </c>
      <c r="Q39" s="63"/>
    </row>
    <row r="40" spans="1:17" s="58" customFormat="1" ht="27">
      <c r="A40" s="135"/>
      <c r="B40" s="135"/>
      <c r="C40" s="65" t="s">
        <v>57</v>
      </c>
      <c r="D40" s="70" t="s">
        <v>54</v>
      </c>
      <c r="E40" s="70"/>
      <c r="F40" s="185" t="s">
        <v>45</v>
      </c>
      <c r="G40" s="70"/>
      <c r="H40" s="70">
        <v>1.5</v>
      </c>
      <c r="I40" s="70"/>
      <c r="J40" s="70"/>
      <c r="K40" s="70"/>
      <c r="L40" s="70"/>
      <c r="M40" s="70"/>
      <c r="N40" s="70"/>
      <c r="O40" s="70"/>
      <c r="P40" s="134">
        <f t="shared" si="5"/>
        <v>1.5</v>
      </c>
      <c r="Q40" s="63"/>
    </row>
    <row r="41" spans="1:17" s="58" customFormat="1" ht="27">
      <c r="A41" s="135"/>
      <c r="B41" s="135"/>
      <c r="C41" s="65" t="s">
        <v>58</v>
      </c>
      <c r="D41" s="133" t="s">
        <v>59</v>
      </c>
      <c r="E41" s="133"/>
      <c r="F41" s="185" t="s">
        <v>45</v>
      </c>
      <c r="G41" s="70"/>
      <c r="H41" s="70">
        <v>1.5</v>
      </c>
      <c r="I41" s="70"/>
      <c r="J41" s="70"/>
      <c r="K41" s="70"/>
      <c r="L41" s="70"/>
      <c r="M41" s="70"/>
      <c r="N41" s="70"/>
      <c r="O41" s="70"/>
      <c r="P41" s="134">
        <f t="shared" si="5"/>
        <v>1.5</v>
      </c>
      <c r="Q41" s="63"/>
    </row>
    <row r="42" spans="1:17" s="58" customFormat="1" ht="27">
      <c r="A42" s="135"/>
      <c r="B42" s="135"/>
      <c r="C42" s="65" t="s">
        <v>60</v>
      </c>
      <c r="D42" s="70" t="s">
        <v>61</v>
      </c>
      <c r="E42" s="70"/>
      <c r="F42" s="185" t="s">
        <v>45</v>
      </c>
      <c r="G42" s="70"/>
      <c r="H42" s="70"/>
      <c r="I42" s="70"/>
      <c r="J42" s="62">
        <v>10</v>
      </c>
      <c r="K42" s="70"/>
      <c r="L42" s="70"/>
      <c r="M42" s="70"/>
      <c r="N42" s="70"/>
      <c r="O42" s="70"/>
      <c r="P42" s="128">
        <f t="shared" si="5"/>
        <v>10</v>
      </c>
      <c r="Q42" s="63"/>
    </row>
    <row r="43" spans="1:17" s="58" customFormat="1" ht="27">
      <c r="A43" s="135"/>
      <c r="B43" s="114" t="s">
        <v>62</v>
      </c>
      <c r="C43" s="65" t="s">
        <v>63</v>
      </c>
      <c r="D43" s="133" t="s">
        <v>17</v>
      </c>
      <c r="E43" s="133"/>
      <c r="F43" s="185" t="s">
        <v>45</v>
      </c>
      <c r="G43" s="65"/>
      <c r="H43" s="65"/>
      <c r="I43" s="65"/>
      <c r="J43" s="65">
        <v>10</v>
      </c>
      <c r="K43" s="65"/>
      <c r="L43" s="65"/>
      <c r="M43" s="65"/>
      <c r="N43" s="65"/>
      <c r="O43" s="65"/>
      <c r="P43" s="128">
        <f t="shared" si="5"/>
        <v>10</v>
      </c>
      <c r="Q43" s="63"/>
    </row>
    <row r="44" spans="1:17" s="58" customFormat="1" ht="27">
      <c r="A44" s="135"/>
      <c r="B44" s="114" t="s">
        <v>64</v>
      </c>
      <c r="C44" s="65" t="s">
        <v>65</v>
      </c>
      <c r="D44" s="133" t="s">
        <v>17</v>
      </c>
      <c r="E44" s="133"/>
      <c r="F44" s="185" t="s">
        <v>45</v>
      </c>
      <c r="G44" s="65"/>
      <c r="H44" s="65"/>
      <c r="I44" s="65"/>
      <c r="J44" s="65">
        <v>10</v>
      </c>
      <c r="K44" s="65"/>
      <c r="L44" s="65"/>
      <c r="M44" s="65"/>
      <c r="N44" s="65"/>
      <c r="O44" s="65"/>
      <c r="P44" s="128">
        <f t="shared" si="5"/>
        <v>10</v>
      </c>
      <c r="Q44" s="63"/>
    </row>
    <row r="45" spans="1:17" s="58" customFormat="1">
      <c r="A45" s="135" t="s">
        <v>66</v>
      </c>
      <c r="B45" s="143" t="s">
        <v>67</v>
      </c>
      <c r="C45" s="143"/>
      <c r="D45" s="120"/>
      <c r="E45" s="120"/>
      <c r="F45" s="185"/>
      <c r="G45" s="113">
        <f t="shared" ref="G45:N45" si="6">SUM(G46:G48)</f>
        <v>22</v>
      </c>
      <c r="H45" s="113"/>
      <c r="I45" s="113"/>
      <c r="J45" s="113">
        <f t="shared" si="6"/>
        <v>10</v>
      </c>
      <c r="K45" s="113"/>
      <c r="L45" s="113"/>
      <c r="M45" s="113"/>
      <c r="N45" s="113">
        <f t="shared" si="6"/>
        <v>7.1</v>
      </c>
      <c r="O45" s="113"/>
      <c r="P45" s="113">
        <f>SUM(P46:P48)</f>
        <v>39.1</v>
      </c>
      <c r="Q45" s="69"/>
    </row>
    <row r="46" spans="1:17" s="125" customFormat="1" ht="27">
      <c r="A46" s="135"/>
      <c r="B46" s="135" t="s">
        <v>43</v>
      </c>
      <c r="C46" s="129" t="s">
        <v>245</v>
      </c>
      <c r="D46" s="129" t="s">
        <v>12</v>
      </c>
      <c r="E46" s="129"/>
      <c r="F46" s="129" t="s">
        <v>45</v>
      </c>
      <c r="G46" s="129"/>
      <c r="H46" s="129"/>
      <c r="I46" s="129"/>
      <c r="J46" s="129"/>
      <c r="K46" s="129"/>
      <c r="L46" s="129"/>
      <c r="M46" s="129"/>
      <c r="N46" s="129">
        <v>7.1</v>
      </c>
      <c r="O46" s="129"/>
      <c r="P46" s="134">
        <f t="shared" ref="P46:P48" si="7">SUM(G46:O46)</f>
        <v>7.1</v>
      </c>
      <c r="Q46" s="132"/>
    </row>
    <row r="47" spans="1:17" s="58" customFormat="1" ht="27">
      <c r="A47" s="135"/>
      <c r="B47" s="135"/>
      <c r="C47" s="71" t="s">
        <v>68</v>
      </c>
      <c r="D47" s="183" t="s">
        <v>23</v>
      </c>
      <c r="E47" s="183"/>
      <c r="F47" s="66" t="s">
        <v>45</v>
      </c>
      <c r="G47" s="62">
        <v>22</v>
      </c>
      <c r="H47" s="74"/>
      <c r="I47" s="74"/>
      <c r="J47" s="74"/>
      <c r="K47" s="74"/>
      <c r="L47" s="74"/>
      <c r="M47" s="74"/>
      <c r="N47" s="74"/>
      <c r="O47" s="74"/>
      <c r="P47" s="128">
        <f t="shared" si="7"/>
        <v>22</v>
      </c>
      <c r="Q47" s="63"/>
    </row>
    <row r="48" spans="1:17" s="58" customFormat="1" ht="27">
      <c r="A48" s="135"/>
      <c r="B48" s="114" t="s">
        <v>69</v>
      </c>
      <c r="C48" s="69" t="s">
        <v>70</v>
      </c>
      <c r="D48" s="133" t="s">
        <v>17</v>
      </c>
      <c r="E48" s="133"/>
      <c r="F48" s="185" t="s">
        <v>45</v>
      </c>
      <c r="G48" s="65"/>
      <c r="H48" s="65"/>
      <c r="I48" s="65"/>
      <c r="J48" s="65">
        <v>10</v>
      </c>
      <c r="K48" s="65"/>
      <c r="L48" s="65"/>
      <c r="M48" s="65"/>
      <c r="N48" s="65"/>
      <c r="O48" s="65"/>
      <c r="P48" s="128">
        <f t="shared" si="7"/>
        <v>10</v>
      </c>
      <c r="Q48" s="63"/>
    </row>
    <row r="49" spans="1:17" s="58" customFormat="1">
      <c r="A49" s="135" t="s">
        <v>71</v>
      </c>
      <c r="B49" s="143" t="s">
        <v>72</v>
      </c>
      <c r="C49" s="143"/>
      <c r="D49" s="120"/>
      <c r="E49" s="120"/>
      <c r="F49" s="185"/>
      <c r="G49" s="113">
        <f t="shared" ref="G49:N49" si="8">SUM(G50:G54)</f>
        <v>22</v>
      </c>
      <c r="H49" s="113"/>
      <c r="I49" s="113"/>
      <c r="J49" s="113">
        <f t="shared" si="8"/>
        <v>30</v>
      </c>
      <c r="K49" s="113"/>
      <c r="L49" s="113"/>
      <c r="M49" s="113"/>
      <c r="N49" s="113">
        <f t="shared" si="8"/>
        <v>7.1</v>
      </c>
      <c r="O49" s="113"/>
      <c r="P49" s="113">
        <f>SUM(P50:P54)</f>
        <v>59.1</v>
      </c>
      <c r="Q49" s="69"/>
    </row>
    <row r="50" spans="1:17" s="125" customFormat="1" ht="27">
      <c r="A50" s="135"/>
      <c r="B50" s="135" t="s">
        <v>43</v>
      </c>
      <c r="C50" s="129" t="s">
        <v>246</v>
      </c>
      <c r="D50" s="129" t="s">
        <v>12</v>
      </c>
      <c r="E50" s="129"/>
      <c r="F50" s="129" t="s">
        <v>45</v>
      </c>
      <c r="G50" s="129"/>
      <c r="H50" s="129"/>
      <c r="I50" s="129"/>
      <c r="J50" s="129"/>
      <c r="K50" s="129"/>
      <c r="L50" s="129"/>
      <c r="M50" s="129"/>
      <c r="N50" s="129">
        <v>7.1</v>
      </c>
      <c r="O50" s="129"/>
      <c r="P50" s="134">
        <f t="shared" ref="P50:P54" si="9">SUM(G50:O50)</f>
        <v>7.1</v>
      </c>
      <c r="Q50" s="132"/>
    </row>
    <row r="51" spans="1:17" s="58" customFormat="1" ht="27">
      <c r="A51" s="135"/>
      <c r="B51" s="135"/>
      <c r="C51" s="114" t="s">
        <v>73</v>
      </c>
      <c r="D51" s="133" t="s">
        <v>23</v>
      </c>
      <c r="E51" s="133"/>
      <c r="F51" s="185" t="s">
        <v>45</v>
      </c>
      <c r="G51" s="62">
        <v>22</v>
      </c>
      <c r="H51" s="65"/>
      <c r="I51" s="65"/>
      <c r="J51" s="65"/>
      <c r="K51" s="65"/>
      <c r="L51" s="65"/>
      <c r="M51" s="65"/>
      <c r="N51" s="65"/>
      <c r="O51" s="65"/>
      <c r="P51" s="128">
        <f t="shared" si="9"/>
        <v>22</v>
      </c>
      <c r="Q51" s="63"/>
    </row>
    <row r="52" spans="1:17" s="58" customFormat="1" ht="27">
      <c r="A52" s="135"/>
      <c r="B52" s="135"/>
      <c r="C52" s="114" t="s">
        <v>74</v>
      </c>
      <c r="D52" s="70" t="s">
        <v>61</v>
      </c>
      <c r="E52" s="70"/>
      <c r="F52" s="185" t="s">
        <v>45</v>
      </c>
      <c r="G52" s="70"/>
      <c r="H52" s="70"/>
      <c r="I52" s="70"/>
      <c r="J52" s="62">
        <v>10</v>
      </c>
      <c r="K52" s="70"/>
      <c r="L52" s="70"/>
      <c r="M52" s="70"/>
      <c r="N52" s="70"/>
      <c r="O52" s="70"/>
      <c r="P52" s="128">
        <f t="shared" si="9"/>
        <v>10</v>
      </c>
      <c r="Q52" s="63"/>
    </row>
    <row r="53" spans="1:17" s="58" customFormat="1" ht="27">
      <c r="A53" s="135"/>
      <c r="B53" s="114" t="s">
        <v>75</v>
      </c>
      <c r="C53" s="114" t="s">
        <v>76</v>
      </c>
      <c r="D53" s="133" t="s">
        <v>54</v>
      </c>
      <c r="E53" s="133"/>
      <c r="F53" s="185" t="s">
        <v>45</v>
      </c>
      <c r="G53" s="70"/>
      <c r="H53" s="70"/>
      <c r="I53" s="70"/>
      <c r="J53" s="62">
        <v>10</v>
      </c>
      <c r="K53" s="70"/>
      <c r="L53" s="70"/>
      <c r="M53" s="70"/>
      <c r="N53" s="70"/>
      <c r="O53" s="70"/>
      <c r="P53" s="128">
        <f t="shared" si="9"/>
        <v>10</v>
      </c>
      <c r="Q53" s="63"/>
    </row>
    <row r="54" spans="1:17" s="58" customFormat="1" ht="27">
      <c r="A54" s="135"/>
      <c r="B54" s="114" t="s">
        <v>77</v>
      </c>
      <c r="C54" s="114" t="s">
        <v>78</v>
      </c>
      <c r="D54" s="133" t="s">
        <v>17</v>
      </c>
      <c r="E54" s="133"/>
      <c r="F54" s="185" t="s">
        <v>45</v>
      </c>
      <c r="G54" s="65"/>
      <c r="H54" s="65"/>
      <c r="I54" s="65"/>
      <c r="J54" s="65">
        <v>10</v>
      </c>
      <c r="K54" s="65"/>
      <c r="L54" s="65"/>
      <c r="M54" s="65"/>
      <c r="N54" s="65"/>
      <c r="O54" s="65"/>
      <c r="P54" s="128">
        <f t="shared" si="9"/>
        <v>10</v>
      </c>
      <c r="Q54" s="63"/>
    </row>
    <row r="55" spans="1:17" s="58" customFormat="1">
      <c r="A55" s="135" t="s">
        <v>79</v>
      </c>
      <c r="B55" s="143" t="s">
        <v>80</v>
      </c>
      <c r="C55" s="143"/>
      <c r="D55" s="120"/>
      <c r="E55" s="120"/>
      <c r="F55" s="185"/>
      <c r="G55" s="113"/>
      <c r="H55" s="113"/>
      <c r="I55" s="113"/>
      <c r="J55" s="113">
        <f t="shared" ref="J55" si="10">SUM(J56:J61)</f>
        <v>60</v>
      </c>
      <c r="K55" s="113"/>
      <c r="L55" s="113"/>
      <c r="M55" s="113"/>
      <c r="N55" s="113"/>
      <c r="O55" s="113"/>
      <c r="P55" s="113">
        <f>SUM(P56:P61)</f>
        <v>60</v>
      </c>
      <c r="Q55" s="69"/>
    </row>
    <row r="56" spans="1:17" s="58" customFormat="1" ht="27">
      <c r="A56" s="135"/>
      <c r="B56" s="135" t="s">
        <v>43</v>
      </c>
      <c r="C56" s="114" t="s">
        <v>81</v>
      </c>
      <c r="D56" s="133" t="s">
        <v>17</v>
      </c>
      <c r="E56" s="133"/>
      <c r="F56" s="185" t="s">
        <v>45</v>
      </c>
      <c r="G56" s="65"/>
      <c r="H56" s="65"/>
      <c r="I56" s="65"/>
      <c r="J56" s="65">
        <v>10</v>
      </c>
      <c r="K56" s="65"/>
      <c r="L56" s="65"/>
      <c r="M56" s="65"/>
      <c r="N56" s="65"/>
      <c r="O56" s="65"/>
      <c r="P56" s="128">
        <f t="shared" ref="P56:P61" si="11">SUM(G56:O56)</f>
        <v>10</v>
      </c>
      <c r="Q56" s="63"/>
    </row>
    <row r="57" spans="1:17" s="58" customFormat="1" ht="27">
      <c r="A57" s="135"/>
      <c r="B57" s="135"/>
      <c r="C57" s="114" t="s">
        <v>82</v>
      </c>
      <c r="D57" s="133" t="s">
        <v>83</v>
      </c>
      <c r="E57" s="133"/>
      <c r="F57" s="185" t="s">
        <v>45</v>
      </c>
      <c r="G57" s="65"/>
      <c r="H57" s="65"/>
      <c r="I57" s="65"/>
      <c r="J57" s="65">
        <v>10</v>
      </c>
      <c r="K57" s="65"/>
      <c r="L57" s="65"/>
      <c r="M57" s="65"/>
      <c r="N57" s="65"/>
      <c r="O57" s="65"/>
      <c r="P57" s="128">
        <f t="shared" si="11"/>
        <v>10</v>
      </c>
      <c r="Q57" s="63"/>
    </row>
    <row r="58" spans="1:17" s="58" customFormat="1" ht="27">
      <c r="A58" s="135"/>
      <c r="B58" s="135"/>
      <c r="C58" s="114" t="s">
        <v>84</v>
      </c>
      <c r="D58" s="133" t="s">
        <v>59</v>
      </c>
      <c r="E58" s="133"/>
      <c r="F58" s="185" t="s">
        <v>45</v>
      </c>
      <c r="G58" s="65"/>
      <c r="H58" s="65"/>
      <c r="I58" s="65"/>
      <c r="J58" s="65">
        <v>10</v>
      </c>
      <c r="K58" s="65"/>
      <c r="L58" s="65"/>
      <c r="M58" s="65"/>
      <c r="N58" s="65"/>
      <c r="O58" s="65"/>
      <c r="P58" s="128">
        <f t="shared" si="11"/>
        <v>10</v>
      </c>
      <c r="Q58" s="63"/>
    </row>
    <row r="59" spans="1:17" s="58" customFormat="1" ht="27">
      <c r="A59" s="135"/>
      <c r="B59" s="135" t="s">
        <v>85</v>
      </c>
      <c r="C59" s="114" t="s">
        <v>86</v>
      </c>
      <c r="D59" s="133" t="s">
        <v>17</v>
      </c>
      <c r="E59" s="133"/>
      <c r="F59" s="185" t="s">
        <v>45</v>
      </c>
      <c r="G59" s="65"/>
      <c r="H59" s="65"/>
      <c r="I59" s="65"/>
      <c r="J59" s="65">
        <v>10</v>
      </c>
      <c r="K59" s="65"/>
      <c r="L59" s="65"/>
      <c r="M59" s="65"/>
      <c r="N59" s="65"/>
      <c r="O59" s="65"/>
      <c r="P59" s="128">
        <f t="shared" si="11"/>
        <v>10</v>
      </c>
      <c r="Q59" s="63"/>
    </row>
    <row r="60" spans="1:17" s="58" customFormat="1" ht="27">
      <c r="A60" s="135"/>
      <c r="B60" s="135"/>
      <c r="C60" s="114" t="s">
        <v>87</v>
      </c>
      <c r="D60" s="70" t="s">
        <v>61</v>
      </c>
      <c r="E60" s="70"/>
      <c r="F60" s="185" t="s">
        <v>45</v>
      </c>
      <c r="G60" s="70"/>
      <c r="H60" s="70"/>
      <c r="I60" s="70"/>
      <c r="J60" s="65">
        <v>10</v>
      </c>
      <c r="K60" s="70"/>
      <c r="L60" s="70"/>
      <c r="M60" s="70"/>
      <c r="N60" s="70"/>
      <c r="O60" s="70"/>
      <c r="P60" s="128">
        <f t="shared" si="11"/>
        <v>10</v>
      </c>
      <c r="Q60" s="63"/>
    </row>
    <row r="61" spans="1:17" s="58" customFormat="1" ht="27">
      <c r="A61" s="135"/>
      <c r="B61" s="114" t="s">
        <v>88</v>
      </c>
      <c r="C61" s="114" t="s">
        <v>89</v>
      </c>
      <c r="D61" s="64" t="s">
        <v>54</v>
      </c>
      <c r="E61" s="64"/>
      <c r="F61" s="185" t="s">
        <v>45</v>
      </c>
      <c r="G61" s="64"/>
      <c r="H61" s="64"/>
      <c r="I61" s="64"/>
      <c r="J61" s="65">
        <v>10</v>
      </c>
      <c r="K61" s="64"/>
      <c r="L61" s="64"/>
      <c r="M61" s="64"/>
      <c r="N61" s="64"/>
      <c r="O61" s="64"/>
      <c r="P61" s="128">
        <f t="shared" si="11"/>
        <v>10</v>
      </c>
      <c r="Q61" s="63"/>
    </row>
    <row r="62" spans="1:17" s="58" customFormat="1">
      <c r="A62" s="135" t="s">
        <v>90</v>
      </c>
      <c r="B62" s="143" t="s">
        <v>91</v>
      </c>
      <c r="C62" s="143"/>
      <c r="D62" s="72"/>
      <c r="E62" s="72"/>
      <c r="F62" s="185"/>
      <c r="G62" s="113"/>
      <c r="H62" s="113"/>
      <c r="I62" s="113"/>
      <c r="J62" s="113">
        <f t="shared" ref="J62" si="12">SUM(J63:J67)</f>
        <v>50</v>
      </c>
      <c r="K62" s="113"/>
      <c r="L62" s="113"/>
      <c r="M62" s="113"/>
      <c r="N62" s="113"/>
      <c r="O62" s="113"/>
      <c r="P62" s="113">
        <f>SUM(P63:P67)</f>
        <v>50</v>
      </c>
      <c r="Q62" s="68"/>
    </row>
    <row r="63" spans="1:17" s="58" customFormat="1" ht="27">
      <c r="A63" s="135"/>
      <c r="B63" s="114" t="s">
        <v>43</v>
      </c>
      <c r="C63" s="114" t="s">
        <v>92</v>
      </c>
      <c r="D63" s="64" t="s">
        <v>54</v>
      </c>
      <c r="E63" s="64"/>
      <c r="F63" s="185" t="s">
        <v>45</v>
      </c>
      <c r="G63" s="64"/>
      <c r="H63" s="64"/>
      <c r="I63" s="64"/>
      <c r="J63" s="64">
        <v>10</v>
      </c>
      <c r="K63" s="64"/>
      <c r="L63" s="64"/>
      <c r="M63" s="64"/>
      <c r="N63" s="64"/>
      <c r="O63" s="64"/>
      <c r="P63" s="128">
        <f t="shared" ref="P63:P67" si="13">SUM(G63:O63)</f>
        <v>10</v>
      </c>
      <c r="Q63" s="63"/>
    </row>
    <row r="64" spans="1:17" s="58" customFormat="1" ht="27">
      <c r="A64" s="135"/>
      <c r="B64" s="114" t="s">
        <v>93</v>
      </c>
      <c r="C64" s="114" t="s">
        <v>94</v>
      </c>
      <c r="D64" s="133" t="s">
        <v>17</v>
      </c>
      <c r="E64" s="133"/>
      <c r="F64" s="185" t="s">
        <v>45</v>
      </c>
      <c r="G64" s="65"/>
      <c r="H64" s="65"/>
      <c r="I64" s="65"/>
      <c r="J64" s="64">
        <v>10</v>
      </c>
      <c r="K64" s="65"/>
      <c r="L64" s="65"/>
      <c r="M64" s="65"/>
      <c r="N64" s="65"/>
      <c r="O64" s="65"/>
      <c r="P64" s="128">
        <f t="shared" si="13"/>
        <v>10</v>
      </c>
      <c r="Q64" s="63"/>
    </row>
    <row r="65" spans="1:17" s="58" customFormat="1" ht="27">
      <c r="A65" s="135"/>
      <c r="B65" s="114" t="s">
        <v>95</v>
      </c>
      <c r="C65" s="114" t="s">
        <v>96</v>
      </c>
      <c r="D65" s="133" t="s">
        <v>17</v>
      </c>
      <c r="E65" s="133"/>
      <c r="F65" s="185" t="s">
        <v>45</v>
      </c>
      <c r="G65" s="65"/>
      <c r="H65" s="65"/>
      <c r="I65" s="65"/>
      <c r="J65" s="64">
        <v>10</v>
      </c>
      <c r="K65" s="65"/>
      <c r="L65" s="65"/>
      <c r="M65" s="65"/>
      <c r="N65" s="65"/>
      <c r="O65" s="65"/>
      <c r="P65" s="128">
        <f t="shared" si="13"/>
        <v>10</v>
      </c>
      <c r="Q65" s="63"/>
    </row>
    <row r="66" spans="1:17" s="58" customFormat="1" ht="27">
      <c r="A66" s="135"/>
      <c r="B66" s="114" t="s">
        <v>97</v>
      </c>
      <c r="C66" s="114" t="s">
        <v>98</v>
      </c>
      <c r="D66" s="64" t="s">
        <v>54</v>
      </c>
      <c r="E66" s="64"/>
      <c r="F66" s="185" t="s">
        <v>45</v>
      </c>
      <c r="G66" s="64"/>
      <c r="H66" s="64"/>
      <c r="I66" s="64"/>
      <c r="J66" s="64">
        <v>10</v>
      </c>
      <c r="K66" s="64"/>
      <c r="L66" s="64"/>
      <c r="M66" s="64"/>
      <c r="N66" s="64"/>
      <c r="O66" s="64"/>
      <c r="P66" s="128">
        <f t="shared" si="13"/>
        <v>10</v>
      </c>
      <c r="Q66" s="63"/>
    </row>
    <row r="67" spans="1:17" s="58" customFormat="1" ht="27">
      <c r="A67" s="135"/>
      <c r="B67" s="114" t="s">
        <v>99</v>
      </c>
      <c r="C67" s="114" t="s">
        <v>100</v>
      </c>
      <c r="D67" s="64" t="s">
        <v>54</v>
      </c>
      <c r="E67" s="64"/>
      <c r="F67" s="185" t="s">
        <v>45</v>
      </c>
      <c r="G67" s="64"/>
      <c r="H67" s="64"/>
      <c r="I67" s="64"/>
      <c r="J67" s="64">
        <v>10</v>
      </c>
      <c r="K67" s="64"/>
      <c r="L67" s="64"/>
      <c r="M67" s="64"/>
      <c r="N67" s="64"/>
      <c r="O67" s="64"/>
      <c r="P67" s="128">
        <f t="shared" si="13"/>
        <v>10</v>
      </c>
      <c r="Q67" s="63"/>
    </row>
    <row r="68" spans="1:17" s="58" customFormat="1">
      <c r="A68" s="135" t="s">
        <v>101</v>
      </c>
      <c r="B68" s="143" t="s">
        <v>102</v>
      </c>
      <c r="C68" s="143"/>
      <c r="D68" s="120"/>
      <c r="E68" s="120"/>
      <c r="F68" s="185"/>
      <c r="G68" s="113">
        <f t="shared" ref="G68:J68" si="14">SUM(G69:G77)</f>
        <v>74.800000000000011</v>
      </c>
      <c r="H68" s="113">
        <f t="shared" si="14"/>
        <v>4.5</v>
      </c>
      <c r="I68" s="113"/>
      <c r="J68" s="113">
        <f t="shared" si="14"/>
        <v>60</v>
      </c>
      <c r="K68" s="113"/>
      <c r="L68" s="113"/>
      <c r="M68" s="113"/>
      <c r="N68" s="113"/>
      <c r="O68" s="113"/>
      <c r="P68" s="113">
        <f>SUM(P69:P77)</f>
        <v>139.30000000000001</v>
      </c>
      <c r="Q68" s="69"/>
    </row>
    <row r="69" spans="1:17" s="58" customFormat="1" ht="27">
      <c r="A69" s="135"/>
      <c r="B69" s="135" t="s">
        <v>43</v>
      </c>
      <c r="C69" s="114" t="s">
        <v>103</v>
      </c>
      <c r="D69" s="133" t="s">
        <v>23</v>
      </c>
      <c r="E69" s="133"/>
      <c r="F69" s="185" t="s">
        <v>45</v>
      </c>
      <c r="G69" s="62">
        <v>57.2</v>
      </c>
      <c r="H69" s="65"/>
      <c r="I69" s="65"/>
      <c r="J69" s="65"/>
      <c r="K69" s="65"/>
      <c r="L69" s="65"/>
      <c r="M69" s="65"/>
      <c r="N69" s="65"/>
      <c r="O69" s="65"/>
      <c r="P69" s="134">
        <f t="shared" ref="P69:P77" si="15">SUM(G69:O69)</f>
        <v>57.2</v>
      </c>
      <c r="Q69" s="63"/>
    </row>
    <row r="70" spans="1:17" s="58" customFormat="1" ht="27">
      <c r="A70" s="135"/>
      <c r="B70" s="135"/>
      <c r="C70" s="114" t="s">
        <v>104</v>
      </c>
      <c r="D70" s="133" t="s">
        <v>23</v>
      </c>
      <c r="E70" s="133"/>
      <c r="F70" s="185" t="s">
        <v>45</v>
      </c>
      <c r="G70" s="62">
        <v>17.600000000000001</v>
      </c>
      <c r="H70" s="65"/>
      <c r="I70" s="65"/>
      <c r="J70" s="65"/>
      <c r="K70" s="65"/>
      <c r="L70" s="65"/>
      <c r="M70" s="65"/>
      <c r="N70" s="65"/>
      <c r="O70" s="65"/>
      <c r="P70" s="134">
        <f t="shared" si="15"/>
        <v>17.600000000000001</v>
      </c>
      <c r="Q70" s="63"/>
    </row>
    <row r="71" spans="1:17" s="58" customFormat="1" ht="27">
      <c r="A71" s="135"/>
      <c r="B71" s="135"/>
      <c r="C71" s="114" t="s">
        <v>105</v>
      </c>
      <c r="D71" s="70" t="s">
        <v>61</v>
      </c>
      <c r="E71" s="70"/>
      <c r="F71" s="185" t="s">
        <v>45</v>
      </c>
      <c r="G71" s="70"/>
      <c r="H71" s="70"/>
      <c r="I71" s="70"/>
      <c r="J71" s="62">
        <v>10</v>
      </c>
      <c r="K71" s="70"/>
      <c r="L71" s="70"/>
      <c r="M71" s="70"/>
      <c r="N71" s="70"/>
      <c r="O71" s="70"/>
      <c r="P71" s="128">
        <f t="shared" si="15"/>
        <v>10</v>
      </c>
      <c r="Q71" s="63"/>
    </row>
    <row r="72" spans="1:17" s="58" customFormat="1" ht="27">
      <c r="A72" s="135"/>
      <c r="B72" s="135"/>
      <c r="C72" s="114" t="s">
        <v>106</v>
      </c>
      <c r="D72" s="133" t="s">
        <v>59</v>
      </c>
      <c r="E72" s="133"/>
      <c r="F72" s="185" t="s">
        <v>45</v>
      </c>
      <c r="G72" s="65"/>
      <c r="H72" s="65"/>
      <c r="I72" s="65"/>
      <c r="J72" s="62">
        <v>10</v>
      </c>
      <c r="K72" s="65"/>
      <c r="L72" s="65"/>
      <c r="M72" s="65"/>
      <c r="N72" s="65"/>
      <c r="O72" s="65"/>
      <c r="P72" s="128">
        <f t="shared" si="15"/>
        <v>10</v>
      </c>
      <c r="Q72" s="63"/>
    </row>
    <row r="73" spans="1:17" s="58" customFormat="1" ht="27">
      <c r="A73" s="135"/>
      <c r="B73" s="114" t="s">
        <v>107</v>
      </c>
      <c r="C73" s="114" t="s">
        <v>108</v>
      </c>
      <c r="D73" s="133" t="s">
        <v>59</v>
      </c>
      <c r="E73" s="133"/>
      <c r="F73" s="185" t="s">
        <v>45</v>
      </c>
      <c r="G73" s="65"/>
      <c r="H73" s="65"/>
      <c r="I73" s="65"/>
      <c r="J73" s="62">
        <v>10</v>
      </c>
      <c r="K73" s="65"/>
      <c r="L73" s="65"/>
      <c r="M73" s="65"/>
      <c r="N73" s="65"/>
      <c r="O73" s="65"/>
      <c r="P73" s="128">
        <f t="shared" si="15"/>
        <v>10</v>
      </c>
      <c r="Q73" s="63"/>
    </row>
    <row r="74" spans="1:17" s="58" customFormat="1" ht="27">
      <c r="A74" s="135"/>
      <c r="B74" s="114" t="s">
        <v>109</v>
      </c>
      <c r="C74" s="114" t="s">
        <v>110</v>
      </c>
      <c r="D74" s="133" t="s">
        <v>17</v>
      </c>
      <c r="E74" s="133"/>
      <c r="F74" s="185" t="s">
        <v>45</v>
      </c>
      <c r="G74" s="65"/>
      <c r="H74" s="65"/>
      <c r="I74" s="65"/>
      <c r="J74" s="62">
        <v>10</v>
      </c>
      <c r="K74" s="65"/>
      <c r="L74" s="65"/>
      <c r="M74" s="65"/>
      <c r="N74" s="65"/>
      <c r="O74" s="65"/>
      <c r="P74" s="128">
        <f t="shared" si="15"/>
        <v>10</v>
      </c>
      <c r="Q74" s="63"/>
    </row>
    <row r="75" spans="1:17" s="58" customFormat="1" ht="27">
      <c r="A75" s="135"/>
      <c r="B75" s="114" t="s">
        <v>111</v>
      </c>
      <c r="C75" s="114" t="s">
        <v>112</v>
      </c>
      <c r="D75" s="64" t="s">
        <v>54</v>
      </c>
      <c r="E75" s="64"/>
      <c r="F75" s="185" t="s">
        <v>45</v>
      </c>
      <c r="G75" s="64"/>
      <c r="H75" s="64"/>
      <c r="I75" s="64"/>
      <c r="J75" s="62">
        <v>10</v>
      </c>
      <c r="K75" s="64"/>
      <c r="L75" s="64"/>
      <c r="M75" s="64"/>
      <c r="N75" s="64"/>
      <c r="O75" s="64"/>
      <c r="P75" s="128">
        <f t="shared" si="15"/>
        <v>10</v>
      </c>
      <c r="Q75" s="63"/>
    </row>
    <row r="76" spans="1:17" s="58" customFormat="1" ht="27">
      <c r="A76" s="135"/>
      <c r="B76" s="114" t="s">
        <v>113</v>
      </c>
      <c r="C76" s="114" t="s">
        <v>114</v>
      </c>
      <c r="D76" s="133" t="s">
        <v>17</v>
      </c>
      <c r="E76" s="133"/>
      <c r="F76" s="185" t="s">
        <v>45</v>
      </c>
      <c r="G76" s="65"/>
      <c r="H76" s="65"/>
      <c r="I76" s="65"/>
      <c r="J76" s="62">
        <v>10</v>
      </c>
      <c r="K76" s="65"/>
      <c r="L76" s="65"/>
      <c r="M76" s="65"/>
      <c r="N76" s="65"/>
      <c r="O76" s="65"/>
      <c r="P76" s="128">
        <f t="shared" si="15"/>
        <v>10</v>
      </c>
      <c r="Q76" s="63"/>
    </row>
    <row r="77" spans="1:17" s="58" customFormat="1" ht="27">
      <c r="A77" s="135"/>
      <c r="B77" s="114" t="s">
        <v>115</v>
      </c>
      <c r="C77" s="114" t="s">
        <v>116</v>
      </c>
      <c r="D77" s="133" t="s">
        <v>17</v>
      </c>
      <c r="E77" s="133"/>
      <c r="F77" s="185" t="s">
        <v>45</v>
      </c>
      <c r="G77" s="65"/>
      <c r="H77" s="65">
        <v>4.5</v>
      </c>
      <c r="I77" s="65"/>
      <c r="J77" s="65"/>
      <c r="K77" s="65"/>
      <c r="L77" s="65"/>
      <c r="M77" s="65"/>
      <c r="N77" s="65"/>
      <c r="O77" s="65"/>
      <c r="P77" s="134">
        <f t="shared" si="15"/>
        <v>4.5</v>
      </c>
      <c r="Q77" s="63"/>
    </row>
    <row r="78" spans="1:17" s="58" customFormat="1">
      <c r="A78" s="135" t="s">
        <v>117</v>
      </c>
      <c r="B78" s="143" t="s">
        <v>118</v>
      </c>
      <c r="C78" s="143"/>
      <c r="D78" s="120"/>
      <c r="E78" s="120"/>
      <c r="F78" s="185"/>
      <c r="G78" s="113"/>
      <c r="H78" s="113">
        <f t="shared" ref="H78:J78" si="16">SUM(H79:H82)</f>
        <v>4.5</v>
      </c>
      <c r="I78" s="113"/>
      <c r="J78" s="113">
        <f t="shared" si="16"/>
        <v>30</v>
      </c>
      <c r="K78" s="113"/>
      <c r="L78" s="113"/>
      <c r="M78" s="113"/>
      <c r="N78" s="113"/>
      <c r="O78" s="113"/>
      <c r="P78" s="113">
        <f>SUM(P79:P82)</f>
        <v>34.5</v>
      </c>
      <c r="Q78" s="69"/>
    </row>
    <row r="79" spans="1:17" s="58" customFormat="1" ht="27">
      <c r="A79" s="135"/>
      <c r="B79" s="114" t="s">
        <v>43</v>
      </c>
      <c r="C79" s="114" t="s">
        <v>119</v>
      </c>
      <c r="D79" s="70" t="s">
        <v>61</v>
      </c>
      <c r="E79" s="70"/>
      <c r="F79" s="185" t="s">
        <v>45</v>
      </c>
      <c r="G79" s="70"/>
      <c r="H79" s="70"/>
      <c r="I79" s="70"/>
      <c r="J79" s="62">
        <v>10</v>
      </c>
      <c r="K79" s="70"/>
      <c r="L79" s="70"/>
      <c r="M79" s="70"/>
      <c r="N79" s="70"/>
      <c r="O79" s="70"/>
      <c r="P79" s="128">
        <f t="shared" ref="P79:P82" si="17">SUM(G79:O79)</f>
        <v>10</v>
      </c>
      <c r="Q79" s="63"/>
    </row>
    <row r="80" spans="1:17" s="58" customFormat="1" ht="27">
      <c r="A80" s="135"/>
      <c r="B80" s="114" t="s">
        <v>120</v>
      </c>
      <c r="C80" s="114" t="s">
        <v>121</v>
      </c>
      <c r="D80" s="70" t="s">
        <v>54</v>
      </c>
      <c r="E80" s="70"/>
      <c r="F80" s="185" t="s">
        <v>45</v>
      </c>
      <c r="G80" s="70"/>
      <c r="H80" s="70">
        <v>4.5</v>
      </c>
      <c r="I80" s="70"/>
      <c r="J80" s="70"/>
      <c r="K80" s="70"/>
      <c r="L80" s="70"/>
      <c r="M80" s="70"/>
      <c r="N80" s="70"/>
      <c r="O80" s="70"/>
      <c r="P80" s="134">
        <f t="shared" si="17"/>
        <v>4.5</v>
      </c>
      <c r="Q80" s="63"/>
    </row>
    <row r="81" spans="1:17" s="58" customFormat="1" ht="27">
      <c r="A81" s="135"/>
      <c r="B81" s="114" t="s">
        <v>122</v>
      </c>
      <c r="C81" s="114" t="s">
        <v>123</v>
      </c>
      <c r="D81" s="133" t="s">
        <v>17</v>
      </c>
      <c r="E81" s="133"/>
      <c r="F81" s="185" t="s">
        <v>45</v>
      </c>
      <c r="G81" s="65"/>
      <c r="H81" s="65"/>
      <c r="I81" s="65"/>
      <c r="J81" s="65">
        <v>10</v>
      </c>
      <c r="K81" s="65"/>
      <c r="L81" s="65"/>
      <c r="M81" s="65"/>
      <c r="N81" s="65"/>
      <c r="O81" s="65"/>
      <c r="P81" s="128">
        <f t="shared" si="17"/>
        <v>10</v>
      </c>
      <c r="Q81" s="63"/>
    </row>
    <row r="82" spans="1:17" s="58" customFormat="1" ht="27">
      <c r="A82" s="135"/>
      <c r="B82" s="114" t="s">
        <v>124</v>
      </c>
      <c r="C82" s="114" t="s">
        <v>125</v>
      </c>
      <c r="D82" s="133" t="s">
        <v>17</v>
      </c>
      <c r="E82" s="133"/>
      <c r="F82" s="185" t="s">
        <v>45</v>
      </c>
      <c r="G82" s="65"/>
      <c r="H82" s="65"/>
      <c r="I82" s="65"/>
      <c r="J82" s="65">
        <v>10</v>
      </c>
      <c r="K82" s="65"/>
      <c r="L82" s="65"/>
      <c r="M82" s="65"/>
      <c r="N82" s="65"/>
      <c r="O82" s="65"/>
      <c r="P82" s="128">
        <f t="shared" si="17"/>
        <v>10</v>
      </c>
      <c r="Q82" s="63"/>
    </row>
    <row r="83" spans="1:17" s="58" customFormat="1">
      <c r="A83" s="135" t="s">
        <v>126</v>
      </c>
      <c r="B83" s="143" t="s">
        <v>127</v>
      </c>
      <c r="C83" s="143"/>
      <c r="D83" s="122"/>
      <c r="E83" s="122"/>
      <c r="F83" s="185"/>
      <c r="G83" s="113"/>
      <c r="H83" s="113"/>
      <c r="I83" s="113"/>
      <c r="J83" s="113">
        <f t="shared" ref="J83" si="18">SUM(J84:J85)</f>
        <v>20</v>
      </c>
      <c r="K83" s="113"/>
      <c r="L83" s="113"/>
      <c r="M83" s="113"/>
      <c r="N83" s="113"/>
      <c r="O83" s="113"/>
      <c r="P83" s="113">
        <f>SUM(P84:P85)</f>
        <v>20</v>
      </c>
      <c r="Q83" s="73"/>
    </row>
    <row r="84" spans="1:17" s="58" customFormat="1" ht="27">
      <c r="A84" s="135"/>
      <c r="B84" s="114" t="s">
        <v>128</v>
      </c>
      <c r="C84" s="114" t="s">
        <v>129</v>
      </c>
      <c r="D84" s="70" t="s">
        <v>61</v>
      </c>
      <c r="E84" s="70"/>
      <c r="F84" s="185" t="s">
        <v>45</v>
      </c>
      <c r="G84" s="70"/>
      <c r="H84" s="70"/>
      <c r="I84" s="70"/>
      <c r="J84" s="62">
        <v>10</v>
      </c>
      <c r="K84" s="70"/>
      <c r="L84" s="70"/>
      <c r="M84" s="70"/>
      <c r="N84" s="70"/>
      <c r="O84" s="70"/>
      <c r="P84" s="128">
        <f t="shared" ref="P84:P85" si="19">SUM(G84:O84)</f>
        <v>10</v>
      </c>
      <c r="Q84" s="63"/>
    </row>
    <row r="85" spans="1:17" s="58" customFormat="1" ht="27">
      <c r="A85" s="135"/>
      <c r="B85" s="114" t="s">
        <v>130</v>
      </c>
      <c r="C85" s="114" t="s">
        <v>131</v>
      </c>
      <c r="D85" s="133" t="s">
        <v>17</v>
      </c>
      <c r="E85" s="133"/>
      <c r="F85" s="185" t="s">
        <v>45</v>
      </c>
      <c r="G85" s="65"/>
      <c r="H85" s="65"/>
      <c r="I85" s="65"/>
      <c r="J85" s="65">
        <v>10</v>
      </c>
      <c r="K85" s="65"/>
      <c r="L85" s="65"/>
      <c r="M85" s="65"/>
      <c r="N85" s="65"/>
      <c r="O85" s="65"/>
      <c r="P85" s="128">
        <f t="shared" si="19"/>
        <v>10</v>
      </c>
      <c r="Q85" s="63"/>
    </row>
    <row r="86" spans="1:17" s="58" customFormat="1">
      <c r="A86" s="135" t="s">
        <v>132</v>
      </c>
      <c r="B86" s="143" t="s">
        <v>133</v>
      </c>
      <c r="C86" s="143"/>
      <c r="D86" s="122"/>
      <c r="E86" s="122"/>
      <c r="F86" s="185"/>
      <c r="G86" s="113"/>
      <c r="H86" s="113"/>
      <c r="I86" s="113"/>
      <c r="J86" s="113">
        <f t="shared" ref="J86" si="20">SUM(J87:J89)</f>
        <v>30</v>
      </c>
      <c r="K86" s="113"/>
      <c r="L86" s="113"/>
      <c r="M86" s="113"/>
      <c r="N86" s="113"/>
      <c r="O86" s="113"/>
      <c r="P86" s="113">
        <f>SUM(P87:P89)</f>
        <v>30</v>
      </c>
      <c r="Q86" s="73"/>
    </row>
    <row r="87" spans="1:17" s="58" customFormat="1" ht="27">
      <c r="A87" s="135"/>
      <c r="B87" s="114" t="s">
        <v>43</v>
      </c>
      <c r="C87" s="114" t="s">
        <v>134</v>
      </c>
      <c r="D87" s="133" t="s">
        <v>17</v>
      </c>
      <c r="E87" s="133"/>
      <c r="F87" s="185" t="s">
        <v>45</v>
      </c>
      <c r="G87" s="65"/>
      <c r="H87" s="65"/>
      <c r="I87" s="65"/>
      <c r="J87" s="65">
        <v>10</v>
      </c>
      <c r="K87" s="65"/>
      <c r="L87" s="65"/>
      <c r="M87" s="65"/>
      <c r="N87" s="65"/>
      <c r="O87" s="65"/>
      <c r="P87" s="128">
        <f t="shared" ref="P87:P89" si="21">SUM(G87:O87)</f>
        <v>10</v>
      </c>
      <c r="Q87" s="63"/>
    </row>
    <row r="88" spans="1:17" s="58" customFormat="1" ht="27">
      <c r="A88" s="135"/>
      <c r="B88" s="114" t="s">
        <v>135</v>
      </c>
      <c r="C88" s="114" t="s">
        <v>136</v>
      </c>
      <c r="D88" s="64" t="s">
        <v>54</v>
      </c>
      <c r="E88" s="64"/>
      <c r="F88" s="185" t="s">
        <v>45</v>
      </c>
      <c r="G88" s="64"/>
      <c r="H88" s="64"/>
      <c r="I88" s="64"/>
      <c r="J88" s="64">
        <v>10</v>
      </c>
      <c r="K88" s="64"/>
      <c r="L88" s="64"/>
      <c r="M88" s="64"/>
      <c r="N88" s="64"/>
      <c r="O88" s="64"/>
      <c r="P88" s="128">
        <f t="shared" si="21"/>
        <v>10</v>
      </c>
      <c r="Q88" s="63"/>
    </row>
    <row r="89" spans="1:17" s="58" customFormat="1" ht="27">
      <c r="A89" s="135"/>
      <c r="B89" s="114" t="s">
        <v>137</v>
      </c>
      <c r="C89" s="114" t="s">
        <v>138</v>
      </c>
      <c r="D89" s="64" t="s">
        <v>54</v>
      </c>
      <c r="E89" s="64"/>
      <c r="F89" s="185" t="s">
        <v>45</v>
      </c>
      <c r="G89" s="64"/>
      <c r="H89" s="64"/>
      <c r="I89" s="64"/>
      <c r="J89" s="64">
        <v>10</v>
      </c>
      <c r="K89" s="64"/>
      <c r="L89" s="64"/>
      <c r="M89" s="64"/>
      <c r="N89" s="64"/>
      <c r="O89" s="64"/>
      <c r="P89" s="128">
        <f t="shared" si="21"/>
        <v>10</v>
      </c>
      <c r="Q89" s="63"/>
    </row>
    <row r="90" spans="1:17" s="58" customFormat="1">
      <c r="A90" s="135" t="s">
        <v>139</v>
      </c>
      <c r="B90" s="143" t="s">
        <v>140</v>
      </c>
      <c r="C90" s="143"/>
      <c r="D90" s="122"/>
      <c r="E90" s="122"/>
      <c r="F90" s="185"/>
      <c r="G90" s="113"/>
      <c r="H90" s="113"/>
      <c r="I90" s="113"/>
      <c r="J90" s="113">
        <f t="shared" ref="J90" si="22">SUM(J91:J93)</f>
        <v>30</v>
      </c>
      <c r="K90" s="113"/>
      <c r="L90" s="113"/>
      <c r="M90" s="113"/>
      <c r="N90" s="113"/>
      <c r="O90" s="113"/>
      <c r="P90" s="113">
        <f>SUM(P91:P93)</f>
        <v>30</v>
      </c>
      <c r="Q90" s="73"/>
    </row>
    <row r="91" spans="1:17" s="58" customFormat="1" ht="27">
      <c r="A91" s="135"/>
      <c r="B91" s="114" t="s">
        <v>43</v>
      </c>
      <c r="C91" s="114" t="s">
        <v>141</v>
      </c>
      <c r="D91" s="64" t="s">
        <v>54</v>
      </c>
      <c r="E91" s="64"/>
      <c r="F91" s="185" t="s">
        <v>45</v>
      </c>
      <c r="G91" s="64"/>
      <c r="H91" s="64"/>
      <c r="I91" s="64"/>
      <c r="J91" s="64">
        <v>10</v>
      </c>
      <c r="K91" s="64"/>
      <c r="L91" s="64"/>
      <c r="M91" s="64"/>
      <c r="N91" s="64"/>
      <c r="O91" s="64"/>
      <c r="P91" s="128">
        <f t="shared" ref="P91:P93" si="23">SUM(G91:O91)</f>
        <v>10</v>
      </c>
      <c r="Q91" s="63"/>
    </row>
    <row r="92" spans="1:17" s="58" customFormat="1" ht="27">
      <c r="A92" s="135"/>
      <c r="B92" s="114" t="s">
        <v>142</v>
      </c>
      <c r="C92" s="114" t="s">
        <v>143</v>
      </c>
      <c r="D92" s="70" t="s">
        <v>61</v>
      </c>
      <c r="E92" s="70"/>
      <c r="F92" s="185" t="s">
        <v>45</v>
      </c>
      <c r="G92" s="70"/>
      <c r="H92" s="70"/>
      <c r="I92" s="70"/>
      <c r="J92" s="62">
        <v>10</v>
      </c>
      <c r="K92" s="70"/>
      <c r="L92" s="70"/>
      <c r="M92" s="70"/>
      <c r="N92" s="70"/>
      <c r="O92" s="70"/>
      <c r="P92" s="128">
        <f t="shared" si="23"/>
        <v>10</v>
      </c>
      <c r="Q92" s="63"/>
    </row>
    <row r="93" spans="1:17" s="58" customFormat="1" ht="27">
      <c r="A93" s="135"/>
      <c r="B93" s="114" t="s">
        <v>144</v>
      </c>
      <c r="C93" s="114" t="s">
        <v>145</v>
      </c>
      <c r="D93" s="133" t="s">
        <v>59</v>
      </c>
      <c r="E93" s="133"/>
      <c r="F93" s="185" t="s">
        <v>45</v>
      </c>
      <c r="G93" s="65"/>
      <c r="H93" s="65"/>
      <c r="I93" s="65"/>
      <c r="J93" s="65">
        <v>10</v>
      </c>
      <c r="K93" s="65"/>
      <c r="L93" s="65"/>
      <c r="M93" s="65"/>
      <c r="N93" s="65"/>
      <c r="O93" s="65"/>
      <c r="P93" s="128">
        <f t="shared" si="23"/>
        <v>10</v>
      </c>
      <c r="Q93" s="63"/>
    </row>
    <row r="94" spans="1:17" s="58" customFormat="1">
      <c r="A94" s="135" t="s">
        <v>146</v>
      </c>
      <c r="B94" s="143" t="s">
        <v>147</v>
      </c>
      <c r="C94" s="143"/>
      <c r="D94" s="122"/>
      <c r="E94" s="122"/>
      <c r="F94" s="185"/>
      <c r="G94" s="113">
        <f t="shared" ref="G94:J94" si="24">SUM(G95:G101)</f>
        <v>23.1</v>
      </c>
      <c r="H94" s="113"/>
      <c r="I94" s="113"/>
      <c r="J94" s="113">
        <f t="shared" si="24"/>
        <v>60</v>
      </c>
      <c r="K94" s="113"/>
      <c r="L94" s="113"/>
      <c r="M94" s="113"/>
      <c r="N94" s="113"/>
      <c r="O94" s="113"/>
      <c r="P94" s="113">
        <f>SUM(P95:P101)</f>
        <v>83.1</v>
      </c>
      <c r="Q94" s="73"/>
    </row>
    <row r="95" spans="1:17" s="58" customFormat="1" ht="27">
      <c r="A95" s="135"/>
      <c r="B95" s="135" t="s">
        <v>43</v>
      </c>
      <c r="C95" s="71" t="s">
        <v>148</v>
      </c>
      <c r="D95" s="133" t="s">
        <v>23</v>
      </c>
      <c r="E95" s="133"/>
      <c r="F95" s="185" t="s">
        <v>45</v>
      </c>
      <c r="G95" s="62">
        <v>23.1</v>
      </c>
      <c r="H95" s="112"/>
      <c r="I95" s="112"/>
      <c r="J95" s="112"/>
      <c r="K95" s="112"/>
      <c r="L95" s="112"/>
      <c r="M95" s="112"/>
      <c r="N95" s="112"/>
      <c r="O95" s="112"/>
      <c r="P95" s="134">
        <f t="shared" ref="P95:P101" si="25">SUM(G95:O95)</f>
        <v>23.1</v>
      </c>
      <c r="Q95" s="63"/>
    </row>
    <row r="96" spans="1:17" s="58" customFormat="1" ht="27">
      <c r="A96" s="135"/>
      <c r="B96" s="135"/>
      <c r="C96" s="114" t="s">
        <v>149</v>
      </c>
      <c r="D96" s="133" t="s">
        <v>17</v>
      </c>
      <c r="E96" s="133"/>
      <c r="F96" s="185" t="s">
        <v>45</v>
      </c>
      <c r="G96" s="65"/>
      <c r="H96" s="65"/>
      <c r="I96" s="65"/>
      <c r="J96" s="65">
        <v>10</v>
      </c>
      <c r="K96" s="65"/>
      <c r="L96" s="65"/>
      <c r="M96" s="65"/>
      <c r="N96" s="65"/>
      <c r="O96" s="65"/>
      <c r="P96" s="128">
        <f t="shared" si="25"/>
        <v>10</v>
      </c>
      <c r="Q96" s="63"/>
    </row>
    <row r="97" spans="1:17" s="58" customFormat="1" ht="27">
      <c r="A97" s="135"/>
      <c r="B97" s="135"/>
      <c r="C97" s="114" t="s">
        <v>150</v>
      </c>
      <c r="D97" s="133" t="s">
        <v>17</v>
      </c>
      <c r="E97" s="133"/>
      <c r="F97" s="185" t="s">
        <v>45</v>
      </c>
      <c r="G97" s="65"/>
      <c r="H97" s="65"/>
      <c r="I97" s="65"/>
      <c r="J97" s="65">
        <v>10</v>
      </c>
      <c r="K97" s="65"/>
      <c r="L97" s="65"/>
      <c r="M97" s="65"/>
      <c r="N97" s="65"/>
      <c r="O97" s="65"/>
      <c r="P97" s="128">
        <f t="shared" si="25"/>
        <v>10</v>
      </c>
      <c r="Q97" s="63"/>
    </row>
    <row r="98" spans="1:17" s="58" customFormat="1" ht="27">
      <c r="A98" s="135"/>
      <c r="B98" s="135"/>
      <c r="C98" s="114" t="s">
        <v>151</v>
      </c>
      <c r="D98" s="133" t="s">
        <v>83</v>
      </c>
      <c r="E98" s="133"/>
      <c r="F98" s="185" t="s">
        <v>45</v>
      </c>
      <c r="G98" s="65"/>
      <c r="H98" s="65"/>
      <c r="I98" s="65"/>
      <c r="J98" s="65">
        <v>10</v>
      </c>
      <c r="K98" s="65"/>
      <c r="L98" s="65"/>
      <c r="M98" s="65"/>
      <c r="N98" s="65"/>
      <c r="O98" s="65"/>
      <c r="P98" s="128">
        <f t="shared" si="25"/>
        <v>10</v>
      </c>
      <c r="Q98" s="63"/>
    </row>
    <row r="99" spans="1:17" s="58" customFormat="1" ht="27">
      <c r="A99" s="135"/>
      <c r="B99" s="114" t="s">
        <v>152</v>
      </c>
      <c r="C99" s="114" t="s">
        <v>153</v>
      </c>
      <c r="D99" s="70" t="s">
        <v>61</v>
      </c>
      <c r="E99" s="70"/>
      <c r="F99" s="185" t="s">
        <v>45</v>
      </c>
      <c r="G99" s="70"/>
      <c r="H99" s="70"/>
      <c r="I99" s="70"/>
      <c r="J99" s="65">
        <v>10</v>
      </c>
      <c r="K99" s="70"/>
      <c r="L99" s="70"/>
      <c r="M99" s="70"/>
      <c r="N99" s="70"/>
      <c r="O99" s="70"/>
      <c r="P99" s="128">
        <f t="shared" si="25"/>
        <v>10</v>
      </c>
      <c r="Q99" s="63"/>
    </row>
    <row r="100" spans="1:17" s="58" customFormat="1" ht="27">
      <c r="A100" s="135"/>
      <c r="B100" s="114" t="s">
        <v>154</v>
      </c>
      <c r="C100" s="114" t="s">
        <v>155</v>
      </c>
      <c r="D100" s="133" t="s">
        <v>59</v>
      </c>
      <c r="E100" s="133"/>
      <c r="F100" s="185" t="s">
        <v>45</v>
      </c>
      <c r="G100" s="65"/>
      <c r="H100" s="65"/>
      <c r="I100" s="65"/>
      <c r="J100" s="65">
        <v>10</v>
      </c>
      <c r="K100" s="65"/>
      <c r="L100" s="65"/>
      <c r="M100" s="65"/>
      <c r="N100" s="65"/>
      <c r="O100" s="65"/>
      <c r="P100" s="128">
        <f t="shared" si="25"/>
        <v>10</v>
      </c>
      <c r="Q100" s="63"/>
    </row>
    <row r="101" spans="1:17" s="58" customFormat="1" ht="27">
      <c r="A101" s="135"/>
      <c r="B101" s="114" t="s">
        <v>156</v>
      </c>
      <c r="C101" s="114" t="s">
        <v>157</v>
      </c>
      <c r="D101" s="133" t="s">
        <v>17</v>
      </c>
      <c r="E101" s="133"/>
      <c r="F101" s="185" t="s">
        <v>45</v>
      </c>
      <c r="G101" s="65"/>
      <c r="H101" s="65"/>
      <c r="I101" s="65"/>
      <c r="J101" s="65">
        <v>10</v>
      </c>
      <c r="K101" s="65"/>
      <c r="L101" s="65"/>
      <c r="M101" s="65"/>
      <c r="N101" s="65"/>
      <c r="O101" s="65"/>
      <c r="P101" s="128">
        <f t="shared" si="25"/>
        <v>10</v>
      </c>
      <c r="Q101" s="63"/>
    </row>
    <row r="102" spans="1:17" s="58" customFormat="1">
      <c r="A102" s="135" t="s">
        <v>158</v>
      </c>
      <c r="B102" s="143" t="s">
        <v>159</v>
      </c>
      <c r="C102" s="143"/>
      <c r="D102" s="122"/>
      <c r="E102" s="122"/>
      <c r="F102" s="185"/>
      <c r="G102" s="113"/>
      <c r="H102" s="113"/>
      <c r="I102" s="113"/>
      <c r="J102" s="113">
        <f t="shared" ref="J102" si="26">SUM(J103:J105)</f>
        <v>30</v>
      </c>
      <c r="K102" s="113"/>
      <c r="L102" s="113"/>
      <c r="M102" s="113"/>
      <c r="N102" s="113"/>
      <c r="O102" s="113"/>
      <c r="P102" s="113">
        <f>SUM(P103:P105)</f>
        <v>30</v>
      </c>
      <c r="Q102" s="73"/>
    </row>
    <row r="103" spans="1:17" s="58" customFormat="1" ht="27">
      <c r="A103" s="135"/>
      <c r="B103" s="135" t="s">
        <v>43</v>
      </c>
      <c r="C103" s="114" t="s">
        <v>160</v>
      </c>
      <c r="D103" s="133" t="s">
        <v>83</v>
      </c>
      <c r="E103" s="133"/>
      <c r="F103" s="185" t="s">
        <v>45</v>
      </c>
      <c r="G103" s="65"/>
      <c r="H103" s="65"/>
      <c r="I103" s="65"/>
      <c r="J103" s="65">
        <v>10</v>
      </c>
      <c r="K103" s="65"/>
      <c r="L103" s="65"/>
      <c r="M103" s="65"/>
      <c r="N103" s="65"/>
      <c r="O103" s="65"/>
      <c r="P103" s="128">
        <f t="shared" ref="P103:P105" si="27">SUM(G103:O103)</f>
        <v>10</v>
      </c>
      <c r="Q103" s="63"/>
    </row>
    <row r="104" spans="1:17" s="58" customFormat="1" ht="27">
      <c r="A104" s="135"/>
      <c r="B104" s="135"/>
      <c r="C104" s="114" t="s">
        <v>161</v>
      </c>
      <c r="D104" s="133" t="s">
        <v>17</v>
      </c>
      <c r="E104" s="133"/>
      <c r="F104" s="185" t="s">
        <v>45</v>
      </c>
      <c r="G104" s="65"/>
      <c r="H104" s="65"/>
      <c r="I104" s="65"/>
      <c r="J104" s="65">
        <v>10</v>
      </c>
      <c r="K104" s="65"/>
      <c r="L104" s="65"/>
      <c r="M104" s="65"/>
      <c r="N104" s="65"/>
      <c r="O104" s="65"/>
      <c r="P104" s="128">
        <f t="shared" si="27"/>
        <v>10</v>
      </c>
      <c r="Q104" s="63"/>
    </row>
    <row r="105" spans="1:17" s="58" customFormat="1" ht="27">
      <c r="A105" s="135"/>
      <c r="B105" s="114" t="s">
        <v>162</v>
      </c>
      <c r="C105" s="114" t="s">
        <v>163</v>
      </c>
      <c r="D105" s="133" t="s">
        <v>17</v>
      </c>
      <c r="E105" s="133"/>
      <c r="F105" s="185" t="s">
        <v>45</v>
      </c>
      <c r="G105" s="65"/>
      <c r="H105" s="65"/>
      <c r="I105" s="65"/>
      <c r="J105" s="65">
        <v>10</v>
      </c>
      <c r="K105" s="65"/>
      <c r="L105" s="65"/>
      <c r="M105" s="65"/>
      <c r="N105" s="65"/>
      <c r="O105" s="65"/>
      <c r="P105" s="128">
        <f t="shared" si="27"/>
        <v>10</v>
      </c>
      <c r="Q105" s="63"/>
    </row>
    <row r="106" spans="1:17" s="58" customFormat="1">
      <c r="A106" s="135" t="s">
        <v>164</v>
      </c>
      <c r="B106" s="143" t="s">
        <v>165</v>
      </c>
      <c r="C106" s="143"/>
      <c r="D106" s="122"/>
      <c r="E106" s="122"/>
      <c r="F106" s="185"/>
      <c r="G106" s="113"/>
      <c r="H106" s="113"/>
      <c r="I106" s="113"/>
      <c r="J106" s="113">
        <f t="shared" ref="J106" si="28">SUM(J107:J109)</f>
        <v>30</v>
      </c>
      <c r="K106" s="113"/>
      <c r="L106" s="113"/>
      <c r="M106" s="113"/>
      <c r="N106" s="113"/>
      <c r="O106" s="113"/>
      <c r="P106" s="113">
        <f>SUM(P107:P109)</f>
        <v>30</v>
      </c>
      <c r="Q106" s="73"/>
    </row>
    <row r="107" spans="1:17" s="58" customFormat="1" ht="27">
      <c r="A107" s="135"/>
      <c r="B107" s="114" t="s">
        <v>166</v>
      </c>
      <c r="C107" s="114" t="s">
        <v>167</v>
      </c>
      <c r="D107" s="70" t="s">
        <v>61</v>
      </c>
      <c r="E107" s="70"/>
      <c r="F107" s="185" t="s">
        <v>45</v>
      </c>
      <c r="G107" s="70"/>
      <c r="H107" s="70"/>
      <c r="I107" s="70"/>
      <c r="J107" s="65">
        <v>10</v>
      </c>
      <c r="K107" s="70"/>
      <c r="L107" s="70"/>
      <c r="M107" s="70"/>
      <c r="N107" s="70"/>
      <c r="O107" s="70"/>
      <c r="P107" s="128">
        <f t="shared" ref="P107:P109" si="29">SUM(G107:O107)</f>
        <v>10</v>
      </c>
      <c r="Q107" s="63"/>
    </row>
    <row r="108" spans="1:17" s="58" customFormat="1" ht="27">
      <c r="A108" s="135"/>
      <c r="B108" s="114" t="s">
        <v>168</v>
      </c>
      <c r="C108" s="114" t="s">
        <v>169</v>
      </c>
      <c r="D108" s="133" t="s">
        <v>59</v>
      </c>
      <c r="E108" s="133"/>
      <c r="F108" s="185" t="s">
        <v>45</v>
      </c>
      <c r="G108" s="65"/>
      <c r="H108" s="65"/>
      <c r="I108" s="65"/>
      <c r="J108" s="65">
        <v>10</v>
      </c>
      <c r="K108" s="65"/>
      <c r="L108" s="65"/>
      <c r="M108" s="65"/>
      <c r="N108" s="65"/>
      <c r="O108" s="65"/>
      <c r="P108" s="128">
        <f t="shared" si="29"/>
        <v>10</v>
      </c>
      <c r="Q108" s="63"/>
    </row>
    <row r="109" spans="1:17" s="58" customFormat="1" ht="27">
      <c r="A109" s="135"/>
      <c r="B109" s="114" t="s">
        <v>170</v>
      </c>
      <c r="C109" s="114" t="s">
        <v>171</v>
      </c>
      <c r="D109" s="133" t="s">
        <v>83</v>
      </c>
      <c r="E109" s="133"/>
      <c r="F109" s="185" t="s">
        <v>45</v>
      </c>
      <c r="G109" s="65"/>
      <c r="H109" s="65"/>
      <c r="I109" s="65"/>
      <c r="J109" s="65">
        <v>10</v>
      </c>
      <c r="K109" s="65"/>
      <c r="L109" s="65"/>
      <c r="M109" s="65"/>
      <c r="N109" s="65"/>
      <c r="O109" s="65"/>
      <c r="P109" s="128">
        <f t="shared" si="29"/>
        <v>10</v>
      </c>
      <c r="Q109" s="63"/>
    </row>
    <row r="110" spans="1:17" s="58" customFormat="1">
      <c r="A110" s="135" t="s">
        <v>172</v>
      </c>
      <c r="B110" s="143" t="s">
        <v>173</v>
      </c>
      <c r="C110" s="143"/>
      <c r="D110" s="120"/>
      <c r="E110" s="120"/>
      <c r="F110" s="185"/>
      <c r="G110" s="113">
        <f t="shared" ref="G110:J110" si="30">SUM(G111:G115)</f>
        <v>15.4</v>
      </c>
      <c r="H110" s="113"/>
      <c r="I110" s="113"/>
      <c r="J110" s="113">
        <f t="shared" si="30"/>
        <v>40</v>
      </c>
      <c r="K110" s="113"/>
      <c r="L110" s="113"/>
      <c r="M110" s="113"/>
      <c r="N110" s="113"/>
      <c r="O110" s="113"/>
      <c r="P110" s="113">
        <f>SUM(P111:P115)</f>
        <v>55.4</v>
      </c>
      <c r="Q110" s="69"/>
    </row>
    <row r="111" spans="1:17" s="58" customFormat="1" ht="27">
      <c r="A111" s="135"/>
      <c r="B111" s="135" t="s">
        <v>174</v>
      </c>
      <c r="C111" s="74" t="s">
        <v>175</v>
      </c>
      <c r="D111" s="70" t="s">
        <v>61</v>
      </c>
      <c r="E111" s="70"/>
      <c r="F111" s="185" t="s">
        <v>45</v>
      </c>
      <c r="G111" s="70"/>
      <c r="H111" s="70"/>
      <c r="I111" s="70"/>
      <c r="J111" s="65">
        <v>10</v>
      </c>
      <c r="K111" s="70"/>
      <c r="L111" s="70"/>
      <c r="M111" s="70"/>
      <c r="N111" s="70"/>
      <c r="O111" s="70"/>
      <c r="P111" s="128">
        <f t="shared" ref="P111:P115" si="31">SUM(G111:O111)</f>
        <v>10</v>
      </c>
      <c r="Q111" s="63"/>
    </row>
    <row r="112" spans="1:17" s="58" customFormat="1" ht="27">
      <c r="A112" s="135"/>
      <c r="B112" s="135"/>
      <c r="C112" s="71" t="s">
        <v>176</v>
      </c>
      <c r="D112" s="133" t="s">
        <v>23</v>
      </c>
      <c r="E112" s="133"/>
      <c r="F112" s="185" t="s">
        <v>45</v>
      </c>
      <c r="G112" s="62">
        <v>15.4</v>
      </c>
      <c r="H112" s="70"/>
      <c r="I112" s="70"/>
      <c r="J112" s="70"/>
      <c r="K112" s="70"/>
      <c r="L112" s="70"/>
      <c r="M112" s="70"/>
      <c r="N112" s="70"/>
      <c r="O112" s="70"/>
      <c r="P112" s="134">
        <f t="shared" si="31"/>
        <v>15.4</v>
      </c>
      <c r="Q112" s="63"/>
    </row>
    <row r="113" spans="1:17" s="58" customFormat="1" ht="27">
      <c r="A113" s="135"/>
      <c r="B113" s="74" t="s">
        <v>177</v>
      </c>
      <c r="C113" s="74" t="s">
        <v>178</v>
      </c>
      <c r="D113" s="133" t="s">
        <v>17</v>
      </c>
      <c r="E113" s="133"/>
      <c r="F113" s="185" t="s">
        <v>45</v>
      </c>
      <c r="G113" s="65"/>
      <c r="H113" s="65"/>
      <c r="I113" s="65"/>
      <c r="J113" s="65">
        <v>10</v>
      </c>
      <c r="K113" s="65"/>
      <c r="L113" s="65"/>
      <c r="M113" s="65"/>
      <c r="N113" s="65"/>
      <c r="O113" s="65"/>
      <c r="P113" s="128">
        <f t="shared" si="31"/>
        <v>10</v>
      </c>
      <c r="Q113" s="63"/>
    </row>
    <row r="114" spans="1:17" s="58" customFormat="1" ht="27">
      <c r="A114" s="135"/>
      <c r="B114" s="74" t="s">
        <v>179</v>
      </c>
      <c r="C114" s="74" t="s">
        <v>180</v>
      </c>
      <c r="D114" s="64" t="s">
        <v>54</v>
      </c>
      <c r="E114" s="64"/>
      <c r="F114" s="185" t="s">
        <v>45</v>
      </c>
      <c r="G114" s="64"/>
      <c r="H114" s="64"/>
      <c r="I114" s="64"/>
      <c r="J114" s="65">
        <v>10</v>
      </c>
      <c r="K114" s="64"/>
      <c r="L114" s="64"/>
      <c r="M114" s="64"/>
      <c r="N114" s="64"/>
      <c r="O114" s="64"/>
      <c r="P114" s="128">
        <f t="shared" si="31"/>
        <v>10</v>
      </c>
      <c r="Q114" s="63"/>
    </row>
    <row r="115" spans="1:17" s="58" customFormat="1" ht="27">
      <c r="A115" s="135"/>
      <c r="B115" s="74" t="s">
        <v>181</v>
      </c>
      <c r="C115" s="74" t="s">
        <v>182</v>
      </c>
      <c r="D115" s="133" t="s">
        <v>17</v>
      </c>
      <c r="E115" s="133"/>
      <c r="F115" s="185" t="s">
        <v>45</v>
      </c>
      <c r="G115" s="65"/>
      <c r="H115" s="65"/>
      <c r="I115" s="65"/>
      <c r="J115" s="65">
        <v>10</v>
      </c>
      <c r="K115" s="65"/>
      <c r="L115" s="65"/>
      <c r="M115" s="65"/>
      <c r="N115" s="65"/>
      <c r="O115" s="65"/>
      <c r="P115" s="128">
        <f t="shared" si="31"/>
        <v>10</v>
      </c>
      <c r="Q115" s="63"/>
    </row>
  </sheetData>
  <autoFilter ref="A4:V115"/>
  <mergeCells count="49">
    <mergeCell ref="A110:A115"/>
    <mergeCell ref="B39:B42"/>
    <mergeCell ref="B56:B58"/>
    <mergeCell ref="B59:B60"/>
    <mergeCell ref="B69:B72"/>
    <mergeCell ref="B95:B98"/>
    <mergeCell ref="B103:B104"/>
    <mergeCell ref="B111:B112"/>
    <mergeCell ref="B102:C102"/>
    <mergeCell ref="B106:C106"/>
    <mergeCell ref="B110:C110"/>
    <mergeCell ref="A28:A44"/>
    <mergeCell ref="A45:A48"/>
    <mergeCell ref="A49:A54"/>
    <mergeCell ref="A102:A105"/>
    <mergeCell ref="A106:A109"/>
    <mergeCell ref="A55:A61"/>
    <mergeCell ref="A62:A67"/>
    <mergeCell ref="A68:A77"/>
    <mergeCell ref="A78:A82"/>
    <mergeCell ref="A83:A85"/>
    <mergeCell ref="B83:C83"/>
    <mergeCell ref="B86:C86"/>
    <mergeCell ref="B90:C90"/>
    <mergeCell ref="B94:C94"/>
    <mergeCell ref="A86:A89"/>
    <mergeCell ref="A90:A93"/>
    <mergeCell ref="A94:A101"/>
    <mergeCell ref="B49:C49"/>
    <mergeCell ref="B55:C55"/>
    <mergeCell ref="B62:C62"/>
    <mergeCell ref="B68:C68"/>
    <mergeCell ref="B78:C78"/>
    <mergeCell ref="B29:B37"/>
    <mergeCell ref="B46:B47"/>
    <mergeCell ref="B50:B52"/>
    <mergeCell ref="A6:B6"/>
    <mergeCell ref="A2:Q2"/>
    <mergeCell ref="A5:C5"/>
    <mergeCell ref="A7:C7"/>
    <mergeCell ref="A22:C22"/>
    <mergeCell ref="A23:B23"/>
    <mergeCell ref="A8:B21"/>
    <mergeCell ref="A24:B24"/>
    <mergeCell ref="A25:B25"/>
    <mergeCell ref="A26:B26"/>
    <mergeCell ref="A27:C27"/>
    <mergeCell ref="B28:C28"/>
    <mergeCell ref="B45:C45"/>
  </mergeCells>
  <phoneticPr fontId="45" type="noConversion"/>
  <pageMargins left="0.74803149606299202" right="0.15748031496063" top="0.70866141732283505" bottom="0.74803149606299202" header="0.511811023622047" footer="0.511811023622047"/>
  <pageSetup paperSize="9" scale="8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zoomScale="85" zoomScaleNormal="85" workbookViewId="0">
      <selection activeCell="A2" sqref="A2:Q2"/>
    </sheetView>
  </sheetViews>
  <sheetFormatPr defaultColWidth="8.75" defaultRowHeight="26.1" customHeight="1"/>
  <cols>
    <col min="1" max="2" width="8.75" style="25"/>
    <col min="3" max="3" width="18.75" style="25" customWidth="1"/>
    <col min="4" max="4" width="35.625" style="30" customWidth="1"/>
    <col min="5" max="5" width="32.125" style="31" hidden="1" customWidth="1"/>
    <col min="6" max="6" width="23.75" style="31" customWidth="1"/>
    <col min="7" max="7" width="17.5" style="31" customWidth="1"/>
    <col min="8" max="8" width="10.875" style="31" customWidth="1"/>
    <col min="9" max="9" width="10.75" style="31" hidden="1" customWidth="1"/>
    <col min="10" max="10" width="13.625" style="31" hidden="1" customWidth="1"/>
    <col min="11" max="11" width="8.75" style="31" hidden="1" customWidth="1"/>
    <col min="12" max="12" width="13.875" style="31" hidden="1" customWidth="1"/>
    <col min="13" max="14" width="8.75" style="31" hidden="1" customWidth="1"/>
    <col min="15" max="15" width="14.5" style="31" customWidth="1"/>
    <col min="16" max="16" width="8.75" style="31"/>
    <col min="17" max="17" width="17.375" style="32" customWidth="1"/>
    <col min="18" max="16384" width="8.75" style="31"/>
  </cols>
  <sheetData>
    <row r="1" spans="1:17" s="25" customFormat="1" ht="26.1" customHeight="1">
      <c r="A1" s="85" t="s">
        <v>183</v>
      </c>
      <c r="B1" s="86"/>
      <c r="C1" s="86"/>
      <c r="D1" s="87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55"/>
    </row>
    <row r="2" spans="1:17" s="25" customFormat="1" ht="54" customHeight="1">
      <c r="A2" s="146" t="s">
        <v>257</v>
      </c>
      <c r="B2" s="146"/>
      <c r="C2" s="146"/>
      <c r="D2" s="147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8"/>
    </row>
    <row r="3" spans="1:17" s="26" customFormat="1" ht="36.75" customHeight="1">
      <c r="A3" s="75" t="s">
        <v>0</v>
      </c>
      <c r="B3" s="75" t="s">
        <v>184</v>
      </c>
      <c r="C3" s="75" t="s">
        <v>185</v>
      </c>
      <c r="D3" s="81" t="s">
        <v>186</v>
      </c>
      <c r="E3" s="75" t="s">
        <v>187</v>
      </c>
      <c r="F3" s="81" t="s">
        <v>188</v>
      </c>
      <c r="G3" s="81" t="s">
        <v>189</v>
      </c>
      <c r="H3" s="81" t="s">
        <v>190</v>
      </c>
      <c r="I3" s="50" t="s">
        <v>191</v>
      </c>
      <c r="J3" s="50" t="s">
        <v>192</v>
      </c>
      <c r="K3" s="50" t="s">
        <v>193</v>
      </c>
      <c r="L3" s="50" t="s">
        <v>194</v>
      </c>
      <c r="M3" s="50" t="s">
        <v>195</v>
      </c>
      <c r="N3" s="50" t="s">
        <v>196</v>
      </c>
      <c r="O3" s="51" t="s">
        <v>197</v>
      </c>
      <c r="P3" s="52" t="s">
        <v>198</v>
      </c>
      <c r="Q3" s="36" t="s">
        <v>4</v>
      </c>
    </row>
    <row r="4" spans="1:17" s="27" customFormat="1" ht="26.1" customHeight="1">
      <c r="A4" s="149" t="s">
        <v>5</v>
      </c>
      <c r="B4" s="150"/>
      <c r="C4" s="150"/>
      <c r="D4" s="33"/>
      <c r="E4" s="78"/>
      <c r="F4" s="78"/>
      <c r="G4" s="78"/>
      <c r="H4" s="34"/>
      <c r="I4" s="34"/>
      <c r="J4" s="34"/>
      <c r="K4" s="78"/>
      <c r="L4" s="78"/>
      <c r="M4" s="78"/>
      <c r="N4" s="78"/>
      <c r="O4" s="88">
        <f>SUM(O5,O6,O31,O38)</f>
        <v>1448</v>
      </c>
      <c r="P4" s="88">
        <f>SUM(P5,P6,P31,P38)</f>
        <v>1448</v>
      </c>
      <c r="Q4" s="78"/>
    </row>
    <row r="5" spans="1:17" s="27" customFormat="1" ht="26.1" customHeight="1">
      <c r="A5" s="144" t="s">
        <v>255</v>
      </c>
      <c r="B5" s="145"/>
      <c r="C5" s="106" t="s">
        <v>253</v>
      </c>
      <c r="D5" s="107" t="s">
        <v>254</v>
      </c>
      <c r="E5" s="106"/>
      <c r="F5" s="106">
        <v>15</v>
      </c>
      <c r="G5" s="106">
        <v>440</v>
      </c>
      <c r="H5" s="109">
        <v>60</v>
      </c>
      <c r="I5" s="108"/>
      <c r="J5" s="108"/>
      <c r="K5" s="106"/>
      <c r="L5" s="106"/>
      <c r="M5" s="106"/>
      <c r="N5" s="106"/>
      <c r="O5" s="110">
        <v>63</v>
      </c>
      <c r="P5" s="111">
        <v>63</v>
      </c>
      <c r="Q5" s="106"/>
    </row>
    <row r="6" spans="1:17" s="28" customFormat="1" ht="26.1" customHeight="1">
      <c r="A6" s="151" t="s">
        <v>6</v>
      </c>
      <c r="B6" s="152"/>
      <c r="C6" s="152"/>
      <c r="D6" s="33"/>
      <c r="E6" s="78"/>
      <c r="F6" s="78"/>
      <c r="G6" s="78"/>
      <c r="H6" s="78"/>
      <c r="I6" s="78"/>
      <c r="J6" s="78"/>
      <c r="K6" s="78"/>
      <c r="L6" s="78"/>
      <c r="M6" s="78"/>
      <c r="N6" s="78"/>
      <c r="O6" s="76">
        <f>SUM(O7:O30)</f>
        <v>1069</v>
      </c>
      <c r="P6" s="76">
        <f>SUM(P7:P30)</f>
        <v>1069</v>
      </c>
      <c r="Q6" s="78"/>
    </row>
    <row r="7" spans="1:17" s="27" customFormat="1" ht="26.1" customHeight="1">
      <c r="A7" s="151"/>
      <c r="B7" s="151"/>
      <c r="C7" s="153" t="s">
        <v>8</v>
      </c>
      <c r="D7" s="35" t="s">
        <v>199</v>
      </c>
      <c r="E7" s="35"/>
      <c r="F7" s="36"/>
      <c r="G7" s="36"/>
      <c r="H7" s="36"/>
      <c r="I7" s="77"/>
      <c r="J7" s="77"/>
      <c r="K7" s="77"/>
      <c r="L7" s="77"/>
      <c r="M7" s="77"/>
      <c r="N7" s="79"/>
      <c r="O7" s="36">
        <v>285</v>
      </c>
      <c r="P7" s="153">
        <f>SUM(O7:O8)</f>
        <v>300.39999999999998</v>
      </c>
      <c r="Q7" s="79" t="s">
        <v>199</v>
      </c>
    </row>
    <row r="8" spans="1:17" s="27" customFormat="1" ht="26.1" customHeight="1">
      <c r="A8" s="151"/>
      <c r="B8" s="151"/>
      <c r="C8" s="154"/>
      <c r="D8" s="37" t="s">
        <v>200</v>
      </c>
      <c r="E8" s="55"/>
      <c r="F8" s="80">
        <v>7</v>
      </c>
      <c r="G8" s="80">
        <v>440</v>
      </c>
      <c r="H8" s="38">
        <v>50</v>
      </c>
      <c r="I8" s="79"/>
      <c r="J8" s="79"/>
      <c r="K8" s="77"/>
      <c r="L8" s="77"/>
      <c r="M8" s="77"/>
      <c r="N8" s="77"/>
      <c r="O8" s="79">
        <v>15.4</v>
      </c>
      <c r="P8" s="155"/>
      <c r="Q8" s="77" t="s">
        <v>33</v>
      </c>
    </row>
    <row r="9" spans="1:17" s="27" customFormat="1" ht="26.1" customHeight="1">
      <c r="A9" s="151"/>
      <c r="B9" s="151"/>
      <c r="C9" s="94" t="s">
        <v>248</v>
      </c>
      <c r="D9" s="95" t="s">
        <v>249</v>
      </c>
      <c r="E9" s="96"/>
      <c r="F9" s="97">
        <v>17</v>
      </c>
      <c r="G9" s="97">
        <v>400</v>
      </c>
      <c r="H9" s="98">
        <v>100</v>
      </c>
      <c r="I9" s="99"/>
      <c r="J9" s="99"/>
      <c r="K9" s="100"/>
      <c r="L9" s="100"/>
      <c r="M9" s="100"/>
      <c r="N9" s="100"/>
      <c r="O9" s="101">
        <v>74</v>
      </c>
      <c r="P9" s="102">
        <v>74</v>
      </c>
      <c r="Q9" s="100"/>
    </row>
    <row r="10" spans="1:17" s="27" customFormat="1" ht="26.1" customHeight="1">
      <c r="A10" s="151"/>
      <c r="B10" s="151"/>
      <c r="C10" s="77" t="s">
        <v>14</v>
      </c>
      <c r="D10" s="83" t="s">
        <v>15</v>
      </c>
      <c r="E10" s="35"/>
      <c r="F10" s="36"/>
      <c r="G10" s="80"/>
      <c r="H10" s="36"/>
      <c r="I10" s="79"/>
      <c r="J10" s="77"/>
      <c r="K10" s="77"/>
      <c r="L10" s="77"/>
      <c r="M10" s="77"/>
      <c r="N10" s="77"/>
      <c r="O10" s="36">
        <v>200</v>
      </c>
      <c r="P10" s="77">
        <f>SUM(O10:O10)</f>
        <v>200</v>
      </c>
      <c r="Q10" s="77"/>
    </row>
    <row r="11" spans="1:17" s="27" customFormat="1" ht="26.1" customHeight="1">
      <c r="A11" s="151"/>
      <c r="B11" s="151"/>
      <c r="C11" s="153" t="s">
        <v>21</v>
      </c>
      <c r="D11" s="83" t="s">
        <v>201</v>
      </c>
      <c r="E11" s="35"/>
      <c r="F11" s="36"/>
      <c r="G11" s="80"/>
      <c r="H11" s="36"/>
      <c r="I11" s="79"/>
      <c r="J11" s="77"/>
      <c r="K11" s="77"/>
      <c r="L11" s="77"/>
      <c r="M11" s="77"/>
      <c r="N11" s="77"/>
      <c r="O11" s="36">
        <v>15</v>
      </c>
      <c r="P11" s="153">
        <f>SUM(O11:O12)</f>
        <v>45</v>
      </c>
      <c r="Q11" s="77"/>
    </row>
    <row r="12" spans="1:17" s="27" customFormat="1" ht="26.1" customHeight="1">
      <c r="A12" s="151"/>
      <c r="B12" s="151"/>
      <c r="C12" s="155"/>
      <c r="D12" s="39" t="s">
        <v>202</v>
      </c>
      <c r="E12" s="39"/>
      <c r="F12" s="36"/>
      <c r="G12" s="36"/>
      <c r="H12" s="36"/>
      <c r="I12" s="79"/>
      <c r="J12" s="79"/>
      <c r="K12" s="77"/>
      <c r="L12" s="77"/>
      <c r="M12" s="77"/>
      <c r="N12" s="77"/>
      <c r="O12" s="36">
        <v>30</v>
      </c>
      <c r="P12" s="155"/>
      <c r="Q12" s="77"/>
    </row>
    <row r="13" spans="1:17" s="27" customFormat="1" ht="26.1" customHeight="1">
      <c r="A13" s="151"/>
      <c r="B13" s="151"/>
      <c r="C13" s="83" t="s">
        <v>22</v>
      </c>
      <c r="D13" s="37" t="s">
        <v>203</v>
      </c>
      <c r="E13" s="79"/>
      <c r="F13" s="80">
        <v>10</v>
      </c>
      <c r="G13" s="80">
        <v>440</v>
      </c>
      <c r="H13" s="38">
        <v>50</v>
      </c>
      <c r="I13" s="79"/>
      <c r="J13" s="79"/>
      <c r="K13" s="77"/>
      <c r="L13" s="77"/>
      <c r="M13" s="77"/>
      <c r="N13" s="77"/>
      <c r="O13" s="79">
        <v>22</v>
      </c>
      <c r="P13" s="77">
        <f>SUM(O13)</f>
        <v>22</v>
      </c>
      <c r="Q13" s="77" t="s">
        <v>33</v>
      </c>
    </row>
    <row r="14" spans="1:17" s="27" customFormat="1" ht="26.1" customHeight="1">
      <c r="A14" s="151"/>
      <c r="B14" s="151"/>
      <c r="C14" s="156" t="s">
        <v>24</v>
      </c>
      <c r="D14" s="40" t="s">
        <v>204</v>
      </c>
      <c r="E14" s="79"/>
      <c r="F14" s="41">
        <v>10</v>
      </c>
      <c r="G14" s="41">
        <v>440</v>
      </c>
      <c r="H14" s="38">
        <v>40</v>
      </c>
      <c r="I14" s="79"/>
      <c r="J14" s="79"/>
      <c r="K14" s="77"/>
      <c r="L14" s="77"/>
      <c r="M14" s="77"/>
      <c r="N14" s="77"/>
      <c r="O14" s="79">
        <v>17.600000000000001</v>
      </c>
      <c r="P14" s="153">
        <f>SUM(O14:O16)</f>
        <v>50.6</v>
      </c>
      <c r="Q14" s="77" t="s">
        <v>33</v>
      </c>
    </row>
    <row r="15" spans="1:17" s="27" customFormat="1" ht="26.1" customHeight="1">
      <c r="A15" s="151"/>
      <c r="B15" s="151"/>
      <c r="C15" s="156"/>
      <c r="D15" s="40" t="s">
        <v>200</v>
      </c>
      <c r="E15" s="79"/>
      <c r="F15" s="41">
        <v>7</v>
      </c>
      <c r="G15" s="41">
        <v>440</v>
      </c>
      <c r="H15" s="38">
        <v>50</v>
      </c>
      <c r="I15" s="79"/>
      <c r="J15" s="79"/>
      <c r="K15" s="77"/>
      <c r="L15" s="77"/>
      <c r="M15" s="77"/>
      <c r="N15" s="77"/>
      <c r="O15" s="79">
        <v>15.4</v>
      </c>
      <c r="P15" s="154"/>
      <c r="Q15" s="77" t="s">
        <v>33</v>
      </c>
    </row>
    <row r="16" spans="1:17" s="27" customFormat="1" ht="26.1" customHeight="1">
      <c r="A16" s="151"/>
      <c r="B16" s="151"/>
      <c r="C16" s="156"/>
      <c r="D16" s="40" t="s">
        <v>205</v>
      </c>
      <c r="E16" s="79"/>
      <c r="F16" s="41">
        <v>10</v>
      </c>
      <c r="G16" s="41">
        <v>440</v>
      </c>
      <c r="H16" s="79">
        <v>40</v>
      </c>
      <c r="I16" s="79"/>
      <c r="J16" s="79"/>
      <c r="K16" s="77"/>
      <c r="L16" s="77"/>
      <c r="M16" s="77"/>
      <c r="N16" s="77"/>
      <c r="O16" s="79">
        <v>17.600000000000001</v>
      </c>
      <c r="P16" s="155"/>
      <c r="Q16" s="77" t="s">
        <v>33</v>
      </c>
    </row>
    <row r="17" spans="1:17" s="27" customFormat="1" ht="26.1" customHeight="1">
      <c r="A17" s="151"/>
      <c r="B17" s="151"/>
      <c r="C17" s="156" t="s">
        <v>25</v>
      </c>
      <c r="D17" s="83" t="s">
        <v>206</v>
      </c>
      <c r="E17" s="79"/>
      <c r="F17" s="41">
        <v>7</v>
      </c>
      <c r="G17" s="41">
        <v>440</v>
      </c>
      <c r="H17" s="38">
        <v>50</v>
      </c>
      <c r="I17" s="79"/>
      <c r="J17" s="79"/>
      <c r="K17" s="77"/>
      <c r="L17" s="77"/>
      <c r="M17" s="77"/>
      <c r="N17" s="77"/>
      <c r="O17" s="79">
        <v>15.4</v>
      </c>
      <c r="P17" s="153">
        <f>SUM(O17:O18)</f>
        <v>37.4</v>
      </c>
      <c r="Q17" s="77" t="s">
        <v>33</v>
      </c>
    </row>
    <row r="18" spans="1:17" s="27" customFormat="1" ht="26.1" customHeight="1">
      <c r="A18" s="151"/>
      <c r="B18" s="151"/>
      <c r="C18" s="156"/>
      <c r="D18" s="40" t="s">
        <v>207</v>
      </c>
      <c r="E18" s="79"/>
      <c r="F18" s="41">
        <v>10</v>
      </c>
      <c r="G18" s="41">
        <v>440</v>
      </c>
      <c r="H18" s="79">
        <v>50</v>
      </c>
      <c r="I18" s="79"/>
      <c r="J18" s="79"/>
      <c r="K18" s="77"/>
      <c r="L18" s="77"/>
      <c r="M18" s="77"/>
      <c r="N18" s="77"/>
      <c r="O18" s="79">
        <v>22</v>
      </c>
      <c r="P18" s="155"/>
      <c r="Q18" s="77" t="s">
        <v>33</v>
      </c>
    </row>
    <row r="19" spans="1:17" s="27" customFormat="1" ht="26.1" customHeight="1">
      <c r="A19" s="151"/>
      <c r="B19" s="151"/>
      <c r="C19" s="157" t="s">
        <v>26</v>
      </c>
      <c r="D19" s="40" t="s">
        <v>208</v>
      </c>
      <c r="E19" s="79"/>
      <c r="F19" s="41">
        <v>10</v>
      </c>
      <c r="G19" s="41">
        <v>440</v>
      </c>
      <c r="H19" s="79">
        <v>40</v>
      </c>
      <c r="I19" s="79"/>
      <c r="J19" s="79"/>
      <c r="K19" s="77"/>
      <c r="L19" s="77"/>
      <c r="M19" s="77"/>
      <c r="N19" s="77"/>
      <c r="O19" s="79">
        <v>17.600000000000001</v>
      </c>
      <c r="P19" s="153">
        <f>SUM(O19:O21)</f>
        <v>83.5</v>
      </c>
      <c r="Q19" s="77" t="s">
        <v>33</v>
      </c>
    </row>
    <row r="20" spans="1:17" s="27" customFormat="1" ht="26.1" customHeight="1">
      <c r="A20" s="151"/>
      <c r="B20" s="151"/>
      <c r="C20" s="157"/>
      <c r="D20" s="40" t="s">
        <v>209</v>
      </c>
      <c r="E20" s="79"/>
      <c r="F20" s="77">
        <v>10</v>
      </c>
      <c r="G20" s="77">
        <v>440</v>
      </c>
      <c r="H20" s="38">
        <v>100</v>
      </c>
      <c r="I20" s="79"/>
      <c r="J20" s="79"/>
      <c r="K20" s="77"/>
      <c r="L20" s="77"/>
      <c r="M20" s="77"/>
      <c r="N20" s="77"/>
      <c r="O20" s="79">
        <v>44</v>
      </c>
      <c r="P20" s="154"/>
      <c r="Q20" s="77" t="s">
        <v>33</v>
      </c>
    </row>
    <row r="21" spans="1:17" s="27" customFormat="1" ht="26.1" customHeight="1">
      <c r="A21" s="151"/>
      <c r="B21" s="151"/>
      <c r="C21" s="157"/>
      <c r="D21" s="40" t="s">
        <v>210</v>
      </c>
      <c r="E21" s="79"/>
      <c r="F21" s="77">
        <v>3</v>
      </c>
      <c r="G21" s="77">
        <v>440</v>
      </c>
      <c r="H21" s="38">
        <v>150</v>
      </c>
      <c r="I21" s="79"/>
      <c r="J21" s="79"/>
      <c r="K21" s="77"/>
      <c r="L21" s="77"/>
      <c r="M21" s="77"/>
      <c r="N21" s="77"/>
      <c r="O21" s="79">
        <v>21.9</v>
      </c>
      <c r="P21" s="155"/>
      <c r="Q21" s="77" t="s">
        <v>33</v>
      </c>
    </row>
    <row r="22" spans="1:17" s="27" customFormat="1" ht="26.1" customHeight="1">
      <c r="A22" s="151"/>
      <c r="B22" s="151"/>
      <c r="C22" s="49" t="s">
        <v>27</v>
      </c>
      <c r="D22" s="40" t="s">
        <v>203</v>
      </c>
      <c r="E22" s="79"/>
      <c r="F22" s="80">
        <v>10</v>
      </c>
      <c r="G22" s="80">
        <v>440</v>
      </c>
      <c r="H22" s="79">
        <v>50</v>
      </c>
      <c r="I22" s="79"/>
      <c r="J22" s="79"/>
      <c r="K22" s="77"/>
      <c r="L22" s="77"/>
      <c r="M22" s="77"/>
      <c r="N22" s="77"/>
      <c r="O22" s="79">
        <v>22</v>
      </c>
      <c r="P22" s="77">
        <f>SUM(O22)</f>
        <v>22</v>
      </c>
      <c r="Q22" s="77" t="s">
        <v>33</v>
      </c>
    </row>
    <row r="23" spans="1:17" s="27" customFormat="1" ht="26.1" customHeight="1">
      <c r="A23" s="151"/>
      <c r="B23" s="151"/>
      <c r="C23" s="156" t="s">
        <v>28</v>
      </c>
      <c r="D23" s="37" t="s">
        <v>211</v>
      </c>
      <c r="E23" s="79"/>
      <c r="F23" s="41">
        <v>10</v>
      </c>
      <c r="G23" s="41">
        <v>440</v>
      </c>
      <c r="H23" s="38">
        <v>40</v>
      </c>
      <c r="I23" s="79"/>
      <c r="J23" s="79"/>
      <c r="K23" s="77"/>
      <c r="L23" s="77"/>
      <c r="M23" s="77"/>
      <c r="N23" s="77"/>
      <c r="O23" s="79">
        <v>17.600000000000001</v>
      </c>
      <c r="P23" s="153">
        <f>SUM(O23:O26)</f>
        <v>100.1</v>
      </c>
      <c r="Q23" s="77" t="s">
        <v>33</v>
      </c>
    </row>
    <row r="24" spans="1:17" s="27" customFormat="1" ht="26.1" customHeight="1">
      <c r="A24" s="151"/>
      <c r="B24" s="151"/>
      <c r="C24" s="156"/>
      <c r="D24" s="40" t="s">
        <v>212</v>
      </c>
      <c r="E24" s="79"/>
      <c r="F24" s="41">
        <v>7</v>
      </c>
      <c r="G24" s="41">
        <v>440</v>
      </c>
      <c r="H24" s="38">
        <v>50</v>
      </c>
      <c r="I24" s="79"/>
      <c r="J24" s="79"/>
      <c r="K24" s="77"/>
      <c r="L24" s="77"/>
      <c r="M24" s="77"/>
      <c r="N24" s="77"/>
      <c r="O24" s="79">
        <v>15.4</v>
      </c>
      <c r="P24" s="154"/>
      <c r="Q24" s="77" t="s">
        <v>33</v>
      </c>
    </row>
    <row r="25" spans="1:17" s="27" customFormat="1" ht="26.1" customHeight="1">
      <c r="A25" s="151"/>
      <c r="B25" s="151"/>
      <c r="C25" s="156"/>
      <c r="D25" s="40" t="s">
        <v>213</v>
      </c>
      <c r="E25" s="79"/>
      <c r="F25" s="41">
        <v>7</v>
      </c>
      <c r="G25" s="41">
        <v>440</v>
      </c>
      <c r="H25" s="38">
        <v>75</v>
      </c>
      <c r="I25" s="79"/>
      <c r="J25" s="79"/>
      <c r="K25" s="77"/>
      <c r="L25" s="77"/>
      <c r="M25" s="77"/>
      <c r="N25" s="77"/>
      <c r="O25" s="79">
        <v>23.1</v>
      </c>
      <c r="P25" s="154"/>
      <c r="Q25" s="77" t="s">
        <v>33</v>
      </c>
    </row>
    <row r="26" spans="1:17" s="27" customFormat="1" ht="26.1" customHeight="1">
      <c r="A26" s="151"/>
      <c r="B26" s="151"/>
      <c r="C26" s="156"/>
      <c r="D26" s="42" t="s">
        <v>209</v>
      </c>
      <c r="E26" s="79"/>
      <c r="F26" s="41">
        <v>10</v>
      </c>
      <c r="G26" s="41">
        <v>440</v>
      </c>
      <c r="H26" s="38">
        <v>100</v>
      </c>
      <c r="I26" s="79"/>
      <c r="J26" s="79"/>
      <c r="K26" s="77"/>
      <c r="L26" s="77"/>
      <c r="M26" s="77"/>
      <c r="N26" s="77"/>
      <c r="O26" s="79">
        <v>44</v>
      </c>
      <c r="P26" s="155"/>
      <c r="Q26" s="77" t="s">
        <v>33</v>
      </c>
    </row>
    <row r="27" spans="1:17" s="27" customFormat="1" ht="26.1" customHeight="1">
      <c r="A27" s="151"/>
      <c r="B27" s="151"/>
      <c r="C27" s="156" t="s">
        <v>29</v>
      </c>
      <c r="D27" s="83" t="s">
        <v>203</v>
      </c>
      <c r="E27" s="79"/>
      <c r="F27" s="41">
        <v>10</v>
      </c>
      <c r="G27" s="41">
        <v>440</v>
      </c>
      <c r="H27" s="38">
        <v>50</v>
      </c>
      <c r="I27" s="79"/>
      <c r="J27" s="79"/>
      <c r="K27" s="77"/>
      <c r="L27" s="77"/>
      <c r="M27" s="77"/>
      <c r="N27" s="77"/>
      <c r="O27" s="79">
        <v>22</v>
      </c>
      <c r="P27" s="153">
        <f>SUM(O27:O28)</f>
        <v>44</v>
      </c>
      <c r="Q27" s="77" t="s">
        <v>33</v>
      </c>
    </row>
    <row r="28" spans="1:17" s="27" customFormat="1" ht="26.1" customHeight="1">
      <c r="A28" s="151"/>
      <c r="B28" s="151"/>
      <c r="C28" s="156"/>
      <c r="D28" s="83" t="s">
        <v>214</v>
      </c>
      <c r="E28" s="79"/>
      <c r="F28" s="41">
        <v>10</v>
      </c>
      <c r="G28" s="41">
        <v>440</v>
      </c>
      <c r="H28" s="38">
        <v>50</v>
      </c>
      <c r="I28" s="79"/>
      <c r="J28" s="79"/>
      <c r="K28" s="77"/>
      <c r="L28" s="77"/>
      <c r="M28" s="77"/>
      <c r="N28" s="77"/>
      <c r="O28" s="79">
        <v>22</v>
      </c>
      <c r="P28" s="155"/>
      <c r="Q28" s="77" t="s">
        <v>33</v>
      </c>
    </row>
    <row r="29" spans="1:17" s="27" customFormat="1" ht="26.1" customHeight="1">
      <c r="A29" s="151"/>
      <c r="B29" s="151"/>
      <c r="C29" s="82" t="s">
        <v>11</v>
      </c>
      <c r="D29" s="39" t="s">
        <v>215</v>
      </c>
      <c r="E29" s="39"/>
      <c r="F29" s="36"/>
      <c r="G29" s="36"/>
      <c r="H29" s="36"/>
      <c r="I29" s="79"/>
      <c r="J29" s="79"/>
      <c r="K29" s="77"/>
      <c r="L29" s="77"/>
      <c r="M29" s="77"/>
      <c r="N29" s="77"/>
      <c r="O29" s="36">
        <v>40</v>
      </c>
      <c r="P29" s="77">
        <v>40</v>
      </c>
      <c r="Q29" s="77"/>
    </row>
    <row r="30" spans="1:17" s="27" customFormat="1" ht="26.1" customHeight="1">
      <c r="A30" s="151"/>
      <c r="B30" s="151"/>
      <c r="C30" s="79" t="s">
        <v>19</v>
      </c>
      <c r="D30" s="89" t="s">
        <v>20</v>
      </c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>
        <v>50</v>
      </c>
      <c r="P30" s="79">
        <v>50</v>
      </c>
      <c r="Q30" s="79"/>
    </row>
    <row r="31" spans="1:17" s="26" customFormat="1" ht="26.1" customHeight="1">
      <c r="A31" s="149" t="s">
        <v>30</v>
      </c>
      <c r="B31" s="150"/>
      <c r="C31" s="150"/>
      <c r="D31" s="43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>
        <f>SUM(O32:O37)</f>
        <v>117.69999999999999</v>
      </c>
      <c r="P31" s="76">
        <f>SUM(P32:P37)</f>
        <v>117.69999999999999</v>
      </c>
      <c r="Q31" s="78"/>
    </row>
    <row r="32" spans="1:17" s="27" customFormat="1" ht="26.1" customHeight="1">
      <c r="A32" s="151" t="s">
        <v>31</v>
      </c>
      <c r="B32" s="151"/>
      <c r="C32" s="151" t="s">
        <v>32</v>
      </c>
      <c r="D32" s="44" t="s">
        <v>211</v>
      </c>
      <c r="E32" s="79"/>
      <c r="F32" s="41">
        <v>10</v>
      </c>
      <c r="G32" s="41">
        <v>440</v>
      </c>
      <c r="H32" s="38">
        <v>40</v>
      </c>
      <c r="I32" s="77"/>
      <c r="J32" s="77"/>
      <c r="K32" s="77"/>
      <c r="L32" s="77"/>
      <c r="M32" s="77"/>
      <c r="N32" s="77"/>
      <c r="O32" s="79">
        <v>17.600000000000001</v>
      </c>
      <c r="P32" s="151">
        <f>SUM(O32:O33)</f>
        <v>39.6</v>
      </c>
      <c r="Q32" s="77" t="s">
        <v>33</v>
      </c>
    </row>
    <row r="33" spans="1:17" s="27" customFormat="1" ht="26.1" customHeight="1">
      <c r="A33" s="151"/>
      <c r="B33" s="151"/>
      <c r="C33" s="151"/>
      <c r="D33" s="83" t="s">
        <v>207</v>
      </c>
      <c r="E33" s="79"/>
      <c r="F33" s="41">
        <v>10</v>
      </c>
      <c r="G33" s="41">
        <v>440</v>
      </c>
      <c r="H33" s="79">
        <v>50</v>
      </c>
      <c r="I33" s="77"/>
      <c r="J33" s="77"/>
      <c r="K33" s="77"/>
      <c r="L33" s="77"/>
      <c r="M33" s="77"/>
      <c r="N33" s="77"/>
      <c r="O33" s="79">
        <v>22</v>
      </c>
      <c r="P33" s="151"/>
      <c r="Q33" s="77" t="s">
        <v>33</v>
      </c>
    </row>
    <row r="34" spans="1:17" s="27" customFormat="1" ht="26.1" customHeight="1">
      <c r="A34" s="151" t="s">
        <v>34</v>
      </c>
      <c r="B34" s="151"/>
      <c r="C34" s="151" t="s">
        <v>35</v>
      </c>
      <c r="D34" s="83" t="s">
        <v>206</v>
      </c>
      <c r="E34" s="79"/>
      <c r="F34" s="38">
        <v>7</v>
      </c>
      <c r="G34" s="38">
        <v>440</v>
      </c>
      <c r="H34" s="38">
        <v>50</v>
      </c>
      <c r="I34" s="77"/>
      <c r="J34" s="77"/>
      <c r="K34" s="77"/>
      <c r="L34" s="77"/>
      <c r="M34" s="77"/>
      <c r="N34" s="77"/>
      <c r="O34" s="79">
        <v>15.4</v>
      </c>
      <c r="P34" s="151">
        <f>SUM(O34:O35)</f>
        <v>38.5</v>
      </c>
      <c r="Q34" s="77" t="s">
        <v>33</v>
      </c>
    </row>
    <row r="35" spans="1:17" s="27" customFormat="1" ht="26.1" customHeight="1">
      <c r="A35" s="151"/>
      <c r="B35" s="151"/>
      <c r="C35" s="151"/>
      <c r="D35" s="83" t="s">
        <v>216</v>
      </c>
      <c r="E35" s="79"/>
      <c r="F35" s="38">
        <v>7</v>
      </c>
      <c r="G35" s="38">
        <v>440</v>
      </c>
      <c r="H35" s="79">
        <v>75</v>
      </c>
      <c r="I35" s="77"/>
      <c r="J35" s="77"/>
      <c r="K35" s="77"/>
      <c r="L35" s="77"/>
      <c r="M35" s="77"/>
      <c r="N35" s="77"/>
      <c r="O35" s="79">
        <v>23.1</v>
      </c>
      <c r="P35" s="151"/>
      <c r="Q35" s="77" t="s">
        <v>33</v>
      </c>
    </row>
    <row r="36" spans="1:17" s="27" customFormat="1" ht="26.1" customHeight="1">
      <c r="A36" s="159" t="s">
        <v>36</v>
      </c>
      <c r="B36" s="159"/>
      <c r="C36" s="79" t="s">
        <v>37</v>
      </c>
      <c r="D36" s="83" t="s">
        <v>217</v>
      </c>
      <c r="E36" s="79"/>
      <c r="F36" s="41">
        <v>10</v>
      </c>
      <c r="G36" s="41">
        <v>440</v>
      </c>
      <c r="H36" s="79">
        <v>40</v>
      </c>
      <c r="I36" s="77"/>
      <c r="J36" s="77"/>
      <c r="K36" s="77"/>
      <c r="L36" s="77"/>
      <c r="M36" s="77"/>
      <c r="N36" s="77"/>
      <c r="O36" s="79">
        <v>17.600000000000001</v>
      </c>
      <c r="P36" s="77">
        <v>17.600000000000001</v>
      </c>
      <c r="Q36" s="77" t="s">
        <v>33</v>
      </c>
    </row>
    <row r="37" spans="1:17" s="27" customFormat="1" ht="26.1" customHeight="1">
      <c r="A37" s="160" t="s">
        <v>38</v>
      </c>
      <c r="B37" s="160"/>
      <c r="C37" s="80" t="s">
        <v>39</v>
      </c>
      <c r="D37" s="83" t="s">
        <v>207</v>
      </c>
      <c r="E37" s="79"/>
      <c r="F37" s="41">
        <v>10</v>
      </c>
      <c r="G37" s="41">
        <v>440</v>
      </c>
      <c r="H37" s="38">
        <v>50</v>
      </c>
      <c r="I37" s="77"/>
      <c r="J37" s="77"/>
      <c r="K37" s="77"/>
      <c r="L37" s="77"/>
      <c r="M37" s="77"/>
      <c r="N37" s="77"/>
      <c r="O37" s="79">
        <v>22</v>
      </c>
      <c r="P37" s="77">
        <f>SUM(O37)</f>
        <v>22</v>
      </c>
      <c r="Q37" s="77" t="s">
        <v>33</v>
      </c>
    </row>
    <row r="38" spans="1:17" s="27" customFormat="1" ht="26.1" customHeight="1">
      <c r="A38" s="149" t="s">
        <v>40</v>
      </c>
      <c r="B38" s="149"/>
      <c r="C38" s="149"/>
      <c r="D38" s="75"/>
      <c r="E38" s="75"/>
      <c r="F38" s="75"/>
      <c r="G38" s="75"/>
      <c r="H38" s="75"/>
      <c r="I38" s="75"/>
      <c r="J38" s="75"/>
      <c r="K38" s="75"/>
      <c r="L38" s="75"/>
      <c r="M38" s="75"/>
      <c r="N38" s="75"/>
      <c r="O38" s="75">
        <f>SUM(O46,O39,O49,O52,O58,O60,O62,)</f>
        <v>198.3</v>
      </c>
      <c r="P38" s="75">
        <f>SUM(P40:P63)</f>
        <v>198.29999999999998</v>
      </c>
      <c r="Q38" s="77"/>
    </row>
    <row r="39" spans="1:17" s="26" customFormat="1" ht="26.1" customHeight="1">
      <c r="A39" s="149" t="s">
        <v>41</v>
      </c>
      <c r="B39" s="149" t="s">
        <v>42</v>
      </c>
      <c r="C39" s="149"/>
      <c r="D39" s="90"/>
      <c r="E39" s="91"/>
      <c r="F39" s="91"/>
      <c r="G39" s="91"/>
      <c r="H39" s="91"/>
      <c r="I39" s="91"/>
      <c r="J39" s="91"/>
      <c r="K39" s="91"/>
      <c r="L39" s="91"/>
      <c r="M39" s="91"/>
      <c r="N39" s="91"/>
      <c r="O39" s="91">
        <f>SUM(O40:O45)</f>
        <v>17.8</v>
      </c>
      <c r="P39" s="91"/>
      <c r="Q39" s="56"/>
    </row>
    <row r="40" spans="1:17" s="103" customFormat="1" ht="26.1" customHeight="1">
      <c r="A40" s="149"/>
      <c r="B40" s="153" t="s">
        <v>43</v>
      </c>
      <c r="C40" s="100" t="s">
        <v>250</v>
      </c>
      <c r="D40" s="95" t="s">
        <v>249</v>
      </c>
      <c r="E40" s="104"/>
      <c r="F40" s="104">
        <v>11</v>
      </c>
      <c r="G40" s="104">
        <v>200</v>
      </c>
      <c r="H40" s="104">
        <v>40</v>
      </c>
      <c r="I40" s="104"/>
      <c r="J40" s="104"/>
      <c r="K40" s="104"/>
      <c r="L40" s="104"/>
      <c r="M40" s="104"/>
      <c r="N40" s="104"/>
      <c r="O40" s="104">
        <v>8.8000000000000007</v>
      </c>
      <c r="P40" s="104">
        <v>8.8000000000000007</v>
      </c>
      <c r="Q40" s="105"/>
    </row>
    <row r="41" spans="1:17" s="27" customFormat="1" ht="26.1" customHeight="1">
      <c r="A41" s="151"/>
      <c r="B41" s="154"/>
      <c r="C41" s="77" t="s">
        <v>51</v>
      </c>
      <c r="D41" s="89" t="s">
        <v>218</v>
      </c>
      <c r="E41" s="79"/>
      <c r="F41" s="79" t="s">
        <v>219</v>
      </c>
      <c r="G41" s="79" t="s">
        <v>220</v>
      </c>
      <c r="H41" s="79">
        <v>1</v>
      </c>
      <c r="I41" s="79"/>
      <c r="J41" s="77"/>
      <c r="K41" s="77"/>
      <c r="L41" s="77"/>
      <c r="M41" s="77"/>
      <c r="N41" s="77"/>
      <c r="O41" s="84">
        <v>1.5</v>
      </c>
      <c r="P41" s="84">
        <f>SUM(O41)</f>
        <v>1.5</v>
      </c>
      <c r="Q41" s="77"/>
    </row>
    <row r="42" spans="1:17" s="27" customFormat="1" ht="26.1" customHeight="1">
      <c r="A42" s="151"/>
      <c r="B42" s="155"/>
      <c r="C42" s="77" t="s">
        <v>221</v>
      </c>
      <c r="D42" s="89" t="s">
        <v>218</v>
      </c>
      <c r="E42" s="79"/>
      <c r="F42" s="79" t="s">
        <v>219</v>
      </c>
      <c r="G42" s="79" t="s">
        <v>220</v>
      </c>
      <c r="H42" s="79">
        <v>1</v>
      </c>
      <c r="I42" s="79"/>
      <c r="J42" s="79"/>
      <c r="K42" s="79"/>
      <c r="L42" s="79"/>
      <c r="M42" s="79"/>
      <c r="N42" s="79"/>
      <c r="O42" s="79">
        <v>1.5</v>
      </c>
      <c r="P42" s="84">
        <f>SUM(O42)</f>
        <v>1.5</v>
      </c>
      <c r="Q42" s="79"/>
    </row>
    <row r="43" spans="1:17" s="29" customFormat="1" ht="26.1" customHeight="1">
      <c r="A43" s="151"/>
      <c r="B43" s="153" t="s">
        <v>55</v>
      </c>
      <c r="C43" s="77" t="s">
        <v>56</v>
      </c>
      <c r="D43" s="89" t="s">
        <v>218</v>
      </c>
      <c r="E43" s="79"/>
      <c r="F43" s="79" t="s">
        <v>219</v>
      </c>
      <c r="G43" s="79" t="s">
        <v>220</v>
      </c>
      <c r="H43" s="79">
        <v>2</v>
      </c>
      <c r="I43" s="79"/>
      <c r="J43" s="79"/>
      <c r="K43" s="79"/>
      <c r="L43" s="79"/>
      <c r="M43" s="79"/>
      <c r="N43" s="79"/>
      <c r="O43" s="79">
        <v>3</v>
      </c>
      <c r="P43" s="84">
        <v>3</v>
      </c>
      <c r="Q43" s="57"/>
    </row>
    <row r="44" spans="1:17" s="29" customFormat="1" ht="26.1" customHeight="1">
      <c r="A44" s="151"/>
      <c r="B44" s="154"/>
      <c r="C44" s="77" t="s">
        <v>57</v>
      </c>
      <c r="D44" s="89" t="s">
        <v>218</v>
      </c>
      <c r="E44" s="79"/>
      <c r="F44" s="79" t="s">
        <v>219</v>
      </c>
      <c r="G44" s="79" t="s">
        <v>220</v>
      </c>
      <c r="H44" s="79">
        <v>1</v>
      </c>
      <c r="I44" s="79"/>
      <c r="J44" s="79"/>
      <c r="K44" s="79"/>
      <c r="L44" s="79"/>
      <c r="M44" s="79"/>
      <c r="N44" s="79"/>
      <c r="O44" s="79">
        <v>1.5</v>
      </c>
      <c r="P44" s="79">
        <v>1.5</v>
      </c>
      <c r="Q44" s="57"/>
    </row>
    <row r="45" spans="1:17" s="29" customFormat="1" ht="26.1" customHeight="1">
      <c r="A45" s="151"/>
      <c r="B45" s="154"/>
      <c r="C45" s="77" t="s">
        <v>58</v>
      </c>
      <c r="D45" s="89" t="s">
        <v>218</v>
      </c>
      <c r="E45" s="79"/>
      <c r="F45" s="79" t="s">
        <v>219</v>
      </c>
      <c r="G45" s="79" t="s">
        <v>220</v>
      </c>
      <c r="H45" s="79">
        <v>1</v>
      </c>
      <c r="I45" s="79"/>
      <c r="J45" s="79"/>
      <c r="K45" s="79"/>
      <c r="L45" s="79"/>
      <c r="M45" s="79"/>
      <c r="N45" s="79"/>
      <c r="O45" s="79">
        <v>1.5</v>
      </c>
      <c r="P45" s="79">
        <v>1.5</v>
      </c>
      <c r="Q45" s="57"/>
    </row>
    <row r="46" spans="1:17" s="26" customFormat="1" ht="26.1" customHeight="1">
      <c r="A46" s="149" t="s">
        <v>66</v>
      </c>
      <c r="B46" s="149" t="s">
        <v>67</v>
      </c>
      <c r="C46" s="149"/>
      <c r="D46" s="90"/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>
        <f>SUM(O47:O48)</f>
        <v>29.1</v>
      </c>
      <c r="P46" s="53"/>
      <c r="Q46" s="56"/>
    </row>
    <row r="47" spans="1:17" s="103" customFormat="1" ht="26.1" customHeight="1">
      <c r="A47" s="149"/>
      <c r="B47" s="153" t="s">
        <v>43</v>
      </c>
      <c r="C47" s="100" t="s">
        <v>251</v>
      </c>
      <c r="D47" s="95" t="s">
        <v>249</v>
      </c>
      <c r="E47" s="104"/>
      <c r="F47" s="104">
        <v>11</v>
      </c>
      <c r="G47" s="104">
        <v>200</v>
      </c>
      <c r="H47" s="104">
        <v>30</v>
      </c>
      <c r="I47" s="104"/>
      <c r="J47" s="104"/>
      <c r="K47" s="104"/>
      <c r="L47" s="104"/>
      <c r="M47" s="104"/>
      <c r="N47" s="104"/>
      <c r="O47" s="104">
        <v>7.1</v>
      </c>
      <c r="P47" s="104">
        <v>7.1</v>
      </c>
      <c r="Q47" s="105"/>
    </row>
    <row r="48" spans="1:17" s="27" customFormat="1" ht="26.1" customHeight="1">
      <c r="A48" s="151"/>
      <c r="B48" s="155"/>
      <c r="C48" s="77" t="s">
        <v>68</v>
      </c>
      <c r="D48" s="40" t="s">
        <v>222</v>
      </c>
      <c r="E48" s="79"/>
      <c r="F48" s="41">
        <v>10</v>
      </c>
      <c r="G48" s="41">
        <v>440</v>
      </c>
      <c r="H48" s="79">
        <v>50</v>
      </c>
      <c r="I48" s="77"/>
      <c r="J48" s="77"/>
      <c r="K48" s="77"/>
      <c r="L48" s="77"/>
      <c r="M48" s="77"/>
      <c r="N48" s="77"/>
      <c r="O48" s="84">
        <v>22</v>
      </c>
      <c r="P48" s="84">
        <f>SUM(O48)</f>
        <v>22</v>
      </c>
      <c r="Q48" s="77" t="s">
        <v>33</v>
      </c>
    </row>
    <row r="49" spans="1:17" s="26" customFormat="1" ht="26.1" customHeight="1">
      <c r="A49" s="149" t="s">
        <v>71</v>
      </c>
      <c r="B49" s="149" t="s">
        <v>72</v>
      </c>
      <c r="C49" s="149"/>
      <c r="D49" s="90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91">
        <f>SUM(O50:O51)</f>
        <v>29.1</v>
      </c>
      <c r="P49" s="91"/>
      <c r="Q49" s="56"/>
    </row>
    <row r="50" spans="1:17" s="103" customFormat="1" ht="26.1" customHeight="1">
      <c r="A50" s="149"/>
      <c r="B50" s="153" t="s">
        <v>43</v>
      </c>
      <c r="C50" s="100" t="s">
        <v>252</v>
      </c>
      <c r="D50" s="95" t="s">
        <v>249</v>
      </c>
      <c r="E50" s="104"/>
      <c r="F50" s="104">
        <v>11</v>
      </c>
      <c r="G50" s="104">
        <v>200</v>
      </c>
      <c r="H50" s="104">
        <v>30</v>
      </c>
      <c r="I50" s="104"/>
      <c r="J50" s="104"/>
      <c r="K50" s="104"/>
      <c r="L50" s="104"/>
      <c r="M50" s="104"/>
      <c r="N50" s="104"/>
      <c r="O50" s="104">
        <v>7.1</v>
      </c>
      <c r="P50" s="104">
        <v>7.1</v>
      </c>
      <c r="Q50" s="105"/>
    </row>
    <row r="51" spans="1:17" s="27" customFormat="1" ht="26.1" customHeight="1">
      <c r="A51" s="151"/>
      <c r="B51" s="155"/>
      <c r="C51" s="40" t="s">
        <v>73</v>
      </c>
      <c r="D51" s="40" t="s">
        <v>214</v>
      </c>
      <c r="E51" s="79"/>
      <c r="F51" s="41">
        <v>10</v>
      </c>
      <c r="G51" s="41">
        <v>440</v>
      </c>
      <c r="H51" s="38">
        <v>50</v>
      </c>
      <c r="I51" s="77"/>
      <c r="J51" s="77"/>
      <c r="K51" s="77"/>
      <c r="L51" s="77"/>
      <c r="M51" s="77"/>
      <c r="N51" s="77"/>
      <c r="O51" s="84">
        <v>22</v>
      </c>
      <c r="P51" s="84">
        <f>SUM(O51)</f>
        <v>22</v>
      </c>
      <c r="Q51" s="77" t="s">
        <v>33</v>
      </c>
    </row>
    <row r="52" spans="1:17" s="26" customFormat="1" ht="26.1" customHeight="1">
      <c r="A52" s="149" t="s">
        <v>101</v>
      </c>
      <c r="B52" s="149" t="s">
        <v>102</v>
      </c>
      <c r="C52" s="149"/>
      <c r="D52" s="90"/>
      <c r="E52" s="91"/>
      <c r="F52" s="91"/>
      <c r="G52" s="91"/>
      <c r="H52" s="91"/>
      <c r="I52" s="91"/>
      <c r="J52" s="91"/>
      <c r="K52" s="91"/>
      <c r="L52" s="91"/>
      <c r="M52" s="91"/>
      <c r="N52" s="91"/>
      <c r="O52" s="91">
        <f>SUM(O53:O57)</f>
        <v>79.300000000000011</v>
      </c>
      <c r="P52" s="53"/>
      <c r="Q52" s="56"/>
    </row>
    <row r="53" spans="1:17" s="27" customFormat="1" ht="26.1" customHeight="1">
      <c r="A53" s="151"/>
      <c r="B53" s="151" t="s">
        <v>43</v>
      </c>
      <c r="C53" s="151" t="s">
        <v>103</v>
      </c>
      <c r="D53" s="40" t="s">
        <v>204</v>
      </c>
      <c r="E53" s="79"/>
      <c r="F53" s="41">
        <v>10</v>
      </c>
      <c r="G53" s="41">
        <v>440</v>
      </c>
      <c r="H53" s="79">
        <v>40</v>
      </c>
      <c r="I53" s="54"/>
      <c r="J53" s="77"/>
      <c r="K53" s="77"/>
      <c r="L53" s="77"/>
      <c r="M53" s="77"/>
      <c r="N53" s="77"/>
      <c r="O53" s="84">
        <v>17.600000000000001</v>
      </c>
      <c r="P53" s="158">
        <v>57.2</v>
      </c>
      <c r="Q53" s="77" t="s">
        <v>33</v>
      </c>
    </row>
    <row r="54" spans="1:17" s="27" customFormat="1" ht="26.1" customHeight="1">
      <c r="A54" s="151"/>
      <c r="B54" s="151"/>
      <c r="C54" s="151"/>
      <c r="D54" s="40" t="s">
        <v>217</v>
      </c>
      <c r="E54" s="79"/>
      <c r="F54" s="41">
        <v>10</v>
      </c>
      <c r="G54" s="41">
        <v>440</v>
      </c>
      <c r="H54" s="79">
        <v>40</v>
      </c>
      <c r="I54" s="54"/>
      <c r="J54" s="77"/>
      <c r="K54" s="77"/>
      <c r="L54" s="77"/>
      <c r="M54" s="77"/>
      <c r="N54" s="77"/>
      <c r="O54" s="84">
        <v>17.600000000000001</v>
      </c>
      <c r="P54" s="158"/>
      <c r="Q54" s="77"/>
    </row>
    <row r="55" spans="1:17" s="27" customFormat="1" ht="26.1" customHeight="1">
      <c r="A55" s="151"/>
      <c r="B55" s="151"/>
      <c r="C55" s="151"/>
      <c r="D55" s="40" t="s">
        <v>207</v>
      </c>
      <c r="E55" s="79"/>
      <c r="F55" s="41">
        <v>10</v>
      </c>
      <c r="G55" s="41">
        <v>440</v>
      </c>
      <c r="H55" s="79">
        <v>50</v>
      </c>
      <c r="I55" s="54"/>
      <c r="J55" s="77"/>
      <c r="K55" s="77"/>
      <c r="L55" s="77"/>
      <c r="M55" s="77"/>
      <c r="N55" s="77"/>
      <c r="O55" s="84">
        <v>22</v>
      </c>
      <c r="P55" s="158"/>
      <c r="Q55" s="77" t="s">
        <v>33</v>
      </c>
    </row>
    <row r="56" spans="1:17" s="27" customFormat="1" ht="26.1" customHeight="1">
      <c r="A56" s="151"/>
      <c r="B56" s="151"/>
      <c r="C56" s="77" t="s">
        <v>104</v>
      </c>
      <c r="D56" s="83" t="s">
        <v>223</v>
      </c>
      <c r="E56" s="79"/>
      <c r="F56" s="41">
        <v>10</v>
      </c>
      <c r="G56" s="41">
        <v>440</v>
      </c>
      <c r="H56" s="38">
        <v>40</v>
      </c>
      <c r="I56" s="54"/>
      <c r="J56" s="77"/>
      <c r="K56" s="77"/>
      <c r="L56" s="77"/>
      <c r="M56" s="77"/>
      <c r="N56" s="77"/>
      <c r="O56" s="84">
        <v>17.600000000000001</v>
      </c>
      <c r="P56" s="84">
        <f>SUM(O56)</f>
        <v>17.600000000000001</v>
      </c>
      <c r="Q56" s="77" t="s">
        <v>33</v>
      </c>
    </row>
    <row r="57" spans="1:17" s="27" customFormat="1" ht="26.1" customHeight="1">
      <c r="A57" s="151"/>
      <c r="B57" s="77" t="s">
        <v>115</v>
      </c>
      <c r="C57" s="77" t="s">
        <v>224</v>
      </c>
      <c r="D57" s="89" t="s">
        <v>218</v>
      </c>
      <c r="E57" s="79"/>
      <c r="F57" s="79" t="s">
        <v>219</v>
      </c>
      <c r="G57" s="79" t="s">
        <v>220</v>
      </c>
      <c r="H57" s="79">
        <v>3</v>
      </c>
      <c r="I57" s="79"/>
      <c r="J57" s="79"/>
      <c r="K57" s="79"/>
      <c r="L57" s="79"/>
      <c r="M57" s="79"/>
      <c r="N57" s="79"/>
      <c r="O57" s="79">
        <v>4.5</v>
      </c>
      <c r="P57" s="84">
        <v>4.5</v>
      </c>
      <c r="Q57" s="77"/>
    </row>
    <row r="58" spans="1:17" s="26" customFormat="1" ht="26.1" customHeight="1">
      <c r="A58" s="149" t="s">
        <v>117</v>
      </c>
      <c r="B58" s="149" t="s">
        <v>118</v>
      </c>
      <c r="C58" s="149"/>
      <c r="D58" s="90"/>
      <c r="E58" s="91"/>
      <c r="F58" s="91"/>
      <c r="G58" s="91"/>
      <c r="H58" s="91"/>
      <c r="I58" s="91"/>
      <c r="J58" s="91"/>
      <c r="K58" s="91"/>
      <c r="L58" s="91"/>
      <c r="M58" s="91"/>
      <c r="N58" s="91"/>
      <c r="O58" s="91">
        <f>SUM(O59:O59)</f>
        <v>4.5</v>
      </c>
      <c r="P58" s="53"/>
      <c r="Q58" s="56"/>
    </row>
    <row r="59" spans="1:17" s="27" customFormat="1" ht="26.1" customHeight="1">
      <c r="A59" s="151"/>
      <c r="B59" s="77" t="s">
        <v>120</v>
      </c>
      <c r="C59" s="45" t="s">
        <v>121</v>
      </c>
      <c r="D59" s="89" t="s">
        <v>218</v>
      </c>
      <c r="E59" s="79"/>
      <c r="F59" s="79" t="s">
        <v>219</v>
      </c>
      <c r="G59" s="79" t="s">
        <v>220</v>
      </c>
      <c r="H59" s="79">
        <v>3</v>
      </c>
      <c r="I59" s="79"/>
      <c r="J59" s="79"/>
      <c r="K59" s="79"/>
      <c r="L59" s="79"/>
      <c r="M59" s="79"/>
      <c r="N59" s="79"/>
      <c r="O59" s="79">
        <v>4.5</v>
      </c>
      <c r="P59" s="84">
        <v>4.5</v>
      </c>
      <c r="Q59" s="57"/>
    </row>
    <row r="60" spans="1:17" s="26" customFormat="1" ht="26.1" customHeight="1">
      <c r="A60" s="149" t="s">
        <v>146</v>
      </c>
      <c r="B60" s="161" t="s">
        <v>147</v>
      </c>
      <c r="C60" s="161"/>
      <c r="D60" s="46"/>
      <c r="E60" s="47"/>
      <c r="F60" s="47"/>
      <c r="G60" s="48"/>
      <c r="H60" s="48"/>
      <c r="I60" s="92"/>
      <c r="J60" s="91"/>
      <c r="K60" s="91"/>
      <c r="L60" s="91"/>
      <c r="M60" s="91"/>
      <c r="N60" s="91"/>
      <c r="O60" s="91">
        <v>23.1</v>
      </c>
      <c r="P60" s="53"/>
      <c r="Q60" s="56"/>
    </row>
    <row r="61" spans="1:17" s="27" customFormat="1" ht="26.1" customHeight="1">
      <c r="A61" s="151"/>
      <c r="B61" s="40" t="s">
        <v>43</v>
      </c>
      <c r="C61" s="49" t="s">
        <v>148</v>
      </c>
      <c r="D61" s="40" t="s">
        <v>225</v>
      </c>
      <c r="E61" s="79"/>
      <c r="F61" s="41">
        <v>7</v>
      </c>
      <c r="G61" s="41">
        <v>440</v>
      </c>
      <c r="H61" s="79">
        <v>75</v>
      </c>
      <c r="I61" s="54"/>
      <c r="J61" s="93"/>
      <c r="K61" s="79"/>
      <c r="L61" s="79"/>
      <c r="M61" s="79"/>
      <c r="N61" s="79"/>
      <c r="O61" s="79">
        <v>23.1</v>
      </c>
      <c r="P61" s="84">
        <v>23.1</v>
      </c>
      <c r="Q61" s="77" t="s">
        <v>33</v>
      </c>
    </row>
    <row r="62" spans="1:17" s="26" customFormat="1" ht="26.1" customHeight="1">
      <c r="A62" s="149" t="s">
        <v>226</v>
      </c>
      <c r="B62" s="149" t="s">
        <v>227</v>
      </c>
      <c r="C62" s="149"/>
      <c r="D62" s="90"/>
      <c r="E62" s="91"/>
      <c r="F62" s="91"/>
      <c r="G62" s="91"/>
      <c r="H62" s="91"/>
      <c r="I62" s="91"/>
      <c r="J62" s="91"/>
      <c r="K62" s="91"/>
      <c r="L62" s="91"/>
      <c r="M62" s="91"/>
      <c r="N62" s="91"/>
      <c r="O62" s="91">
        <f>SUM(O63:O63)</f>
        <v>15.4</v>
      </c>
      <c r="P62" s="53"/>
      <c r="Q62" s="56"/>
    </row>
    <row r="63" spans="1:17" s="27" customFormat="1" ht="26.1" customHeight="1">
      <c r="A63" s="151"/>
      <c r="B63" s="49" t="s">
        <v>174</v>
      </c>
      <c r="C63" s="49" t="s">
        <v>176</v>
      </c>
      <c r="D63" s="40" t="s">
        <v>212</v>
      </c>
      <c r="E63" s="79"/>
      <c r="F63" s="41">
        <v>7</v>
      </c>
      <c r="G63" s="41">
        <v>440</v>
      </c>
      <c r="H63" s="79">
        <v>50</v>
      </c>
      <c r="I63" s="54">
        <f>H63*G63*F63</f>
        <v>154000</v>
      </c>
      <c r="J63" s="93">
        <v>15.4</v>
      </c>
      <c r="K63" s="77"/>
      <c r="L63" s="77"/>
      <c r="M63" s="77"/>
      <c r="N63" s="77"/>
      <c r="O63" s="84">
        <v>15.4</v>
      </c>
      <c r="P63" s="84">
        <f>SUM(O63)</f>
        <v>15.4</v>
      </c>
      <c r="Q63" s="77" t="s">
        <v>33</v>
      </c>
    </row>
  </sheetData>
  <autoFilter ref="A3:Q63"/>
  <mergeCells count="50">
    <mergeCell ref="B60:C60"/>
    <mergeCell ref="B62:C62"/>
    <mergeCell ref="A39:A45"/>
    <mergeCell ref="A46:A48"/>
    <mergeCell ref="A49:A51"/>
    <mergeCell ref="A52:A57"/>
    <mergeCell ref="A58:A59"/>
    <mergeCell ref="A60:A61"/>
    <mergeCell ref="A62:A63"/>
    <mergeCell ref="B43:B45"/>
    <mergeCell ref="B53:B56"/>
    <mergeCell ref="C53:C55"/>
    <mergeCell ref="B39:C39"/>
    <mergeCell ref="B58:C58"/>
    <mergeCell ref="P17:P18"/>
    <mergeCell ref="P19:P21"/>
    <mergeCell ref="P23:P26"/>
    <mergeCell ref="P27:P28"/>
    <mergeCell ref="A37:B37"/>
    <mergeCell ref="P32:P33"/>
    <mergeCell ref="P34:P35"/>
    <mergeCell ref="P53:P55"/>
    <mergeCell ref="A32:B33"/>
    <mergeCell ref="A34:B35"/>
    <mergeCell ref="B40:B42"/>
    <mergeCell ref="B47:B48"/>
    <mergeCell ref="B50:B51"/>
    <mergeCell ref="A36:B36"/>
    <mergeCell ref="B46:C46"/>
    <mergeCell ref="B52:C52"/>
    <mergeCell ref="C32:C33"/>
    <mergeCell ref="C34:C35"/>
    <mergeCell ref="A38:C38"/>
    <mergeCell ref="B49:C49"/>
    <mergeCell ref="A5:B5"/>
    <mergeCell ref="A2:Q2"/>
    <mergeCell ref="A4:C4"/>
    <mergeCell ref="A6:C6"/>
    <mergeCell ref="A31:C31"/>
    <mergeCell ref="C7:C8"/>
    <mergeCell ref="C11:C12"/>
    <mergeCell ref="C14:C16"/>
    <mergeCell ref="C17:C18"/>
    <mergeCell ref="C19:C21"/>
    <mergeCell ref="C23:C26"/>
    <mergeCell ref="C27:C28"/>
    <mergeCell ref="P7:P8"/>
    <mergeCell ref="P11:P12"/>
    <mergeCell ref="A7:B30"/>
    <mergeCell ref="P14:P16"/>
  </mergeCells>
  <phoneticPr fontId="41" type="noConversion"/>
  <pageMargins left="0.15748031496063" right="0.15748031496063" top="0.70866141732283505" bottom="0.55118110236220497" header="0.511811023622047" footer="0.511811023622047"/>
  <pageSetup paperSize="9" scale="57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workbookViewId="0">
      <selection activeCell="K10" sqref="K10"/>
    </sheetView>
  </sheetViews>
  <sheetFormatPr defaultColWidth="8.625" defaultRowHeight="14.25"/>
  <cols>
    <col min="1" max="1" width="9.375" style="1" customWidth="1"/>
    <col min="2" max="2" width="12.875" style="2" customWidth="1"/>
    <col min="3" max="3" width="31.375" style="2" customWidth="1"/>
    <col min="4" max="4" width="9.625" style="2" customWidth="1"/>
    <col min="5" max="5" width="7.25" style="3" customWidth="1"/>
    <col min="6" max="6" width="9.75" style="3" customWidth="1"/>
    <col min="7" max="256" width="8.625" style="2"/>
    <col min="257" max="257" width="8.375" style="2" customWidth="1"/>
    <col min="258" max="258" width="10.875" style="2" customWidth="1"/>
    <col min="259" max="259" width="27.375" style="2" customWidth="1"/>
    <col min="260" max="260" width="9.625" style="2" customWidth="1"/>
    <col min="261" max="261" width="7.25" style="2" customWidth="1"/>
    <col min="262" max="262" width="9.75" style="2" customWidth="1"/>
    <col min="263" max="512" width="8.625" style="2"/>
    <col min="513" max="513" width="8.375" style="2" customWidth="1"/>
    <col min="514" max="514" width="10.875" style="2" customWidth="1"/>
    <col min="515" max="515" width="27.375" style="2" customWidth="1"/>
    <col min="516" max="516" width="9.625" style="2" customWidth="1"/>
    <col min="517" max="517" width="7.25" style="2" customWidth="1"/>
    <col min="518" max="518" width="9.75" style="2" customWidth="1"/>
    <col min="519" max="768" width="8.625" style="2"/>
    <col min="769" max="769" width="8.375" style="2" customWidth="1"/>
    <col min="770" max="770" width="10.875" style="2" customWidth="1"/>
    <col min="771" max="771" width="27.375" style="2" customWidth="1"/>
    <col min="772" max="772" width="9.625" style="2" customWidth="1"/>
    <col min="773" max="773" width="7.25" style="2" customWidth="1"/>
    <col min="774" max="774" width="9.75" style="2" customWidth="1"/>
    <col min="775" max="1024" width="8.625" style="2"/>
    <col min="1025" max="1025" width="8.375" style="2" customWidth="1"/>
    <col min="1026" max="1026" width="10.875" style="2" customWidth="1"/>
    <col min="1027" max="1027" width="27.375" style="2" customWidth="1"/>
    <col min="1028" max="1028" width="9.625" style="2" customWidth="1"/>
    <col min="1029" max="1029" width="7.25" style="2" customWidth="1"/>
    <col min="1030" max="1030" width="9.75" style="2" customWidth="1"/>
    <col min="1031" max="1280" width="8.625" style="2"/>
    <col min="1281" max="1281" width="8.375" style="2" customWidth="1"/>
    <col min="1282" max="1282" width="10.875" style="2" customWidth="1"/>
    <col min="1283" max="1283" width="27.375" style="2" customWidth="1"/>
    <col min="1284" max="1284" width="9.625" style="2" customWidth="1"/>
    <col min="1285" max="1285" width="7.25" style="2" customWidth="1"/>
    <col min="1286" max="1286" width="9.75" style="2" customWidth="1"/>
    <col min="1287" max="1536" width="8.625" style="2"/>
    <col min="1537" max="1537" width="8.375" style="2" customWidth="1"/>
    <col min="1538" max="1538" width="10.875" style="2" customWidth="1"/>
    <col min="1539" max="1539" width="27.375" style="2" customWidth="1"/>
    <col min="1540" max="1540" width="9.625" style="2" customWidth="1"/>
    <col min="1541" max="1541" width="7.25" style="2" customWidth="1"/>
    <col min="1542" max="1542" width="9.75" style="2" customWidth="1"/>
    <col min="1543" max="1792" width="8.625" style="2"/>
    <col min="1793" max="1793" width="8.375" style="2" customWidth="1"/>
    <col min="1794" max="1794" width="10.875" style="2" customWidth="1"/>
    <col min="1795" max="1795" width="27.375" style="2" customWidth="1"/>
    <col min="1796" max="1796" width="9.625" style="2" customWidth="1"/>
    <col min="1797" max="1797" width="7.25" style="2" customWidth="1"/>
    <col min="1798" max="1798" width="9.75" style="2" customWidth="1"/>
    <col min="1799" max="2048" width="8.625" style="2"/>
    <col min="2049" max="2049" width="8.375" style="2" customWidth="1"/>
    <col min="2050" max="2050" width="10.875" style="2" customWidth="1"/>
    <col min="2051" max="2051" width="27.375" style="2" customWidth="1"/>
    <col min="2052" max="2052" width="9.625" style="2" customWidth="1"/>
    <col min="2053" max="2053" width="7.25" style="2" customWidth="1"/>
    <col min="2054" max="2054" width="9.75" style="2" customWidth="1"/>
    <col min="2055" max="2304" width="8.625" style="2"/>
    <col min="2305" max="2305" width="8.375" style="2" customWidth="1"/>
    <col min="2306" max="2306" width="10.875" style="2" customWidth="1"/>
    <col min="2307" max="2307" width="27.375" style="2" customWidth="1"/>
    <col min="2308" max="2308" width="9.625" style="2" customWidth="1"/>
    <col min="2309" max="2309" width="7.25" style="2" customWidth="1"/>
    <col min="2310" max="2310" width="9.75" style="2" customWidth="1"/>
    <col min="2311" max="2560" width="8.625" style="2"/>
    <col min="2561" max="2561" width="8.375" style="2" customWidth="1"/>
    <col min="2562" max="2562" width="10.875" style="2" customWidth="1"/>
    <col min="2563" max="2563" width="27.375" style="2" customWidth="1"/>
    <col min="2564" max="2564" width="9.625" style="2" customWidth="1"/>
    <col min="2565" max="2565" width="7.25" style="2" customWidth="1"/>
    <col min="2566" max="2566" width="9.75" style="2" customWidth="1"/>
    <col min="2567" max="2816" width="8.625" style="2"/>
    <col min="2817" max="2817" width="8.375" style="2" customWidth="1"/>
    <col min="2818" max="2818" width="10.875" style="2" customWidth="1"/>
    <col min="2819" max="2819" width="27.375" style="2" customWidth="1"/>
    <col min="2820" max="2820" width="9.625" style="2" customWidth="1"/>
    <col min="2821" max="2821" width="7.25" style="2" customWidth="1"/>
    <col min="2822" max="2822" width="9.75" style="2" customWidth="1"/>
    <col min="2823" max="3072" width="8.625" style="2"/>
    <col min="3073" max="3073" width="8.375" style="2" customWidth="1"/>
    <col min="3074" max="3074" width="10.875" style="2" customWidth="1"/>
    <col min="3075" max="3075" width="27.375" style="2" customWidth="1"/>
    <col min="3076" max="3076" width="9.625" style="2" customWidth="1"/>
    <col min="3077" max="3077" width="7.25" style="2" customWidth="1"/>
    <col min="3078" max="3078" width="9.75" style="2" customWidth="1"/>
    <col min="3079" max="3328" width="8.625" style="2"/>
    <col min="3329" max="3329" width="8.375" style="2" customWidth="1"/>
    <col min="3330" max="3330" width="10.875" style="2" customWidth="1"/>
    <col min="3331" max="3331" width="27.375" style="2" customWidth="1"/>
    <col min="3332" max="3332" width="9.625" style="2" customWidth="1"/>
    <col min="3333" max="3333" width="7.25" style="2" customWidth="1"/>
    <col min="3334" max="3334" width="9.75" style="2" customWidth="1"/>
    <col min="3335" max="3584" width="8.625" style="2"/>
    <col min="3585" max="3585" width="8.375" style="2" customWidth="1"/>
    <col min="3586" max="3586" width="10.875" style="2" customWidth="1"/>
    <col min="3587" max="3587" width="27.375" style="2" customWidth="1"/>
    <col min="3588" max="3588" width="9.625" style="2" customWidth="1"/>
    <col min="3589" max="3589" width="7.25" style="2" customWidth="1"/>
    <col min="3590" max="3590" width="9.75" style="2" customWidth="1"/>
    <col min="3591" max="3840" width="8.625" style="2"/>
    <col min="3841" max="3841" width="8.375" style="2" customWidth="1"/>
    <col min="3842" max="3842" width="10.875" style="2" customWidth="1"/>
    <col min="3843" max="3843" width="27.375" style="2" customWidth="1"/>
    <col min="3844" max="3844" width="9.625" style="2" customWidth="1"/>
    <col min="3845" max="3845" width="7.25" style="2" customWidth="1"/>
    <col min="3846" max="3846" width="9.75" style="2" customWidth="1"/>
    <col min="3847" max="4096" width="8.625" style="2"/>
    <col min="4097" max="4097" width="8.375" style="2" customWidth="1"/>
    <col min="4098" max="4098" width="10.875" style="2" customWidth="1"/>
    <col min="4099" max="4099" width="27.375" style="2" customWidth="1"/>
    <col min="4100" max="4100" width="9.625" style="2" customWidth="1"/>
    <col min="4101" max="4101" width="7.25" style="2" customWidth="1"/>
    <col min="4102" max="4102" width="9.75" style="2" customWidth="1"/>
    <col min="4103" max="4352" width="8.625" style="2"/>
    <col min="4353" max="4353" width="8.375" style="2" customWidth="1"/>
    <col min="4354" max="4354" width="10.875" style="2" customWidth="1"/>
    <col min="4355" max="4355" width="27.375" style="2" customWidth="1"/>
    <col min="4356" max="4356" width="9.625" style="2" customWidth="1"/>
    <col min="4357" max="4357" width="7.25" style="2" customWidth="1"/>
    <col min="4358" max="4358" width="9.75" style="2" customWidth="1"/>
    <col min="4359" max="4608" width="8.625" style="2"/>
    <col min="4609" max="4609" width="8.375" style="2" customWidth="1"/>
    <col min="4610" max="4610" width="10.875" style="2" customWidth="1"/>
    <col min="4611" max="4611" width="27.375" style="2" customWidth="1"/>
    <col min="4612" max="4612" width="9.625" style="2" customWidth="1"/>
    <col min="4613" max="4613" width="7.25" style="2" customWidth="1"/>
    <col min="4614" max="4614" width="9.75" style="2" customWidth="1"/>
    <col min="4615" max="4864" width="8.625" style="2"/>
    <col min="4865" max="4865" width="8.375" style="2" customWidth="1"/>
    <col min="4866" max="4866" width="10.875" style="2" customWidth="1"/>
    <col min="4867" max="4867" width="27.375" style="2" customWidth="1"/>
    <col min="4868" max="4868" width="9.625" style="2" customWidth="1"/>
    <col min="4869" max="4869" width="7.25" style="2" customWidth="1"/>
    <col min="4870" max="4870" width="9.75" style="2" customWidth="1"/>
    <col min="4871" max="5120" width="8.625" style="2"/>
    <col min="5121" max="5121" width="8.375" style="2" customWidth="1"/>
    <col min="5122" max="5122" width="10.875" style="2" customWidth="1"/>
    <col min="5123" max="5123" width="27.375" style="2" customWidth="1"/>
    <col min="5124" max="5124" width="9.625" style="2" customWidth="1"/>
    <col min="5125" max="5125" width="7.25" style="2" customWidth="1"/>
    <col min="5126" max="5126" width="9.75" style="2" customWidth="1"/>
    <col min="5127" max="5376" width="8.625" style="2"/>
    <col min="5377" max="5377" width="8.375" style="2" customWidth="1"/>
    <col min="5378" max="5378" width="10.875" style="2" customWidth="1"/>
    <col min="5379" max="5379" width="27.375" style="2" customWidth="1"/>
    <col min="5380" max="5380" width="9.625" style="2" customWidth="1"/>
    <col min="5381" max="5381" width="7.25" style="2" customWidth="1"/>
    <col min="5382" max="5382" width="9.75" style="2" customWidth="1"/>
    <col min="5383" max="5632" width="8.625" style="2"/>
    <col min="5633" max="5633" width="8.375" style="2" customWidth="1"/>
    <col min="5634" max="5634" width="10.875" style="2" customWidth="1"/>
    <col min="5635" max="5635" width="27.375" style="2" customWidth="1"/>
    <col min="5636" max="5636" width="9.625" style="2" customWidth="1"/>
    <col min="5637" max="5637" width="7.25" style="2" customWidth="1"/>
    <col min="5638" max="5638" width="9.75" style="2" customWidth="1"/>
    <col min="5639" max="5888" width="8.625" style="2"/>
    <col min="5889" max="5889" width="8.375" style="2" customWidth="1"/>
    <col min="5890" max="5890" width="10.875" style="2" customWidth="1"/>
    <col min="5891" max="5891" width="27.375" style="2" customWidth="1"/>
    <col min="5892" max="5892" width="9.625" style="2" customWidth="1"/>
    <col min="5893" max="5893" width="7.25" style="2" customWidth="1"/>
    <col min="5894" max="5894" width="9.75" style="2" customWidth="1"/>
    <col min="5895" max="6144" width="8.625" style="2"/>
    <col min="6145" max="6145" width="8.375" style="2" customWidth="1"/>
    <col min="6146" max="6146" width="10.875" style="2" customWidth="1"/>
    <col min="6147" max="6147" width="27.375" style="2" customWidth="1"/>
    <col min="6148" max="6148" width="9.625" style="2" customWidth="1"/>
    <col min="6149" max="6149" width="7.25" style="2" customWidth="1"/>
    <col min="6150" max="6150" width="9.75" style="2" customWidth="1"/>
    <col min="6151" max="6400" width="8.625" style="2"/>
    <col min="6401" max="6401" width="8.375" style="2" customWidth="1"/>
    <col min="6402" max="6402" width="10.875" style="2" customWidth="1"/>
    <col min="6403" max="6403" width="27.375" style="2" customWidth="1"/>
    <col min="6404" max="6404" width="9.625" style="2" customWidth="1"/>
    <col min="6405" max="6405" width="7.25" style="2" customWidth="1"/>
    <col min="6406" max="6406" width="9.75" style="2" customWidth="1"/>
    <col min="6407" max="6656" width="8.625" style="2"/>
    <col min="6657" max="6657" width="8.375" style="2" customWidth="1"/>
    <col min="6658" max="6658" width="10.875" style="2" customWidth="1"/>
    <col min="6659" max="6659" width="27.375" style="2" customWidth="1"/>
    <col min="6660" max="6660" width="9.625" style="2" customWidth="1"/>
    <col min="6661" max="6661" width="7.25" style="2" customWidth="1"/>
    <col min="6662" max="6662" width="9.75" style="2" customWidth="1"/>
    <col min="6663" max="6912" width="8.625" style="2"/>
    <col min="6913" max="6913" width="8.375" style="2" customWidth="1"/>
    <col min="6914" max="6914" width="10.875" style="2" customWidth="1"/>
    <col min="6915" max="6915" width="27.375" style="2" customWidth="1"/>
    <col min="6916" max="6916" width="9.625" style="2" customWidth="1"/>
    <col min="6917" max="6917" width="7.25" style="2" customWidth="1"/>
    <col min="6918" max="6918" width="9.75" style="2" customWidth="1"/>
    <col min="6919" max="7168" width="8.625" style="2"/>
    <col min="7169" max="7169" width="8.375" style="2" customWidth="1"/>
    <col min="7170" max="7170" width="10.875" style="2" customWidth="1"/>
    <col min="7171" max="7171" width="27.375" style="2" customWidth="1"/>
    <col min="7172" max="7172" width="9.625" style="2" customWidth="1"/>
    <col min="7173" max="7173" width="7.25" style="2" customWidth="1"/>
    <col min="7174" max="7174" width="9.75" style="2" customWidth="1"/>
    <col min="7175" max="7424" width="8.625" style="2"/>
    <col min="7425" max="7425" width="8.375" style="2" customWidth="1"/>
    <col min="7426" max="7426" width="10.875" style="2" customWidth="1"/>
    <col min="7427" max="7427" width="27.375" style="2" customWidth="1"/>
    <col min="7428" max="7428" width="9.625" style="2" customWidth="1"/>
    <col min="7429" max="7429" width="7.25" style="2" customWidth="1"/>
    <col min="7430" max="7430" width="9.75" style="2" customWidth="1"/>
    <col min="7431" max="7680" width="8.625" style="2"/>
    <col min="7681" max="7681" width="8.375" style="2" customWidth="1"/>
    <col min="7682" max="7682" width="10.875" style="2" customWidth="1"/>
    <col min="7683" max="7683" width="27.375" style="2" customWidth="1"/>
    <col min="7684" max="7684" width="9.625" style="2" customWidth="1"/>
    <col min="7685" max="7685" width="7.25" style="2" customWidth="1"/>
    <col min="7686" max="7686" width="9.75" style="2" customWidth="1"/>
    <col min="7687" max="7936" width="8.625" style="2"/>
    <col min="7937" max="7937" width="8.375" style="2" customWidth="1"/>
    <col min="7938" max="7938" width="10.875" style="2" customWidth="1"/>
    <col min="7939" max="7939" width="27.375" style="2" customWidth="1"/>
    <col min="7940" max="7940" width="9.625" style="2" customWidth="1"/>
    <col min="7941" max="7941" width="7.25" style="2" customWidth="1"/>
    <col min="7942" max="7942" width="9.75" style="2" customWidth="1"/>
    <col min="7943" max="8192" width="8.625" style="2"/>
    <col min="8193" max="8193" width="8.375" style="2" customWidth="1"/>
    <col min="8194" max="8194" width="10.875" style="2" customWidth="1"/>
    <col min="8195" max="8195" width="27.375" style="2" customWidth="1"/>
    <col min="8196" max="8196" width="9.625" style="2" customWidth="1"/>
    <col min="8197" max="8197" width="7.25" style="2" customWidth="1"/>
    <col min="8198" max="8198" width="9.75" style="2" customWidth="1"/>
    <col min="8199" max="8448" width="8.625" style="2"/>
    <col min="8449" max="8449" width="8.375" style="2" customWidth="1"/>
    <col min="8450" max="8450" width="10.875" style="2" customWidth="1"/>
    <col min="8451" max="8451" width="27.375" style="2" customWidth="1"/>
    <col min="8452" max="8452" width="9.625" style="2" customWidth="1"/>
    <col min="8453" max="8453" width="7.25" style="2" customWidth="1"/>
    <col min="8454" max="8454" width="9.75" style="2" customWidth="1"/>
    <col min="8455" max="8704" width="8.625" style="2"/>
    <col min="8705" max="8705" width="8.375" style="2" customWidth="1"/>
    <col min="8706" max="8706" width="10.875" style="2" customWidth="1"/>
    <col min="8707" max="8707" width="27.375" style="2" customWidth="1"/>
    <col min="8708" max="8708" width="9.625" style="2" customWidth="1"/>
    <col min="8709" max="8709" width="7.25" style="2" customWidth="1"/>
    <col min="8710" max="8710" width="9.75" style="2" customWidth="1"/>
    <col min="8711" max="8960" width="8.625" style="2"/>
    <col min="8961" max="8961" width="8.375" style="2" customWidth="1"/>
    <col min="8962" max="8962" width="10.875" style="2" customWidth="1"/>
    <col min="8963" max="8963" width="27.375" style="2" customWidth="1"/>
    <col min="8964" max="8964" width="9.625" style="2" customWidth="1"/>
    <col min="8965" max="8965" width="7.25" style="2" customWidth="1"/>
    <col min="8966" max="8966" width="9.75" style="2" customWidth="1"/>
    <col min="8967" max="9216" width="8.625" style="2"/>
    <col min="9217" max="9217" width="8.375" style="2" customWidth="1"/>
    <col min="9218" max="9218" width="10.875" style="2" customWidth="1"/>
    <col min="9219" max="9219" width="27.375" style="2" customWidth="1"/>
    <col min="9220" max="9220" width="9.625" style="2" customWidth="1"/>
    <col min="9221" max="9221" width="7.25" style="2" customWidth="1"/>
    <col min="9222" max="9222" width="9.75" style="2" customWidth="1"/>
    <col min="9223" max="9472" width="8.625" style="2"/>
    <col min="9473" max="9473" width="8.375" style="2" customWidth="1"/>
    <col min="9474" max="9474" width="10.875" style="2" customWidth="1"/>
    <col min="9475" max="9475" width="27.375" style="2" customWidth="1"/>
    <col min="9476" max="9476" width="9.625" style="2" customWidth="1"/>
    <col min="9477" max="9477" width="7.25" style="2" customWidth="1"/>
    <col min="9478" max="9478" width="9.75" style="2" customWidth="1"/>
    <col min="9479" max="9728" width="8.625" style="2"/>
    <col min="9729" max="9729" width="8.375" style="2" customWidth="1"/>
    <col min="9730" max="9730" width="10.875" style="2" customWidth="1"/>
    <col min="9731" max="9731" width="27.375" style="2" customWidth="1"/>
    <col min="9732" max="9732" width="9.625" style="2" customWidth="1"/>
    <col min="9733" max="9733" width="7.25" style="2" customWidth="1"/>
    <col min="9734" max="9734" width="9.75" style="2" customWidth="1"/>
    <col min="9735" max="9984" width="8.625" style="2"/>
    <col min="9985" max="9985" width="8.375" style="2" customWidth="1"/>
    <col min="9986" max="9986" width="10.875" style="2" customWidth="1"/>
    <col min="9987" max="9987" width="27.375" style="2" customWidth="1"/>
    <col min="9988" max="9988" width="9.625" style="2" customWidth="1"/>
    <col min="9989" max="9989" width="7.25" style="2" customWidth="1"/>
    <col min="9990" max="9990" width="9.75" style="2" customWidth="1"/>
    <col min="9991" max="10240" width="8.625" style="2"/>
    <col min="10241" max="10241" width="8.375" style="2" customWidth="1"/>
    <col min="10242" max="10242" width="10.875" style="2" customWidth="1"/>
    <col min="10243" max="10243" width="27.375" style="2" customWidth="1"/>
    <col min="10244" max="10244" width="9.625" style="2" customWidth="1"/>
    <col min="10245" max="10245" width="7.25" style="2" customWidth="1"/>
    <col min="10246" max="10246" width="9.75" style="2" customWidth="1"/>
    <col min="10247" max="10496" width="8.625" style="2"/>
    <col min="10497" max="10497" width="8.375" style="2" customWidth="1"/>
    <col min="10498" max="10498" width="10.875" style="2" customWidth="1"/>
    <col min="10499" max="10499" width="27.375" style="2" customWidth="1"/>
    <col min="10500" max="10500" width="9.625" style="2" customWidth="1"/>
    <col min="10501" max="10501" width="7.25" style="2" customWidth="1"/>
    <col min="10502" max="10502" width="9.75" style="2" customWidth="1"/>
    <col min="10503" max="10752" width="8.625" style="2"/>
    <col min="10753" max="10753" width="8.375" style="2" customWidth="1"/>
    <col min="10754" max="10754" width="10.875" style="2" customWidth="1"/>
    <col min="10755" max="10755" width="27.375" style="2" customWidth="1"/>
    <col min="10756" max="10756" width="9.625" style="2" customWidth="1"/>
    <col min="10757" max="10757" width="7.25" style="2" customWidth="1"/>
    <col min="10758" max="10758" width="9.75" style="2" customWidth="1"/>
    <col min="10759" max="11008" width="8.625" style="2"/>
    <col min="11009" max="11009" width="8.375" style="2" customWidth="1"/>
    <col min="11010" max="11010" width="10.875" style="2" customWidth="1"/>
    <col min="11011" max="11011" width="27.375" style="2" customWidth="1"/>
    <col min="11012" max="11012" width="9.625" style="2" customWidth="1"/>
    <col min="11013" max="11013" width="7.25" style="2" customWidth="1"/>
    <col min="11014" max="11014" width="9.75" style="2" customWidth="1"/>
    <col min="11015" max="11264" width="8.625" style="2"/>
    <col min="11265" max="11265" width="8.375" style="2" customWidth="1"/>
    <col min="11266" max="11266" width="10.875" style="2" customWidth="1"/>
    <col min="11267" max="11267" width="27.375" style="2" customWidth="1"/>
    <col min="11268" max="11268" width="9.625" style="2" customWidth="1"/>
    <col min="11269" max="11269" width="7.25" style="2" customWidth="1"/>
    <col min="11270" max="11270" width="9.75" style="2" customWidth="1"/>
    <col min="11271" max="11520" width="8.625" style="2"/>
    <col min="11521" max="11521" width="8.375" style="2" customWidth="1"/>
    <col min="11522" max="11522" width="10.875" style="2" customWidth="1"/>
    <col min="11523" max="11523" width="27.375" style="2" customWidth="1"/>
    <col min="11524" max="11524" width="9.625" style="2" customWidth="1"/>
    <col min="11525" max="11525" width="7.25" style="2" customWidth="1"/>
    <col min="11526" max="11526" width="9.75" style="2" customWidth="1"/>
    <col min="11527" max="11776" width="8.625" style="2"/>
    <col min="11777" max="11777" width="8.375" style="2" customWidth="1"/>
    <col min="11778" max="11778" width="10.875" style="2" customWidth="1"/>
    <col min="11779" max="11779" width="27.375" style="2" customWidth="1"/>
    <col min="11780" max="11780" width="9.625" style="2" customWidth="1"/>
    <col min="11781" max="11781" width="7.25" style="2" customWidth="1"/>
    <col min="11782" max="11782" width="9.75" style="2" customWidth="1"/>
    <col min="11783" max="12032" width="8.625" style="2"/>
    <col min="12033" max="12033" width="8.375" style="2" customWidth="1"/>
    <col min="12034" max="12034" width="10.875" style="2" customWidth="1"/>
    <col min="12035" max="12035" width="27.375" style="2" customWidth="1"/>
    <col min="12036" max="12036" width="9.625" style="2" customWidth="1"/>
    <col min="12037" max="12037" width="7.25" style="2" customWidth="1"/>
    <col min="12038" max="12038" width="9.75" style="2" customWidth="1"/>
    <col min="12039" max="12288" width="8.625" style="2"/>
    <col min="12289" max="12289" width="8.375" style="2" customWidth="1"/>
    <col min="12290" max="12290" width="10.875" style="2" customWidth="1"/>
    <col min="12291" max="12291" width="27.375" style="2" customWidth="1"/>
    <col min="12292" max="12292" width="9.625" style="2" customWidth="1"/>
    <col min="12293" max="12293" width="7.25" style="2" customWidth="1"/>
    <col min="12294" max="12294" width="9.75" style="2" customWidth="1"/>
    <col min="12295" max="12544" width="8.625" style="2"/>
    <col min="12545" max="12545" width="8.375" style="2" customWidth="1"/>
    <col min="12546" max="12546" width="10.875" style="2" customWidth="1"/>
    <col min="12547" max="12547" width="27.375" style="2" customWidth="1"/>
    <col min="12548" max="12548" width="9.625" style="2" customWidth="1"/>
    <col min="12549" max="12549" width="7.25" style="2" customWidth="1"/>
    <col min="12550" max="12550" width="9.75" style="2" customWidth="1"/>
    <col min="12551" max="12800" width="8.625" style="2"/>
    <col min="12801" max="12801" width="8.375" style="2" customWidth="1"/>
    <col min="12802" max="12802" width="10.875" style="2" customWidth="1"/>
    <col min="12803" max="12803" width="27.375" style="2" customWidth="1"/>
    <col min="12804" max="12804" width="9.625" style="2" customWidth="1"/>
    <col min="12805" max="12805" width="7.25" style="2" customWidth="1"/>
    <col min="12806" max="12806" width="9.75" style="2" customWidth="1"/>
    <col min="12807" max="13056" width="8.625" style="2"/>
    <col min="13057" max="13057" width="8.375" style="2" customWidth="1"/>
    <col min="13058" max="13058" width="10.875" style="2" customWidth="1"/>
    <col min="13059" max="13059" width="27.375" style="2" customWidth="1"/>
    <col min="13060" max="13060" width="9.625" style="2" customWidth="1"/>
    <col min="13061" max="13061" width="7.25" style="2" customWidth="1"/>
    <col min="13062" max="13062" width="9.75" style="2" customWidth="1"/>
    <col min="13063" max="13312" width="8.625" style="2"/>
    <col min="13313" max="13313" width="8.375" style="2" customWidth="1"/>
    <col min="13314" max="13314" width="10.875" style="2" customWidth="1"/>
    <col min="13315" max="13315" width="27.375" style="2" customWidth="1"/>
    <col min="13316" max="13316" width="9.625" style="2" customWidth="1"/>
    <col min="13317" max="13317" width="7.25" style="2" customWidth="1"/>
    <col min="13318" max="13318" width="9.75" style="2" customWidth="1"/>
    <col min="13319" max="13568" width="8.625" style="2"/>
    <col min="13569" max="13569" width="8.375" style="2" customWidth="1"/>
    <col min="13570" max="13570" width="10.875" style="2" customWidth="1"/>
    <col min="13571" max="13571" width="27.375" style="2" customWidth="1"/>
    <col min="13572" max="13572" width="9.625" style="2" customWidth="1"/>
    <col min="13573" max="13573" width="7.25" style="2" customWidth="1"/>
    <col min="13574" max="13574" width="9.75" style="2" customWidth="1"/>
    <col min="13575" max="13824" width="8.625" style="2"/>
    <col min="13825" max="13825" width="8.375" style="2" customWidth="1"/>
    <col min="13826" max="13826" width="10.875" style="2" customWidth="1"/>
    <col min="13827" max="13827" width="27.375" style="2" customWidth="1"/>
    <col min="13828" max="13828" width="9.625" style="2" customWidth="1"/>
    <col min="13829" max="13829" width="7.25" style="2" customWidth="1"/>
    <col min="13830" max="13830" width="9.75" style="2" customWidth="1"/>
    <col min="13831" max="14080" width="8.625" style="2"/>
    <col min="14081" max="14081" width="8.375" style="2" customWidth="1"/>
    <col min="14082" max="14082" width="10.875" style="2" customWidth="1"/>
    <col min="14083" max="14083" width="27.375" style="2" customWidth="1"/>
    <col min="14084" max="14084" width="9.625" style="2" customWidth="1"/>
    <col min="14085" max="14085" width="7.25" style="2" customWidth="1"/>
    <col min="14086" max="14086" width="9.75" style="2" customWidth="1"/>
    <col min="14087" max="14336" width="8.625" style="2"/>
    <col min="14337" max="14337" width="8.375" style="2" customWidth="1"/>
    <col min="14338" max="14338" width="10.875" style="2" customWidth="1"/>
    <col min="14339" max="14339" width="27.375" style="2" customWidth="1"/>
    <col min="14340" max="14340" width="9.625" style="2" customWidth="1"/>
    <col min="14341" max="14341" width="7.25" style="2" customWidth="1"/>
    <col min="14342" max="14342" width="9.75" style="2" customWidth="1"/>
    <col min="14343" max="14592" width="8.625" style="2"/>
    <col min="14593" max="14593" width="8.375" style="2" customWidth="1"/>
    <col min="14594" max="14594" width="10.875" style="2" customWidth="1"/>
    <col min="14595" max="14595" width="27.375" style="2" customWidth="1"/>
    <col min="14596" max="14596" width="9.625" style="2" customWidth="1"/>
    <col min="14597" max="14597" width="7.25" style="2" customWidth="1"/>
    <col min="14598" max="14598" width="9.75" style="2" customWidth="1"/>
    <col min="14599" max="14848" width="8.625" style="2"/>
    <col min="14849" max="14849" width="8.375" style="2" customWidth="1"/>
    <col min="14850" max="14850" width="10.875" style="2" customWidth="1"/>
    <col min="14851" max="14851" width="27.375" style="2" customWidth="1"/>
    <col min="14852" max="14852" width="9.625" style="2" customWidth="1"/>
    <col min="14853" max="14853" width="7.25" style="2" customWidth="1"/>
    <col min="14854" max="14854" width="9.75" style="2" customWidth="1"/>
    <col min="14855" max="15104" width="8.625" style="2"/>
    <col min="15105" max="15105" width="8.375" style="2" customWidth="1"/>
    <col min="15106" max="15106" width="10.875" style="2" customWidth="1"/>
    <col min="15107" max="15107" width="27.375" style="2" customWidth="1"/>
    <col min="15108" max="15108" width="9.625" style="2" customWidth="1"/>
    <col min="15109" max="15109" width="7.25" style="2" customWidth="1"/>
    <col min="15110" max="15110" width="9.75" style="2" customWidth="1"/>
    <col min="15111" max="15360" width="8.625" style="2"/>
    <col min="15361" max="15361" width="8.375" style="2" customWidth="1"/>
    <col min="15362" max="15362" width="10.875" style="2" customWidth="1"/>
    <col min="15363" max="15363" width="27.375" style="2" customWidth="1"/>
    <col min="15364" max="15364" width="9.625" style="2" customWidth="1"/>
    <col min="15365" max="15365" width="7.25" style="2" customWidth="1"/>
    <col min="15366" max="15366" width="9.75" style="2" customWidth="1"/>
    <col min="15367" max="15616" width="8.625" style="2"/>
    <col min="15617" max="15617" width="8.375" style="2" customWidth="1"/>
    <col min="15618" max="15618" width="10.875" style="2" customWidth="1"/>
    <col min="15619" max="15619" width="27.375" style="2" customWidth="1"/>
    <col min="15620" max="15620" width="9.625" style="2" customWidth="1"/>
    <col min="15621" max="15621" width="7.25" style="2" customWidth="1"/>
    <col min="15622" max="15622" width="9.75" style="2" customWidth="1"/>
    <col min="15623" max="15872" width="8.625" style="2"/>
    <col min="15873" max="15873" width="8.375" style="2" customWidth="1"/>
    <col min="15874" max="15874" width="10.875" style="2" customWidth="1"/>
    <col min="15875" max="15875" width="27.375" style="2" customWidth="1"/>
    <col min="15876" max="15876" width="9.625" style="2" customWidth="1"/>
    <col min="15877" max="15877" width="7.25" style="2" customWidth="1"/>
    <col min="15878" max="15878" width="9.75" style="2" customWidth="1"/>
    <col min="15879" max="16128" width="8.625" style="2"/>
    <col min="16129" max="16129" width="8.375" style="2" customWidth="1"/>
    <col min="16130" max="16130" width="10.875" style="2" customWidth="1"/>
    <col min="16131" max="16131" width="27.375" style="2" customWidth="1"/>
    <col min="16132" max="16132" width="9.625" style="2" customWidth="1"/>
    <col min="16133" max="16133" width="7.25" style="2" customWidth="1"/>
    <col min="16134" max="16134" width="9.75" style="2" customWidth="1"/>
    <col min="16135" max="16384" width="8.625" style="2"/>
  </cols>
  <sheetData>
    <row r="1" spans="1:7" ht="21.95" customHeight="1">
      <c r="A1" s="4" t="s">
        <v>228</v>
      </c>
    </row>
    <row r="2" spans="1:7" ht="45" customHeight="1">
      <c r="A2" s="162" t="s">
        <v>258</v>
      </c>
      <c r="B2" s="163"/>
      <c r="C2" s="163"/>
      <c r="D2" s="163"/>
      <c r="E2" s="164"/>
      <c r="F2" s="164"/>
      <c r="G2" s="164"/>
    </row>
    <row r="3" spans="1:7" ht="28.5">
      <c r="A3" s="5" t="s">
        <v>0</v>
      </c>
      <c r="B3" s="5" t="s">
        <v>1</v>
      </c>
      <c r="C3" s="5" t="s">
        <v>229</v>
      </c>
      <c r="D3" s="5" t="s">
        <v>230</v>
      </c>
      <c r="E3" s="6" t="s">
        <v>231</v>
      </c>
      <c r="F3" s="7" t="s">
        <v>232</v>
      </c>
      <c r="G3" s="8" t="s">
        <v>4</v>
      </c>
    </row>
    <row r="4" spans="1:7" s="1" customFormat="1">
      <c r="A4" s="165" t="s">
        <v>5</v>
      </c>
      <c r="B4" s="165"/>
      <c r="C4" s="165"/>
      <c r="D4" s="165"/>
      <c r="E4" s="9">
        <f>SUM(E5,E8,E19,E21,E25,E32,E38,E45,E49,E52,E56,E60,E67,E71,E75,)</f>
        <v>60</v>
      </c>
      <c r="F4" s="9">
        <f>SUM(F5,F8,F19,F21,F25,F32,F38,F45,F49,F52,F56,F60,F67,F71,F75,)</f>
        <v>600</v>
      </c>
      <c r="G4" s="10"/>
    </row>
    <row r="5" spans="1:7" s="1" customFormat="1">
      <c r="A5" s="169" t="s">
        <v>233</v>
      </c>
      <c r="B5" s="166" t="s">
        <v>234</v>
      </c>
      <c r="C5" s="167"/>
      <c r="D5" s="168"/>
      <c r="E5" s="11">
        <f>SUM(E6,E7)</f>
        <v>2</v>
      </c>
      <c r="F5" s="11">
        <f>SUM(F6,F7)</f>
        <v>20</v>
      </c>
      <c r="G5" s="12"/>
    </row>
    <row r="6" spans="1:7">
      <c r="A6" s="170"/>
      <c r="B6" s="172" t="s">
        <v>7</v>
      </c>
      <c r="C6" s="13" t="s">
        <v>16</v>
      </c>
      <c r="D6" s="14" t="s">
        <v>235</v>
      </c>
      <c r="E6" s="15">
        <v>1</v>
      </c>
      <c r="F6" s="15">
        <v>10</v>
      </c>
      <c r="G6" s="16"/>
    </row>
    <row r="7" spans="1:7">
      <c r="A7" s="171"/>
      <c r="B7" s="173"/>
      <c r="C7" s="13" t="s">
        <v>18</v>
      </c>
      <c r="D7" s="14" t="s">
        <v>235</v>
      </c>
      <c r="E7" s="15">
        <v>1</v>
      </c>
      <c r="F7" s="15">
        <v>10</v>
      </c>
      <c r="G7" s="16"/>
    </row>
    <row r="8" spans="1:7" s="1" customFormat="1">
      <c r="A8" s="178" t="s">
        <v>41</v>
      </c>
      <c r="B8" s="166" t="s">
        <v>42</v>
      </c>
      <c r="C8" s="167"/>
      <c r="D8" s="168"/>
      <c r="E8" s="11">
        <f>SUM(E9:E18)</f>
        <v>10</v>
      </c>
      <c r="F8" s="11">
        <f>SUM(F9:F18)</f>
        <v>100</v>
      </c>
      <c r="G8" s="12"/>
    </row>
    <row r="9" spans="1:7">
      <c r="A9" s="178"/>
      <c r="B9" s="174" t="s">
        <v>43</v>
      </c>
      <c r="C9" s="13" t="s">
        <v>44</v>
      </c>
      <c r="D9" s="14" t="s">
        <v>235</v>
      </c>
      <c r="E9" s="14">
        <v>1</v>
      </c>
      <c r="F9" s="14">
        <v>10</v>
      </c>
      <c r="G9" s="16"/>
    </row>
    <row r="10" spans="1:7">
      <c r="A10" s="178"/>
      <c r="B10" s="174"/>
      <c r="C10" s="17" t="s">
        <v>46</v>
      </c>
      <c r="D10" s="14" t="s">
        <v>235</v>
      </c>
      <c r="E10" s="14">
        <v>1</v>
      </c>
      <c r="F10" s="14">
        <v>10</v>
      </c>
      <c r="G10" s="16"/>
    </row>
    <row r="11" spans="1:7">
      <c r="A11" s="178"/>
      <c r="B11" s="174"/>
      <c r="C11" s="17" t="s">
        <v>47</v>
      </c>
      <c r="D11" s="14" t="s">
        <v>235</v>
      </c>
      <c r="E11" s="14">
        <v>1</v>
      </c>
      <c r="F11" s="14">
        <v>10</v>
      </c>
      <c r="G11" s="16"/>
    </row>
    <row r="12" spans="1:7">
      <c r="A12" s="178"/>
      <c r="B12" s="174"/>
      <c r="C12" s="17" t="s">
        <v>48</v>
      </c>
      <c r="D12" s="14" t="s">
        <v>235</v>
      </c>
      <c r="E12" s="14">
        <v>1</v>
      </c>
      <c r="F12" s="14">
        <v>10</v>
      </c>
      <c r="G12" s="16"/>
    </row>
    <row r="13" spans="1:7">
      <c r="A13" s="178"/>
      <c r="B13" s="174"/>
      <c r="C13" s="17" t="s">
        <v>49</v>
      </c>
      <c r="D13" s="14" t="s">
        <v>235</v>
      </c>
      <c r="E13" s="14">
        <v>1</v>
      </c>
      <c r="F13" s="14">
        <v>10</v>
      </c>
      <c r="G13" s="16"/>
    </row>
    <row r="14" spans="1:7">
      <c r="A14" s="178"/>
      <c r="B14" s="174"/>
      <c r="C14" s="18" t="s">
        <v>50</v>
      </c>
      <c r="D14" s="14" t="s">
        <v>235</v>
      </c>
      <c r="E14" s="14">
        <v>1</v>
      </c>
      <c r="F14" s="14">
        <v>10</v>
      </c>
      <c r="G14" s="16"/>
    </row>
    <row r="15" spans="1:7">
      <c r="A15" s="178"/>
      <c r="B15" s="14" t="s">
        <v>52</v>
      </c>
      <c r="C15" s="13" t="s">
        <v>53</v>
      </c>
      <c r="D15" s="14" t="s">
        <v>236</v>
      </c>
      <c r="E15" s="14">
        <v>1</v>
      </c>
      <c r="F15" s="14">
        <v>10</v>
      </c>
      <c r="G15" s="16"/>
    </row>
    <row r="16" spans="1:7">
      <c r="A16" s="178"/>
      <c r="B16" s="14" t="s">
        <v>55</v>
      </c>
      <c r="C16" s="19" t="s">
        <v>60</v>
      </c>
      <c r="D16" s="14" t="s">
        <v>237</v>
      </c>
      <c r="E16" s="14">
        <v>1</v>
      </c>
      <c r="F16" s="14">
        <v>10</v>
      </c>
      <c r="G16" s="16"/>
    </row>
    <row r="17" spans="1:7">
      <c r="A17" s="178"/>
      <c r="B17" s="14" t="s">
        <v>64</v>
      </c>
      <c r="C17" s="18" t="s">
        <v>65</v>
      </c>
      <c r="D17" s="14" t="s">
        <v>235</v>
      </c>
      <c r="E17" s="14">
        <v>1</v>
      </c>
      <c r="F17" s="14">
        <v>10</v>
      </c>
      <c r="G17" s="16"/>
    </row>
    <row r="18" spans="1:7">
      <c r="A18" s="178"/>
      <c r="B18" s="14" t="s">
        <v>62</v>
      </c>
      <c r="C18" s="17" t="s">
        <v>63</v>
      </c>
      <c r="D18" s="14" t="s">
        <v>235</v>
      </c>
      <c r="E18" s="14">
        <v>1</v>
      </c>
      <c r="F18" s="14">
        <v>10</v>
      </c>
      <c r="G18" s="16"/>
    </row>
    <row r="19" spans="1:7" s="1" customFormat="1">
      <c r="A19" s="169" t="s">
        <v>66</v>
      </c>
      <c r="B19" s="166" t="s">
        <v>67</v>
      </c>
      <c r="C19" s="167"/>
      <c r="D19" s="168"/>
      <c r="E19" s="11">
        <f>SUM(E20)</f>
        <v>1</v>
      </c>
      <c r="F19" s="11">
        <f>SUM(F20)</f>
        <v>10</v>
      </c>
      <c r="G19" s="12"/>
    </row>
    <row r="20" spans="1:7">
      <c r="A20" s="171"/>
      <c r="B20" s="14" t="s">
        <v>69</v>
      </c>
      <c r="C20" s="19" t="s">
        <v>70</v>
      </c>
      <c r="D20" s="15" t="s">
        <v>235</v>
      </c>
      <c r="E20" s="14">
        <v>1</v>
      </c>
      <c r="F20" s="14">
        <v>10</v>
      </c>
      <c r="G20" s="16"/>
    </row>
    <row r="21" spans="1:7" s="1" customFormat="1">
      <c r="A21" s="169" t="s">
        <v>71</v>
      </c>
      <c r="B21" s="166" t="s">
        <v>72</v>
      </c>
      <c r="C21" s="167"/>
      <c r="D21" s="168"/>
      <c r="E21" s="11">
        <f>SUM(E22:E24)</f>
        <v>3</v>
      </c>
      <c r="F21" s="11">
        <f>SUM(F22:F24)</f>
        <v>30</v>
      </c>
      <c r="G21" s="12"/>
    </row>
    <row r="22" spans="1:7">
      <c r="A22" s="170"/>
      <c r="B22" s="14" t="s">
        <v>43</v>
      </c>
      <c r="C22" s="19" t="s">
        <v>74</v>
      </c>
      <c r="D22" s="14" t="s">
        <v>237</v>
      </c>
      <c r="E22" s="14">
        <v>1</v>
      </c>
      <c r="F22" s="14">
        <v>10</v>
      </c>
      <c r="G22" s="16"/>
    </row>
    <row r="23" spans="1:7">
      <c r="A23" s="170"/>
      <c r="B23" s="14" t="s">
        <v>77</v>
      </c>
      <c r="C23" s="20" t="s">
        <v>78</v>
      </c>
      <c r="D23" s="14" t="s">
        <v>235</v>
      </c>
      <c r="E23" s="14">
        <v>1</v>
      </c>
      <c r="F23" s="14">
        <v>10</v>
      </c>
      <c r="G23" s="16"/>
    </row>
    <row r="24" spans="1:7">
      <c r="A24" s="171"/>
      <c r="B24" s="14" t="s">
        <v>75</v>
      </c>
      <c r="C24" s="20" t="s">
        <v>238</v>
      </c>
      <c r="D24" s="14" t="s">
        <v>236</v>
      </c>
      <c r="E24" s="14">
        <v>1</v>
      </c>
      <c r="F24" s="14">
        <v>10</v>
      </c>
      <c r="G24" s="16"/>
    </row>
    <row r="25" spans="1:7" s="1" customFormat="1">
      <c r="A25" s="169" t="s">
        <v>79</v>
      </c>
      <c r="B25" s="166" t="s">
        <v>80</v>
      </c>
      <c r="C25" s="167"/>
      <c r="D25" s="168"/>
      <c r="E25" s="11">
        <f>SUM(E26:E31)</f>
        <v>6</v>
      </c>
      <c r="F25" s="11">
        <f>SUM(F26:F31)</f>
        <v>60</v>
      </c>
      <c r="G25" s="12"/>
    </row>
    <row r="26" spans="1:7">
      <c r="A26" s="170"/>
      <c r="B26" s="172" t="s">
        <v>43</v>
      </c>
      <c r="C26" s="20" t="s">
        <v>81</v>
      </c>
      <c r="D26" s="21" t="s">
        <v>235</v>
      </c>
      <c r="E26" s="14">
        <v>1</v>
      </c>
      <c r="F26" s="14">
        <v>10</v>
      </c>
      <c r="G26" s="16"/>
    </row>
    <row r="27" spans="1:7">
      <c r="A27" s="170"/>
      <c r="B27" s="173"/>
      <c r="C27" s="20" t="s">
        <v>82</v>
      </c>
      <c r="D27" s="21" t="s">
        <v>239</v>
      </c>
      <c r="E27" s="14">
        <v>1</v>
      </c>
      <c r="F27" s="14">
        <v>10</v>
      </c>
      <c r="G27" s="16"/>
    </row>
    <row r="28" spans="1:7">
      <c r="A28" s="170"/>
      <c r="B28" s="21" t="s">
        <v>240</v>
      </c>
      <c r="C28" s="19" t="s">
        <v>84</v>
      </c>
      <c r="D28" s="21" t="s">
        <v>241</v>
      </c>
      <c r="E28" s="14">
        <v>1</v>
      </c>
      <c r="F28" s="14">
        <v>10</v>
      </c>
      <c r="G28" s="16"/>
    </row>
    <row r="29" spans="1:7">
      <c r="A29" s="170"/>
      <c r="B29" s="21" t="s">
        <v>85</v>
      </c>
      <c r="C29" s="22" t="s">
        <v>86</v>
      </c>
      <c r="D29" s="21" t="s">
        <v>235</v>
      </c>
      <c r="E29" s="14">
        <v>1</v>
      </c>
      <c r="F29" s="14">
        <v>10</v>
      </c>
      <c r="G29" s="16"/>
    </row>
    <row r="30" spans="1:7">
      <c r="A30" s="170"/>
      <c r="B30" s="21" t="s">
        <v>85</v>
      </c>
      <c r="C30" s="19" t="s">
        <v>87</v>
      </c>
      <c r="D30" s="21" t="s">
        <v>237</v>
      </c>
      <c r="E30" s="14">
        <v>1</v>
      </c>
      <c r="F30" s="14">
        <v>10</v>
      </c>
      <c r="G30" s="16"/>
    </row>
    <row r="31" spans="1:7">
      <c r="A31" s="171"/>
      <c r="B31" s="21" t="s">
        <v>88</v>
      </c>
      <c r="C31" s="20" t="s">
        <v>89</v>
      </c>
      <c r="D31" s="21" t="s">
        <v>236</v>
      </c>
      <c r="E31" s="14">
        <v>1</v>
      </c>
      <c r="F31" s="14">
        <v>10</v>
      </c>
      <c r="G31" s="16"/>
    </row>
    <row r="32" spans="1:7" s="1" customFormat="1">
      <c r="A32" s="169" t="s">
        <v>90</v>
      </c>
      <c r="B32" s="166" t="s">
        <v>91</v>
      </c>
      <c r="C32" s="167"/>
      <c r="D32" s="168"/>
      <c r="E32" s="11">
        <f>SUM(E33:E37)</f>
        <v>5</v>
      </c>
      <c r="F32" s="11">
        <f>SUM(F33:F37)</f>
        <v>50</v>
      </c>
      <c r="G32" s="12"/>
    </row>
    <row r="33" spans="1:7">
      <c r="A33" s="170"/>
      <c r="B33" s="14" t="s">
        <v>43</v>
      </c>
      <c r="C33" s="20" t="s">
        <v>92</v>
      </c>
      <c r="D33" s="14" t="s">
        <v>236</v>
      </c>
      <c r="E33" s="14">
        <v>1</v>
      </c>
      <c r="F33" s="14">
        <v>10</v>
      </c>
      <c r="G33" s="16"/>
    </row>
    <row r="34" spans="1:7">
      <c r="A34" s="170"/>
      <c r="B34" s="14" t="s">
        <v>93</v>
      </c>
      <c r="C34" s="20" t="s">
        <v>94</v>
      </c>
      <c r="D34" s="14" t="s">
        <v>235</v>
      </c>
      <c r="E34" s="14">
        <v>1</v>
      </c>
      <c r="F34" s="14">
        <v>10</v>
      </c>
      <c r="G34" s="16"/>
    </row>
    <row r="35" spans="1:7">
      <c r="A35" s="170"/>
      <c r="B35" s="14" t="s">
        <v>95</v>
      </c>
      <c r="C35" s="20" t="s">
        <v>96</v>
      </c>
      <c r="D35" s="14" t="s">
        <v>235</v>
      </c>
      <c r="E35" s="14">
        <v>1</v>
      </c>
      <c r="F35" s="14">
        <v>10</v>
      </c>
      <c r="G35" s="16"/>
    </row>
    <row r="36" spans="1:7">
      <c r="A36" s="170"/>
      <c r="B36" s="14" t="s">
        <v>97</v>
      </c>
      <c r="C36" s="20" t="s">
        <v>98</v>
      </c>
      <c r="D36" s="14" t="s">
        <v>236</v>
      </c>
      <c r="E36" s="14">
        <v>1</v>
      </c>
      <c r="F36" s="14">
        <v>10</v>
      </c>
      <c r="G36" s="16"/>
    </row>
    <row r="37" spans="1:7">
      <c r="A37" s="171"/>
      <c r="B37" s="14" t="s">
        <v>99</v>
      </c>
      <c r="C37" s="20" t="s">
        <v>100</v>
      </c>
      <c r="D37" s="14" t="s">
        <v>236</v>
      </c>
      <c r="E37" s="14">
        <v>1</v>
      </c>
      <c r="F37" s="14">
        <v>10</v>
      </c>
      <c r="G37" s="16"/>
    </row>
    <row r="38" spans="1:7">
      <c r="A38" s="169" t="s">
        <v>101</v>
      </c>
      <c r="B38" s="166" t="s">
        <v>102</v>
      </c>
      <c r="C38" s="167"/>
      <c r="D38" s="168"/>
      <c r="E38" s="11">
        <f>SUM(E39:E44)</f>
        <v>6</v>
      </c>
      <c r="F38" s="11">
        <f>SUM(F39:F44)</f>
        <v>60</v>
      </c>
      <c r="G38" s="23"/>
    </row>
    <row r="39" spans="1:7">
      <c r="A39" s="170"/>
      <c r="B39" s="175" t="s">
        <v>43</v>
      </c>
      <c r="C39" s="19" t="s">
        <v>105</v>
      </c>
      <c r="D39" s="14" t="s">
        <v>237</v>
      </c>
      <c r="E39" s="14">
        <v>1</v>
      </c>
      <c r="F39" s="14">
        <v>10</v>
      </c>
      <c r="G39" s="16"/>
    </row>
    <row r="40" spans="1:7">
      <c r="A40" s="170"/>
      <c r="B40" s="176"/>
      <c r="C40" s="20" t="s">
        <v>106</v>
      </c>
      <c r="D40" s="14" t="s">
        <v>241</v>
      </c>
      <c r="E40" s="14">
        <v>1</v>
      </c>
      <c r="F40" s="14">
        <v>10</v>
      </c>
      <c r="G40" s="16"/>
    </row>
    <row r="41" spans="1:7">
      <c r="A41" s="170"/>
      <c r="B41" s="14" t="s">
        <v>107</v>
      </c>
      <c r="C41" s="19" t="s">
        <v>108</v>
      </c>
      <c r="D41" s="14" t="s">
        <v>241</v>
      </c>
      <c r="E41" s="14">
        <v>1</v>
      </c>
      <c r="F41" s="14">
        <v>10</v>
      </c>
      <c r="G41" s="16"/>
    </row>
    <row r="42" spans="1:7">
      <c r="A42" s="170"/>
      <c r="B42" s="14" t="s">
        <v>109</v>
      </c>
      <c r="C42" s="20" t="s">
        <v>110</v>
      </c>
      <c r="D42" s="14" t="s">
        <v>235</v>
      </c>
      <c r="E42" s="14">
        <v>1</v>
      </c>
      <c r="F42" s="14">
        <v>10</v>
      </c>
      <c r="G42" s="16"/>
    </row>
    <row r="43" spans="1:7">
      <c r="A43" s="170"/>
      <c r="B43" s="14" t="s">
        <v>111</v>
      </c>
      <c r="C43" s="20" t="s">
        <v>112</v>
      </c>
      <c r="D43" s="14" t="s">
        <v>236</v>
      </c>
      <c r="E43" s="14">
        <v>1</v>
      </c>
      <c r="F43" s="14">
        <v>10</v>
      </c>
      <c r="G43" s="16"/>
    </row>
    <row r="44" spans="1:7">
      <c r="A44" s="171"/>
      <c r="B44" s="14" t="s">
        <v>113</v>
      </c>
      <c r="C44" s="20" t="s">
        <v>114</v>
      </c>
      <c r="D44" s="14" t="s">
        <v>235</v>
      </c>
      <c r="E44" s="14">
        <v>1</v>
      </c>
      <c r="F44" s="14">
        <v>10</v>
      </c>
      <c r="G44" s="16"/>
    </row>
    <row r="45" spans="1:7">
      <c r="A45" s="169" t="s">
        <v>117</v>
      </c>
      <c r="B45" s="166" t="s">
        <v>118</v>
      </c>
      <c r="C45" s="167"/>
      <c r="D45" s="168"/>
      <c r="E45" s="11">
        <f>SUM(E46:E48)</f>
        <v>3</v>
      </c>
      <c r="F45" s="11">
        <f>SUM(F46:F48)</f>
        <v>30</v>
      </c>
      <c r="G45" s="23"/>
    </row>
    <row r="46" spans="1:7">
      <c r="A46" s="170"/>
      <c r="B46" s="14" t="s">
        <v>43</v>
      </c>
      <c r="C46" s="19" t="s">
        <v>119</v>
      </c>
      <c r="D46" s="14" t="s">
        <v>237</v>
      </c>
      <c r="E46" s="14">
        <v>1</v>
      </c>
      <c r="F46" s="14">
        <v>10</v>
      </c>
      <c r="G46" s="16"/>
    </row>
    <row r="47" spans="1:7">
      <c r="A47" s="170"/>
      <c r="B47" s="14" t="s">
        <v>122</v>
      </c>
      <c r="C47" s="20" t="s">
        <v>123</v>
      </c>
      <c r="D47" s="14" t="s">
        <v>235</v>
      </c>
      <c r="E47" s="14">
        <v>1</v>
      </c>
      <c r="F47" s="14">
        <v>10</v>
      </c>
      <c r="G47" s="16"/>
    </row>
    <row r="48" spans="1:7">
      <c r="A48" s="171"/>
      <c r="B48" s="14" t="s">
        <v>124</v>
      </c>
      <c r="C48" s="19" t="s">
        <v>125</v>
      </c>
      <c r="D48" s="14" t="s">
        <v>235</v>
      </c>
      <c r="E48" s="14">
        <v>1</v>
      </c>
      <c r="F48" s="14">
        <v>10</v>
      </c>
      <c r="G48" s="16"/>
    </row>
    <row r="49" spans="1:7">
      <c r="A49" s="169" t="s">
        <v>126</v>
      </c>
      <c r="B49" s="166" t="s">
        <v>127</v>
      </c>
      <c r="C49" s="167"/>
      <c r="D49" s="168"/>
      <c r="E49" s="11">
        <f>SUM(E50:E51)</f>
        <v>2</v>
      </c>
      <c r="F49" s="11">
        <f>SUM(F50:F51)</f>
        <v>20</v>
      </c>
      <c r="G49" s="23"/>
    </row>
    <row r="50" spans="1:7">
      <c r="A50" s="170"/>
      <c r="B50" s="14" t="s">
        <v>128</v>
      </c>
      <c r="C50" s="19" t="s">
        <v>129</v>
      </c>
      <c r="D50" s="14" t="s">
        <v>237</v>
      </c>
      <c r="E50" s="14">
        <v>1</v>
      </c>
      <c r="F50" s="14">
        <v>10</v>
      </c>
      <c r="G50" s="16"/>
    </row>
    <row r="51" spans="1:7">
      <c r="A51" s="171"/>
      <c r="B51" s="14" t="s">
        <v>130</v>
      </c>
      <c r="C51" s="20" t="s">
        <v>131</v>
      </c>
      <c r="D51" s="14" t="s">
        <v>235</v>
      </c>
      <c r="E51" s="14">
        <v>1</v>
      </c>
      <c r="F51" s="14">
        <v>10</v>
      </c>
      <c r="G51" s="16"/>
    </row>
    <row r="52" spans="1:7">
      <c r="A52" s="169" t="s">
        <v>132</v>
      </c>
      <c r="B52" s="166" t="s">
        <v>133</v>
      </c>
      <c r="C52" s="167"/>
      <c r="D52" s="168"/>
      <c r="E52" s="11">
        <f>SUM(E53:E55)</f>
        <v>3</v>
      </c>
      <c r="F52" s="11">
        <f>SUM(F53:F55)</f>
        <v>30</v>
      </c>
      <c r="G52" s="23"/>
    </row>
    <row r="53" spans="1:7">
      <c r="A53" s="170"/>
      <c r="B53" s="14" t="s">
        <v>43</v>
      </c>
      <c r="C53" s="20" t="s">
        <v>134</v>
      </c>
      <c r="D53" s="14" t="s">
        <v>235</v>
      </c>
      <c r="E53" s="14">
        <v>1</v>
      </c>
      <c r="F53" s="14">
        <v>10</v>
      </c>
      <c r="G53" s="16"/>
    </row>
    <row r="54" spans="1:7">
      <c r="A54" s="170"/>
      <c r="B54" s="14" t="s">
        <v>135</v>
      </c>
      <c r="C54" s="20" t="s">
        <v>136</v>
      </c>
      <c r="D54" s="14" t="s">
        <v>236</v>
      </c>
      <c r="E54" s="14">
        <v>1</v>
      </c>
      <c r="F54" s="14">
        <v>10</v>
      </c>
      <c r="G54" s="16"/>
    </row>
    <row r="55" spans="1:7">
      <c r="A55" s="171"/>
      <c r="B55" s="14" t="s">
        <v>137</v>
      </c>
      <c r="C55" s="19" t="s">
        <v>138</v>
      </c>
      <c r="D55" s="14" t="s">
        <v>236</v>
      </c>
      <c r="E55" s="14">
        <v>1</v>
      </c>
      <c r="F55" s="14">
        <v>10</v>
      </c>
      <c r="G55" s="16"/>
    </row>
    <row r="56" spans="1:7">
      <c r="A56" s="169" t="s">
        <v>139</v>
      </c>
      <c r="B56" s="166" t="s">
        <v>140</v>
      </c>
      <c r="C56" s="167"/>
      <c r="D56" s="168"/>
      <c r="E56" s="11">
        <f>SUM(E57:E59)</f>
        <v>3</v>
      </c>
      <c r="F56" s="11">
        <f>SUM(F57:F59)</f>
        <v>30</v>
      </c>
      <c r="G56" s="23"/>
    </row>
    <row r="57" spans="1:7">
      <c r="A57" s="170"/>
      <c r="B57" s="14" t="s">
        <v>43</v>
      </c>
      <c r="C57" s="20" t="s">
        <v>141</v>
      </c>
      <c r="D57" s="14" t="s">
        <v>236</v>
      </c>
      <c r="E57" s="14">
        <v>1</v>
      </c>
      <c r="F57" s="14">
        <v>10</v>
      </c>
      <c r="G57" s="16"/>
    </row>
    <row r="58" spans="1:7">
      <c r="A58" s="170"/>
      <c r="B58" s="14" t="s">
        <v>142</v>
      </c>
      <c r="C58" s="19" t="s">
        <v>143</v>
      </c>
      <c r="D58" s="14" t="s">
        <v>237</v>
      </c>
      <c r="E58" s="14">
        <v>1</v>
      </c>
      <c r="F58" s="14">
        <v>10</v>
      </c>
      <c r="G58" s="16"/>
    </row>
    <row r="59" spans="1:7">
      <c r="A59" s="171"/>
      <c r="B59" s="14" t="s">
        <v>144</v>
      </c>
      <c r="C59" s="20" t="s">
        <v>145</v>
      </c>
      <c r="D59" s="14" t="s">
        <v>241</v>
      </c>
      <c r="E59" s="14">
        <v>1</v>
      </c>
      <c r="F59" s="14">
        <v>10</v>
      </c>
      <c r="G59" s="16"/>
    </row>
    <row r="60" spans="1:7">
      <c r="A60" s="169" t="s">
        <v>146</v>
      </c>
      <c r="B60" s="166" t="s">
        <v>147</v>
      </c>
      <c r="C60" s="167"/>
      <c r="D60" s="168"/>
      <c r="E60" s="11">
        <f>SUM(E61:E66)</f>
        <v>6</v>
      </c>
      <c r="F60" s="11">
        <f>SUM(F61:F66)</f>
        <v>60</v>
      </c>
      <c r="G60" s="23"/>
    </row>
    <row r="61" spans="1:7">
      <c r="A61" s="170"/>
      <c r="B61" s="175" t="s">
        <v>43</v>
      </c>
      <c r="C61" s="20" t="s">
        <v>149</v>
      </c>
      <c r="D61" s="14" t="s">
        <v>235</v>
      </c>
      <c r="E61" s="14">
        <v>1</v>
      </c>
      <c r="F61" s="14">
        <v>10</v>
      </c>
      <c r="G61" s="16"/>
    </row>
    <row r="62" spans="1:7">
      <c r="A62" s="170"/>
      <c r="B62" s="177"/>
      <c r="C62" s="19" t="s">
        <v>150</v>
      </c>
      <c r="D62" s="14" t="s">
        <v>235</v>
      </c>
      <c r="E62" s="14">
        <v>1</v>
      </c>
      <c r="F62" s="14">
        <v>10</v>
      </c>
      <c r="G62" s="16"/>
    </row>
    <row r="63" spans="1:7">
      <c r="A63" s="170"/>
      <c r="B63" s="176"/>
      <c r="C63" s="20" t="s">
        <v>151</v>
      </c>
      <c r="D63" s="14" t="s">
        <v>239</v>
      </c>
      <c r="E63" s="14">
        <v>1</v>
      </c>
      <c r="F63" s="14">
        <v>10</v>
      </c>
      <c r="G63" s="16"/>
    </row>
    <row r="64" spans="1:7">
      <c r="A64" s="170"/>
      <c r="B64" s="14" t="s">
        <v>152</v>
      </c>
      <c r="C64" s="19" t="s">
        <v>153</v>
      </c>
      <c r="D64" s="14" t="s">
        <v>237</v>
      </c>
      <c r="E64" s="14">
        <v>1</v>
      </c>
      <c r="F64" s="14">
        <v>10</v>
      </c>
      <c r="G64" s="16"/>
    </row>
    <row r="65" spans="1:7">
      <c r="A65" s="170"/>
      <c r="B65" s="14" t="s">
        <v>154</v>
      </c>
      <c r="C65" s="20" t="s">
        <v>155</v>
      </c>
      <c r="D65" s="14" t="s">
        <v>241</v>
      </c>
      <c r="E65" s="14">
        <v>1</v>
      </c>
      <c r="F65" s="14">
        <v>10</v>
      </c>
      <c r="G65" s="16"/>
    </row>
    <row r="66" spans="1:7">
      <c r="A66" s="171"/>
      <c r="B66" s="14" t="s">
        <v>156</v>
      </c>
      <c r="C66" s="19" t="s">
        <v>157</v>
      </c>
      <c r="D66" s="14" t="s">
        <v>235</v>
      </c>
      <c r="E66" s="14">
        <v>1</v>
      </c>
      <c r="F66" s="14">
        <v>10</v>
      </c>
      <c r="G66" s="16"/>
    </row>
    <row r="67" spans="1:7">
      <c r="A67" s="169" t="s">
        <v>158</v>
      </c>
      <c r="B67" s="166" t="s">
        <v>159</v>
      </c>
      <c r="C67" s="167"/>
      <c r="D67" s="168"/>
      <c r="E67" s="11">
        <f>SUM(E68:E70)</f>
        <v>3</v>
      </c>
      <c r="F67" s="11">
        <f>SUM(F68:F70)</f>
        <v>30</v>
      </c>
      <c r="G67" s="23"/>
    </row>
    <row r="68" spans="1:7">
      <c r="A68" s="170"/>
      <c r="B68" s="175" t="s">
        <v>43</v>
      </c>
      <c r="C68" s="19" t="s">
        <v>160</v>
      </c>
      <c r="D68" s="14" t="s">
        <v>239</v>
      </c>
      <c r="E68" s="14">
        <v>1</v>
      </c>
      <c r="F68" s="14">
        <v>10</v>
      </c>
      <c r="G68" s="16"/>
    </row>
    <row r="69" spans="1:7">
      <c r="A69" s="170"/>
      <c r="B69" s="176"/>
      <c r="C69" s="20" t="s">
        <v>161</v>
      </c>
      <c r="D69" s="14" t="s">
        <v>235</v>
      </c>
      <c r="E69" s="14">
        <v>1</v>
      </c>
      <c r="F69" s="14">
        <v>10</v>
      </c>
      <c r="G69" s="16"/>
    </row>
    <row r="70" spans="1:7">
      <c r="A70" s="171"/>
      <c r="B70" s="14" t="s">
        <v>162</v>
      </c>
      <c r="C70" s="19" t="s">
        <v>163</v>
      </c>
      <c r="D70" s="14" t="s">
        <v>235</v>
      </c>
      <c r="E70" s="14">
        <v>1</v>
      </c>
      <c r="F70" s="14">
        <v>10</v>
      </c>
      <c r="G70" s="16"/>
    </row>
    <row r="71" spans="1:7">
      <c r="A71" s="169" t="s">
        <v>164</v>
      </c>
      <c r="B71" s="166" t="s">
        <v>165</v>
      </c>
      <c r="C71" s="167"/>
      <c r="D71" s="168"/>
      <c r="E71" s="11">
        <f>SUM(E72:E74)</f>
        <v>3</v>
      </c>
      <c r="F71" s="11">
        <f>SUM(F72:F74)</f>
        <v>30</v>
      </c>
      <c r="G71" s="23"/>
    </row>
    <row r="72" spans="1:7">
      <c r="A72" s="170"/>
      <c r="B72" s="14" t="s">
        <v>166</v>
      </c>
      <c r="C72" s="19" t="s">
        <v>167</v>
      </c>
      <c r="D72" s="14" t="s">
        <v>237</v>
      </c>
      <c r="E72" s="14">
        <v>1</v>
      </c>
      <c r="F72" s="14">
        <v>10</v>
      </c>
      <c r="G72" s="16"/>
    </row>
    <row r="73" spans="1:7">
      <c r="A73" s="170"/>
      <c r="B73" s="14" t="s">
        <v>168</v>
      </c>
      <c r="C73" s="19" t="s">
        <v>169</v>
      </c>
      <c r="D73" s="14" t="s">
        <v>241</v>
      </c>
      <c r="E73" s="14">
        <v>1</v>
      </c>
      <c r="F73" s="14">
        <v>10</v>
      </c>
      <c r="G73" s="16"/>
    </row>
    <row r="74" spans="1:7">
      <c r="A74" s="171"/>
      <c r="B74" s="14" t="s">
        <v>170</v>
      </c>
      <c r="C74" s="24" t="s">
        <v>171</v>
      </c>
      <c r="D74" s="14" t="s">
        <v>239</v>
      </c>
      <c r="E74" s="14">
        <v>1</v>
      </c>
      <c r="F74" s="14">
        <v>10</v>
      </c>
      <c r="G74" s="16"/>
    </row>
    <row r="75" spans="1:7">
      <c r="A75" s="169" t="s">
        <v>242</v>
      </c>
      <c r="B75" s="166" t="s">
        <v>243</v>
      </c>
      <c r="C75" s="167"/>
      <c r="D75" s="168"/>
      <c r="E75" s="11">
        <f>SUM(E76:E79)</f>
        <v>4</v>
      </c>
      <c r="F75" s="11">
        <f>SUM(F76:F79)</f>
        <v>40</v>
      </c>
      <c r="G75" s="23"/>
    </row>
    <row r="76" spans="1:7">
      <c r="A76" s="170"/>
      <c r="B76" s="14" t="s">
        <v>43</v>
      </c>
      <c r="C76" s="19" t="s">
        <v>175</v>
      </c>
      <c r="D76" s="14" t="s">
        <v>237</v>
      </c>
      <c r="E76" s="14">
        <v>1</v>
      </c>
      <c r="F76" s="14">
        <v>10</v>
      </c>
      <c r="G76" s="16"/>
    </row>
    <row r="77" spans="1:7">
      <c r="A77" s="170"/>
      <c r="B77" s="14" t="s">
        <v>177</v>
      </c>
      <c r="C77" s="20" t="s">
        <v>178</v>
      </c>
      <c r="D77" s="14" t="s">
        <v>235</v>
      </c>
      <c r="E77" s="14">
        <v>1</v>
      </c>
      <c r="F77" s="14">
        <v>10</v>
      </c>
      <c r="G77" s="16"/>
    </row>
    <row r="78" spans="1:7">
      <c r="A78" s="170"/>
      <c r="B78" s="14" t="s">
        <v>179</v>
      </c>
      <c r="C78" s="20" t="s">
        <v>180</v>
      </c>
      <c r="D78" s="14" t="s">
        <v>236</v>
      </c>
      <c r="E78" s="14">
        <v>1</v>
      </c>
      <c r="F78" s="14">
        <v>10</v>
      </c>
      <c r="G78" s="16"/>
    </row>
    <row r="79" spans="1:7">
      <c r="A79" s="171"/>
      <c r="B79" s="14" t="s">
        <v>181</v>
      </c>
      <c r="C79" s="19" t="s">
        <v>182</v>
      </c>
      <c r="D79" s="14" t="s">
        <v>235</v>
      </c>
      <c r="E79" s="14">
        <v>1</v>
      </c>
      <c r="F79" s="14">
        <v>10</v>
      </c>
      <c r="G79" s="16"/>
    </row>
  </sheetData>
  <mergeCells count="38">
    <mergeCell ref="A75:A79"/>
    <mergeCell ref="B6:B7"/>
    <mergeCell ref="B9:B14"/>
    <mergeCell ref="B26:B27"/>
    <mergeCell ref="B39:B40"/>
    <mergeCell ref="B61:B63"/>
    <mergeCell ref="B68:B69"/>
    <mergeCell ref="B71:D71"/>
    <mergeCell ref="B75:D75"/>
    <mergeCell ref="A5:A7"/>
    <mergeCell ref="A8:A18"/>
    <mergeCell ref="A19:A20"/>
    <mergeCell ref="A21:A24"/>
    <mergeCell ref="A25:A31"/>
    <mergeCell ref="A32:A37"/>
    <mergeCell ref="A38:A44"/>
    <mergeCell ref="A45:A48"/>
    <mergeCell ref="A49:A51"/>
    <mergeCell ref="A52:A55"/>
    <mergeCell ref="A56:A59"/>
    <mergeCell ref="A60:A66"/>
    <mergeCell ref="A67:A70"/>
    <mergeCell ref="A71:A74"/>
    <mergeCell ref="B49:D49"/>
    <mergeCell ref="B52:D52"/>
    <mergeCell ref="B56:D56"/>
    <mergeCell ref="B60:D60"/>
    <mergeCell ref="B67:D67"/>
    <mergeCell ref="B21:D21"/>
    <mergeCell ref="B25:D25"/>
    <mergeCell ref="B32:D32"/>
    <mergeCell ref="B38:D38"/>
    <mergeCell ref="B45:D45"/>
    <mergeCell ref="A2:G2"/>
    <mergeCell ref="A4:D4"/>
    <mergeCell ref="B5:D5"/>
    <mergeCell ref="B8:D8"/>
    <mergeCell ref="B19:D19"/>
  </mergeCells>
  <phoneticPr fontId="41" type="noConversion"/>
  <pageMargins left="0.70866141732283505" right="0.39370078740157499" top="0.98425196850393704" bottom="0.98425196850393704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4</vt:i4>
      </vt:variant>
    </vt:vector>
  </HeadingPairs>
  <TitlesOfParts>
    <vt:vector size="7" baseType="lpstr">
      <vt:lpstr>总表</vt:lpstr>
      <vt:lpstr>明细表</vt:lpstr>
      <vt:lpstr>芙蓉名师</vt:lpstr>
      <vt:lpstr>总表!Print_Area</vt:lpstr>
      <vt:lpstr>芙蓉名师!Print_Titles</vt:lpstr>
      <vt:lpstr>明细表!Print_Titles</vt:lpstr>
      <vt:lpstr>总表!Print_Titles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</dc:creator>
  <cp:lastModifiedBy>陈琳姿 null</cp:lastModifiedBy>
  <cp:lastPrinted>2020-12-30T01:20:37Z</cp:lastPrinted>
  <dcterms:created xsi:type="dcterms:W3CDTF">2018-12-27T01:14:00Z</dcterms:created>
  <dcterms:modified xsi:type="dcterms:W3CDTF">2020-12-31T03:53:14Z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ubyTemplateID" linkTarget="0">
    <vt:lpwstr>14</vt:lpwstr>
  </property>
</Properties>
</file>