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30" windowWidth="19200" windowHeight="12300"/>
  </bookViews>
  <sheets>
    <sheet name="总表" sheetId="1" r:id="rId1"/>
    <sheet name="明细表" sheetId="2" r:id="rId2"/>
    <sheet name="芙蓉名师" sheetId="3" r:id="rId3"/>
  </sheets>
  <definedNames>
    <definedName name="_xlnm._FilterDatabase" localSheetId="1" hidden="1">明细表!$A$3:$Q$106</definedName>
    <definedName name="_xlnm._FilterDatabase" localSheetId="0" hidden="1">总表!$A$3:$P$137</definedName>
    <definedName name="_xlnm.Print_Area" localSheetId="0">总表!$A$1:$K$137</definedName>
    <definedName name="_xlnm.Print_Titles" localSheetId="2">芙蓉名师!$3:$3</definedName>
    <definedName name="_xlnm.Print_Titles" localSheetId="1">明细表!$3:$3</definedName>
    <definedName name="_xlnm.Print_Titles" localSheetId="0">总表!$3:$3</definedName>
  </definedNames>
  <calcPr calcId="145621"/>
</workbook>
</file>

<file path=xl/calcChain.xml><?xml version="1.0" encoding="utf-8"?>
<calcChain xmlns="http://schemas.openxmlformats.org/spreadsheetml/2006/main">
  <c r="F75" i="3" l="1"/>
  <c r="E75" i="3"/>
  <c r="F71" i="3"/>
  <c r="E71" i="3"/>
  <c r="F67" i="3"/>
  <c r="E67" i="3"/>
  <c r="F60" i="3"/>
  <c r="E60" i="3"/>
  <c r="F56" i="3"/>
  <c r="E56" i="3"/>
  <c r="F52" i="3"/>
  <c r="E52" i="3"/>
  <c r="F49" i="3"/>
  <c r="E49" i="3"/>
  <c r="F45" i="3"/>
  <c r="E45" i="3"/>
  <c r="F38" i="3"/>
  <c r="E38" i="3"/>
  <c r="F32" i="3"/>
  <c r="E32" i="3"/>
  <c r="F25" i="3"/>
  <c r="E25" i="3"/>
  <c r="F21" i="3"/>
  <c r="E21" i="3"/>
  <c r="F19" i="3"/>
  <c r="E19" i="3"/>
  <c r="F8" i="3"/>
  <c r="E8" i="3"/>
  <c r="F5" i="3"/>
  <c r="F4" i="3" s="1"/>
  <c r="E5" i="3"/>
  <c r="E4" i="3" l="1"/>
  <c r="P106" i="2"/>
  <c r="P105" i="2"/>
  <c r="P104" i="2"/>
  <c r="P103" i="2"/>
  <c r="O102" i="2"/>
  <c r="P99" i="2"/>
  <c r="O96" i="2"/>
  <c r="P93" i="2"/>
  <c r="P92" i="2"/>
  <c r="P90" i="2"/>
  <c r="O89" i="2"/>
  <c r="O87" i="2"/>
  <c r="P86" i="2"/>
  <c r="P85" i="2"/>
  <c r="O84" i="2"/>
  <c r="P83" i="2"/>
  <c r="O82" i="2"/>
  <c r="O72" i="2" s="1"/>
  <c r="O4" i="2" s="1"/>
  <c r="P81" i="2"/>
  <c r="P76" i="2"/>
  <c r="P75" i="2"/>
  <c r="P74" i="2"/>
  <c r="O73" i="2"/>
  <c r="P71" i="2"/>
  <c r="P70" i="2"/>
  <c r="P67" i="2" s="1"/>
  <c r="P68" i="2"/>
  <c r="O67" i="2"/>
  <c r="P63" i="2"/>
  <c r="P59" i="2"/>
  <c r="P58" i="2"/>
  <c r="P57" i="2"/>
  <c r="P54" i="2"/>
  <c r="P53" i="2"/>
  <c r="P51" i="2"/>
  <c r="P49" i="2"/>
  <c r="P47" i="2"/>
  <c r="P45" i="2"/>
  <c r="P43" i="2"/>
  <c r="P42" i="2"/>
  <c r="P41" i="2"/>
  <c r="P40" i="2"/>
  <c r="P39" i="2"/>
  <c r="P38" i="2"/>
  <c r="P27" i="2"/>
  <c r="P23" i="2" s="1"/>
  <c r="P25" i="2"/>
  <c r="O23" i="2"/>
  <c r="P21" i="2"/>
  <c r="P18" i="2"/>
  <c r="P16" i="2"/>
  <c r="P12" i="2"/>
  <c r="P10" i="2"/>
  <c r="P5" i="2" s="1"/>
  <c r="P6" i="2"/>
  <c r="O5" i="2"/>
  <c r="P72" i="2" l="1"/>
  <c r="P4" i="2" s="1"/>
</calcChain>
</file>

<file path=xl/sharedStrings.xml><?xml version="1.0" encoding="utf-8"?>
<sst xmlns="http://schemas.openxmlformats.org/spreadsheetml/2006/main" count="1161" uniqueCount="448">
  <si>
    <t>附件1</t>
  </si>
  <si>
    <t>市州</t>
  </si>
  <si>
    <t>县区</t>
  </si>
  <si>
    <t>项目承办院校（机构）</t>
  </si>
  <si>
    <t>备注</t>
  </si>
  <si>
    <t>全省合计</t>
  </si>
  <si>
    <t>（省外承办机构）系统财务小计</t>
  </si>
  <si>
    <t>北京尚睿通教育科技股份有限公司</t>
  </si>
  <si>
    <t>北京世纪明德教育科技股份有限公司</t>
  </si>
  <si>
    <t>高等教育出版社有限公司</t>
  </si>
  <si>
    <t>北京继教网教育科技发展有限公司（全国继教网）</t>
  </si>
  <si>
    <t>重庆师范大学</t>
  </si>
  <si>
    <t>国家教育行政学院</t>
  </si>
  <si>
    <t>中央音乐学院</t>
  </si>
  <si>
    <t>省教育厅小计</t>
  </si>
  <si>
    <t>省教育厅</t>
  </si>
  <si>
    <t>湖南大学</t>
  </si>
  <si>
    <t>湖南第一师范学院</t>
  </si>
  <si>
    <t>湖南师范大学</t>
  </si>
  <si>
    <t>湖南科技大学</t>
  </si>
  <si>
    <t>湖南理工学院</t>
  </si>
  <si>
    <t>邵阳学院</t>
  </si>
  <si>
    <t>怀化学院</t>
  </si>
  <si>
    <t>湖南省语言文字培训测试中心</t>
  </si>
  <si>
    <t>湖南省教育厅生产装备处</t>
  </si>
  <si>
    <t>湖南省教育厅信息中心</t>
  </si>
  <si>
    <t>湖南省教育科学研究院</t>
  </si>
  <si>
    <t>湖南省中小学教师发展中心</t>
  </si>
  <si>
    <t>湖南师范大学附属中学</t>
  </si>
  <si>
    <t>湖南教育电视台</t>
  </si>
  <si>
    <t>湖南大众传媒职业技术学院</t>
  </si>
  <si>
    <t>湖南工业职业技术学院</t>
  </si>
  <si>
    <t>湖南工艺美术职业学院</t>
  </si>
  <si>
    <t>长沙民政职业技术学院</t>
  </si>
  <si>
    <t>湖南化工职业技术学院</t>
  </si>
  <si>
    <t>湖南铁道职业技术学院</t>
  </si>
  <si>
    <t>其他部门行业小计</t>
  </si>
  <si>
    <t>省商务厅</t>
  </si>
  <si>
    <t>湖南外贸职业学院</t>
  </si>
  <si>
    <t>省文化厅</t>
  </si>
  <si>
    <t>湖南艺术职业学院</t>
  </si>
  <si>
    <t>省供销合作社</t>
  </si>
  <si>
    <t>湖南商务职业技术学院</t>
  </si>
  <si>
    <t>市州合计</t>
  </si>
  <si>
    <t>长沙市</t>
  </si>
  <si>
    <t>长沙市小计</t>
  </si>
  <si>
    <t>市本级</t>
  </si>
  <si>
    <t>湖南信息职业技术学院</t>
  </si>
  <si>
    <t>雅礼实验中学</t>
  </si>
  <si>
    <t>高中</t>
  </si>
  <si>
    <t>开福区</t>
  </si>
  <si>
    <t>长雅中学</t>
  </si>
  <si>
    <t>高新区</t>
  </si>
  <si>
    <t>麓谷小学</t>
  </si>
  <si>
    <t>东方红小学</t>
  </si>
  <si>
    <t>宁乡市</t>
  </si>
  <si>
    <t>城北中学</t>
  </si>
  <si>
    <t>初中</t>
  </si>
  <si>
    <t>株洲市</t>
  </si>
  <si>
    <t>株洲市小计</t>
  </si>
  <si>
    <t>湖南铁路科技职业技术学院</t>
  </si>
  <si>
    <t>湘潭市</t>
  </si>
  <si>
    <t>湘潭市小计</t>
  </si>
  <si>
    <t>湘潭医卫职业技术学院</t>
  </si>
  <si>
    <t>雨湖区</t>
  </si>
  <si>
    <t>金庭小学</t>
  </si>
  <si>
    <t>衡阳市</t>
  </si>
  <si>
    <t>衡阳市小计</t>
  </si>
  <si>
    <t>湖南环境生物职业技术学院</t>
  </si>
  <si>
    <t>岳阳市</t>
  </si>
  <si>
    <t>岳阳市小计</t>
  </si>
  <si>
    <t>湖南民族职业学院</t>
  </si>
  <si>
    <t>岳阳职业技术学院</t>
  </si>
  <si>
    <t>湘阴县</t>
  </si>
  <si>
    <t>湘阴县教师发展中心</t>
  </si>
  <si>
    <t>君山区</t>
  </si>
  <si>
    <t>第十六中学</t>
  </si>
  <si>
    <t>常德市</t>
  </si>
  <si>
    <t>常德市小计</t>
  </si>
  <si>
    <t>武陵区</t>
  </si>
  <si>
    <t>第一小学</t>
  </si>
  <si>
    <t>桃源县</t>
  </si>
  <si>
    <t>湖南省常德市桃源县第一中学</t>
  </si>
  <si>
    <t>湘西自治州</t>
  </si>
  <si>
    <t>湘西自治州小计</t>
  </si>
  <si>
    <t>湘西民族职业技术学院</t>
  </si>
  <si>
    <t>吉首大学师范学院附属小学</t>
  </si>
  <si>
    <t>湘西州民族中学</t>
  </si>
  <si>
    <t>湘西州溶江中学</t>
  </si>
  <si>
    <t>附件2</t>
  </si>
  <si>
    <t>县市区</t>
  </si>
  <si>
    <t>项目承办单位</t>
  </si>
  <si>
    <t>子项目名称及代码</t>
  </si>
  <si>
    <t>培训对象</t>
  </si>
  <si>
    <t>培训时间（天）</t>
  </si>
  <si>
    <r>
      <rPr>
        <b/>
        <sz val="10"/>
        <color rgb="FF000000"/>
        <rFont val="宋体"/>
        <family val="3"/>
        <charset val="134"/>
      </rPr>
      <t>经费标准（元</t>
    </r>
    <r>
      <rPr>
        <b/>
        <sz val="10"/>
        <color rgb="FF000000"/>
        <rFont val="Times New Roman"/>
        <family val="1"/>
      </rPr>
      <t>/</t>
    </r>
    <r>
      <rPr>
        <b/>
        <sz val="10"/>
        <color rgb="FF000000"/>
        <rFont val="宋体"/>
        <family val="3"/>
        <charset val="134"/>
      </rPr>
      <t>人</t>
    </r>
    <r>
      <rPr>
        <b/>
        <sz val="10"/>
        <color rgb="FF000000"/>
        <rFont val="Times New Roman"/>
        <family val="1"/>
      </rPr>
      <t>/</t>
    </r>
    <r>
      <rPr>
        <b/>
        <sz val="10"/>
        <color rgb="FF000000"/>
        <rFont val="宋体"/>
        <family val="3"/>
        <charset val="134"/>
      </rPr>
      <t>天）</t>
    </r>
  </si>
  <si>
    <t>培训人数</t>
  </si>
  <si>
    <t>省内培训天数</t>
  </si>
  <si>
    <r>
      <rPr>
        <b/>
        <sz val="10"/>
        <color rgb="FF000000"/>
        <rFont val="宋体"/>
        <family val="3"/>
        <charset val="134"/>
      </rPr>
      <t>省内经费标准（元</t>
    </r>
    <r>
      <rPr>
        <b/>
        <sz val="10"/>
        <color rgb="FF000000"/>
        <rFont val="Times New Roman"/>
        <family val="1"/>
      </rPr>
      <t>/</t>
    </r>
    <r>
      <rPr>
        <b/>
        <sz val="10"/>
        <color rgb="FF000000"/>
        <rFont val="宋体"/>
        <family val="3"/>
        <charset val="134"/>
      </rPr>
      <t>人</t>
    </r>
    <r>
      <rPr>
        <b/>
        <sz val="10"/>
        <color rgb="FF000000"/>
        <rFont val="Times New Roman"/>
        <family val="1"/>
      </rPr>
      <t>.</t>
    </r>
    <r>
      <rPr>
        <b/>
        <sz val="10"/>
        <color rgb="FF000000"/>
        <rFont val="宋体"/>
        <family val="3"/>
        <charset val="134"/>
      </rPr>
      <t>天）</t>
    </r>
  </si>
  <si>
    <t>网络研修学时数</t>
  </si>
  <si>
    <r>
      <rPr>
        <b/>
        <sz val="10"/>
        <color rgb="FF000000"/>
        <rFont val="宋体"/>
        <family val="3"/>
        <charset val="134"/>
      </rPr>
      <t>网络研修经费标准（元</t>
    </r>
    <r>
      <rPr>
        <b/>
        <sz val="10"/>
        <color rgb="FF000000"/>
        <rFont val="Times New Roman"/>
        <family val="1"/>
      </rPr>
      <t>/</t>
    </r>
    <r>
      <rPr>
        <b/>
        <sz val="10"/>
        <color rgb="FF000000"/>
        <rFont val="宋体"/>
        <family val="3"/>
        <charset val="134"/>
      </rPr>
      <t>人</t>
    </r>
    <r>
      <rPr>
        <b/>
        <sz val="10"/>
        <color rgb="FF000000"/>
        <rFont val="Times New Roman"/>
        <family val="1"/>
      </rPr>
      <t>.</t>
    </r>
    <r>
      <rPr>
        <b/>
        <sz val="10"/>
        <color rgb="FF000000"/>
        <rFont val="宋体"/>
        <family val="3"/>
        <charset val="134"/>
      </rPr>
      <t>学时</t>
    </r>
  </si>
  <si>
    <t>省外培训天数</t>
  </si>
  <si>
    <t>省外经费标准</t>
  </si>
  <si>
    <t>经费（万元）</t>
  </si>
  <si>
    <t>经费合计（万元）</t>
  </si>
  <si>
    <t>省外单位</t>
  </si>
  <si>
    <t>省外单位小计</t>
  </si>
  <si>
    <t>乡村学校音体美骨干教师培训专题培训（小学音乐S208-1）</t>
  </si>
  <si>
    <t>乡村小学音乐骨干教师</t>
  </si>
  <si>
    <t>省内350</t>
  </si>
  <si>
    <t>乡村学校音体美骨干教师培训专题培训（小学美术S208-3）</t>
  </si>
  <si>
    <t>乡村小学美术骨干教师</t>
  </si>
  <si>
    <t>乡村学校音体美骨干教师培训专题培训（初中美术S208-6）</t>
  </si>
  <si>
    <t>乡村初中美术骨干教师</t>
  </si>
  <si>
    <t>乡村学校校本研修种子教师专题培训（初中英语S209-6）</t>
  </si>
  <si>
    <t>乡村初中英语教研组长</t>
  </si>
  <si>
    <t>高中生涯规划教育省级骨干教师研修（S202）</t>
  </si>
  <si>
    <t>各市州、县市区承担高中生涯教育的培训者</t>
  </si>
  <si>
    <t>乡村学校校本研修种子教师专题培训（小学英语S209-3）</t>
  </si>
  <si>
    <t>乡村小学英语教研组长</t>
  </si>
  <si>
    <r>
      <rPr>
        <sz val="11"/>
        <color theme="1"/>
        <rFont val="宋体"/>
        <family val="3"/>
        <charset val="134"/>
      </rPr>
      <t>全省贫困地区、民族地区高中校长领航高端研修（S10</t>
    </r>
    <r>
      <rPr>
        <sz val="10.5"/>
        <color theme="1"/>
        <rFont val="宋体"/>
        <family val="3"/>
        <charset val="134"/>
      </rPr>
      <t>3）</t>
    </r>
  </si>
  <si>
    <t>全省贫困地区、民族地区高中阶段校长</t>
  </si>
  <si>
    <t>省外9天（北京或上海）</t>
  </si>
  <si>
    <t>省外550，另按10000元/天安排集中培训师资费</t>
  </si>
  <si>
    <r>
      <rPr>
        <sz val="11"/>
        <color theme="1"/>
        <rFont val="宋体"/>
        <family val="3"/>
        <charset val="134"/>
      </rPr>
      <t>乡村优秀青年教师递进式研修（小学语文S20</t>
    </r>
    <r>
      <rPr>
        <sz val="10.5"/>
        <color theme="1"/>
        <rFont val="宋体"/>
        <family val="3"/>
        <charset val="134"/>
      </rPr>
      <t>7</t>
    </r>
    <r>
      <rPr>
        <sz val="10.5"/>
        <color theme="1"/>
        <rFont val="宋体"/>
        <family val="3"/>
        <charset val="134"/>
      </rPr>
      <t>-1）</t>
    </r>
  </si>
  <si>
    <t>教龄3年至9年、教育教学水平较高、具有辐射带动能力的优秀小学语文教师</t>
  </si>
  <si>
    <t>2020-2021年：每年10天</t>
  </si>
  <si>
    <r>
      <rPr>
        <sz val="11"/>
        <color theme="1"/>
        <rFont val="宋体"/>
        <family val="3"/>
        <charset val="134"/>
      </rPr>
      <t>省</t>
    </r>
    <r>
      <rPr>
        <sz val="10.5"/>
        <color theme="1"/>
        <rFont val="宋体"/>
        <family val="3"/>
        <charset val="134"/>
      </rPr>
      <t>内350</t>
    </r>
  </si>
  <si>
    <r>
      <rPr>
        <sz val="11"/>
        <color theme="1"/>
        <rFont val="宋体"/>
        <family val="3"/>
        <charset val="134"/>
      </rPr>
      <t>乡村优秀青年教师递进式研修（初中英语S20</t>
    </r>
    <r>
      <rPr>
        <sz val="10.5"/>
        <color theme="1"/>
        <rFont val="宋体"/>
        <family val="3"/>
        <charset val="134"/>
      </rPr>
      <t>7</t>
    </r>
    <r>
      <rPr>
        <sz val="10.5"/>
        <color theme="1"/>
        <rFont val="宋体"/>
        <family val="3"/>
        <charset val="134"/>
      </rPr>
      <t>-6）</t>
    </r>
  </si>
  <si>
    <t>教龄3年至9年、教育教学水平较高、具有辐射带动能力的优秀初中英语教师</t>
  </si>
  <si>
    <t>乡村学校校本研修种子教师专题培训（初中语文S209-4）</t>
  </si>
  <si>
    <t>乡村初中语文教研组长</t>
  </si>
  <si>
    <r>
      <rPr>
        <sz val="11"/>
        <color theme="1"/>
        <rFont val="宋体"/>
        <family val="3"/>
        <charset val="134"/>
      </rPr>
      <t>省内</t>
    </r>
    <r>
      <rPr>
        <sz val="10"/>
        <color rgb="FF000000"/>
        <rFont val="Times New Roman"/>
        <family val="1"/>
      </rPr>
      <t>350</t>
    </r>
  </si>
  <si>
    <r>
      <rPr>
        <sz val="11"/>
        <color theme="1"/>
        <rFont val="宋体"/>
        <family val="3"/>
        <charset val="134"/>
      </rPr>
      <t>乡村优秀青年教师递进式研修（小学英语S20</t>
    </r>
    <r>
      <rPr>
        <sz val="10.5"/>
        <color rgb="FF000000"/>
        <rFont val="宋体"/>
        <family val="3"/>
        <charset val="134"/>
      </rPr>
      <t>7</t>
    </r>
    <r>
      <rPr>
        <sz val="10.5"/>
        <color rgb="FF000000"/>
        <rFont val="宋体"/>
        <family val="3"/>
        <charset val="134"/>
      </rPr>
      <t>-3）</t>
    </r>
  </si>
  <si>
    <t>教龄3年至9年、教育教学水平较高、具有辐射带动能力的优秀小学英语教师</t>
  </si>
  <si>
    <t>乡村学校校本研修种子教师专题培训（小学数学S209-2）</t>
  </si>
  <si>
    <t>乡村小学数学教研组长</t>
  </si>
  <si>
    <r>
      <rPr>
        <sz val="11"/>
        <color rgb="FF000000"/>
        <rFont val="宋体"/>
        <family val="3"/>
        <charset val="134"/>
      </rPr>
      <t>省内</t>
    </r>
    <r>
      <rPr>
        <sz val="11"/>
        <color rgb="FF000000"/>
        <rFont val="Times New Roman"/>
        <family val="1"/>
      </rPr>
      <t>350</t>
    </r>
  </si>
  <si>
    <t>省外400</t>
  </si>
  <si>
    <t>乡村学校音体美骨干教师培训专题培训（初中音乐S208-4）</t>
  </si>
  <si>
    <t>乡村初中音乐骨干教师</t>
  </si>
  <si>
    <r>
      <rPr>
        <sz val="10.5"/>
        <color theme="1"/>
        <rFont val="宋体"/>
        <family val="3"/>
        <charset val="134"/>
      </rPr>
      <t>省</t>
    </r>
    <r>
      <rPr>
        <sz val="10.5"/>
        <color theme="1"/>
        <rFont val="宋体"/>
        <family val="3"/>
        <charset val="134"/>
      </rPr>
      <t>外400</t>
    </r>
  </si>
  <si>
    <t>中职文体专干综合能力提升培训（合唱）</t>
  </si>
  <si>
    <t>职业院校教师素质提升计划</t>
  </si>
  <si>
    <t>高职文体专干综合能力提升培训（合唱）</t>
  </si>
  <si>
    <t>湖南省少先队大队辅导员培训（S604）</t>
  </si>
  <si>
    <t>大队辅导员</t>
  </si>
  <si>
    <r>
      <rPr>
        <sz val="10.5"/>
        <color rgb="FF000000"/>
        <rFont val="宋体"/>
        <family val="3"/>
        <charset val="134"/>
      </rPr>
      <t>乡村优秀青年教师递进式研修（小学数学S20</t>
    </r>
    <r>
      <rPr>
        <sz val="10.5"/>
        <color rgb="FF000000"/>
        <rFont val="宋体"/>
        <family val="3"/>
        <charset val="134"/>
      </rPr>
      <t>7</t>
    </r>
    <r>
      <rPr>
        <sz val="10.5"/>
        <color rgb="FF000000"/>
        <rFont val="宋体"/>
        <family val="3"/>
        <charset val="134"/>
      </rPr>
      <t>-2）</t>
    </r>
  </si>
  <si>
    <t>教龄3年至9年、教育教学水平较高、具有辐射带动能力的优秀小学数学教师</t>
  </si>
  <si>
    <t>乡村学校音体美骨干教师培训专题培训（小学体育S208-2）</t>
  </si>
  <si>
    <t>乡村小学体育骨干教师</t>
  </si>
  <si>
    <t>高中精英校长领航高端研修（S101）</t>
  </si>
  <si>
    <t>担任正职5年且参加过提高培训的优秀高中校长</t>
  </si>
  <si>
    <t>与2019年同：省内10天、省外10天，训后应用现场指导2天</t>
  </si>
  <si>
    <t>省内440、省外550，另按10000元/天安排集中培训师资费</t>
  </si>
  <si>
    <t>2019年递进式项目</t>
  </si>
  <si>
    <r>
      <rPr>
        <sz val="10.5"/>
        <color rgb="FF000000"/>
        <rFont val="宋体"/>
        <family val="3"/>
        <charset val="134"/>
      </rPr>
      <t>高中优秀党委书记高端研修（S10</t>
    </r>
    <r>
      <rPr>
        <sz val="10.5"/>
        <color rgb="FF000000"/>
        <rFont val="宋体"/>
        <family val="3"/>
        <charset val="134"/>
      </rPr>
      <t>2）</t>
    </r>
  </si>
  <si>
    <t>担任高中学校党委（党总支、党支部，非学校二级支部）书记3年以上的优秀党委书记</t>
  </si>
  <si>
    <t>与2019年同：省内8天、省外8天，训后应用现场指导2天</t>
  </si>
  <si>
    <t>省内440、省外550</t>
  </si>
  <si>
    <t>乡村高中骨干校长提高培训（S201）</t>
  </si>
  <si>
    <t>处于县镇以下的乡村高中学校的优秀校长</t>
  </si>
  <si>
    <t>省内7天，省外7天</t>
  </si>
  <si>
    <t>省内350，省外400</t>
  </si>
  <si>
    <r>
      <rPr>
        <sz val="10.5"/>
        <color rgb="FF000000"/>
        <rFont val="宋体"/>
        <family val="3"/>
        <charset val="134"/>
      </rPr>
      <t>中小学心理健康教育省级示范培训（S20</t>
    </r>
    <r>
      <rPr>
        <sz val="10.5"/>
        <color rgb="FF000000"/>
        <rFont val="宋体"/>
        <family val="3"/>
        <charset val="134"/>
      </rPr>
      <t>3）</t>
    </r>
  </si>
  <si>
    <t>中小学心理健康教育分管校长、德育主任、骨干教师</t>
  </si>
  <si>
    <t>330（100人以上班级）</t>
  </si>
  <si>
    <r>
      <rPr>
        <sz val="10.5"/>
        <color rgb="FF000000"/>
        <rFont val="宋体"/>
        <family val="3"/>
        <charset val="134"/>
      </rPr>
      <t>援藏援疆教师培训（S20</t>
    </r>
    <r>
      <rPr>
        <sz val="10.5"/>
        <color rgb="FF000000"/>
        <rFont val="宋体"/>
        <family val="3"/>
        <charset val="134"/>
      </rPr>
      <t>5）</t>
    </r>
  </si>
  <si>
    <t>2020年全省新选派的援藏援疆教师</t>
  </si>
  <si>
    <r>
      <rPr>
        <sz val="10.5"/>
        <color rgb="FF000000"/>
        <rFont val="宋体"/>
        <family val="3"/>
        <charset val="134"/>
      </rPr>
      <t>少数民族学生教育管理服务人员业务培训（S20</t>
    </r>
    <r>
      <rPr>
        <sz val="10.5"/>
        <color rgb="FF000000"/>
        <rFont val="宋体"/>
        <family val="3"/>
        <charset val="134"/>
      </rPr>
      <t>6）</t>
    </r>
  </si>
  <si>
    <t>省内高校专职辅导员、内地民族班少数民族学生管理服务人员</t>
  </si>
  <si>
    <t>高中校长任职资格培训（S301）</t>
  </si>
  <si>
    <t>未取得任职资格证书的新任高中学校校长</t>
  </si>
  <si>
    <t>高中学校青年精英干部培训（S401）</t>
  </si>
  <si>
    <t>高中学校重点培养的优秀青年干部</t>
  </si>
  <si>
    <t>2019年教育部——中国移动中小学校长培训项目（S505）</t>
  </si>
  <si>
    <t>相关项目县农村义务教育学校正职校长、副职校长及后备干部等</t>
  </si>
  <si>
    <t>/</t>
  </si>
  <si>
    <t>按教育部有关文件要求配套，由湖南师范大学承办</t>
  </si>
  <si>
    <t>中职语文课骨干教师培训</t>
  </si>
  <si>
    <t>高校教师培训</t>
  </si>
  <si>
    <t>高校教师培训（含访问学者）</t>
  </si>
  <si>
    <r>
      <rPr>
        <sz val="11"/>
        <color theme="1"/>
        <rFont val="宋体"/>
        <family val="3"/>
        <charset val="134"/>
      </rPr>
      <t>乡村优秀青年教师递进式研修（</t>
    </r>
    <r>
      <rPr>
        <sz val="11"/>
        <color rgb="FF000000"/>
        <rFont val="宋体"/>
        <family val="3"/>
        <charset val="134"/>
      </rPr>
      <t>初中数学S207-5）</t>
    </r>
  </si>
  <si>
    <t>教龄3年至9年、教育教学水平较高、具有辐射带动能力的优秀青年学科教师</t>
  </si>
  <si>
    <t>乡村学校音体美骨干教师培训专题培训（初中体育S208-5）</t>
  </si>
  <si>
    <t>乡村小学的体育骨干教师</t>
  </si>
  <si>
    <r>
      <rPr>
        <sz val="11"/>
        <color theme="1"/>
        <rFont val="宋体"/>
        <family val="3"/>
        <charset val="134"/>
      </rPr>
      <t>乡村优秀青年教师递进式研修（初中语文</t>
    </r>
    <r>
      <rPr>
        <sz val="11"/>
        <color rgb="FF000000"/>
        <rFont val="宋体"/>
        <family val="3"/>
        <charset val="134"/>
      </rPr>
      <t>S207-4</t>
    </r>
    <r>
      <rPr>
        <sz val="11"/>
        <color theme="1"/>
        <rFont val="宋体"/>
        <family val="3"/>
        <charset val="134"/>
      </rPr>
      <t>）</t>
    </r>
  </si>
  <si>
    <t>中小学经典诵读教育骨干教师培训（S204）</t>
  </si>
  <si>
    <t>各市州中小学经典诵读教育骨干教师</t>
  </si>
  <si>
    <r>
      <rPr>
        <sz val="11"/>
        <color theme="1"/>
        <rFont val="宋体"/>
        <family val="3"/>
        <charset val="134"/>
      </rPr>
      <t>教育装备统计及宣贯部颁学科配置标准培训</t>
    </r>
    <r>
      <rPr>
        <sz val="11"/>
        <color rgb="FF000000"/>
        <rFont val="宋体"/>
        <family val="3"/>
        <charset val="134"/>
      </rPr>
      <t>（S503）</t>
    </r>
  </si>
  <si>
    <t>市州、县市区教育装备部门负责人</t>
  </si>
  <si>
    <r>
      <rPr>
        <sz val="11"/>
        <color theme="1"/>
        <rFont val="宋体"/>
        <family val="3"/>
        <charset val="134"/>
      </rPr>
      <t>中小学图书管理人员培训</t>
    </r>
    <r>
      <rPr>
        <sz val="11"/>
        <color rgb="FF000000"/>
        <rFont val="宋体"/>
        <family val="3"/>
        <charset val="134"/>
      </rPr>
      <t>（S504）</t>
    </r>
  </si>
  <si>
    <t>市州、县市区教育局图书管理人员</t>
  </si>
  <si>
    <r>
      <rPr>
        <sz val="11"/>
        <color theme="1"/>
        <rFont val="宋体"/>
        <family val="3"/>
        <charset val="134"/>
      </rPr>
      <t>普通高中综合素质评价平台管理人员培训</t>
    </r>
    <r>
      <rPr>
        <sz val="11"/>
        <color rgb="FF000000"/>
        <rFont val="宋体"/>
        <family val="3"/>
        <charset val="134"/>
      </rPr>
      <t>（S501）</t>
    </r>
  </si>
  <si>
    <t>市州、县市区教育局普通高中学生综合素质评价平台管理人员</t>
  </si>
  <si>
    <r>
      <rPr>
        <sz val="11"/>
        <color theme="1"/>
        <rFont val="宋体"/>
        <family val="3"/>
        <charset val="134"/>
      </rPr>
      <t>中小学生学籍系统管理员培训</t>
    </r>
    <r>
      <rPr>
        <sz val="11"/>
        <color rgb="FF000000"/>
        <rFont val="宋体"/>
        <family val="3"/>
        <charset val="134"/>
      </rPr>
      <t>（S502）</t>
    </r>
  </si>
  <si>
    <t>市州、县市区教育局中小学生学籍系统管理员</t>
  </si>
  <si>
    <t>中职省级教师教学创新团队建设专题培训</t>
  </si>
  <si>
    <t>高职省级教师教学创新团队建设专题培训</t>
  </si>
  <si>
    <t>京湘教育合作项目·2020年湖南校长赴朝阳区跟岗培训项目（S602）</t>
  </si>
  <si>
    <t>深度贫困县的优秀校长</t>
  </si>
  <si>
    <t>4个月</t>
  </si>
  <si>
    <t>校长8000元/人（用于北京跟岗期间伙食、交通补助）</t>
  </si>
  <si>
    <t>信息能力提升工程</t>
  </si>
  <si>
    <t>2020年湖南省中华经典诵读写讲大赛</t>
  </si>
  <si>
    <t>高职文体专干综合能力提升培训（啦啦操）</t>
  </si>
  <si>
    <t>高职英语课骨干教师培训</t>
  </si>
  <si>
    <t>信息技术应用中职普通班</t>
  </si>
  <si>
    <t>高职思政课骨干教师培训</t>
  </si>
  <si>
    <t>中职英语课骨干教师培训</t>
  </si>
  <si>
    <t>高职数学课骨干教师培训</t>
  </si>
  <si>
    <t>教师教学能力提升高级班</t>
  </si>
  <si>
    <t>中职数学课骨干教师培训</t>
  </si>
  <si>
    <t>中职课程思政教学设计与实施专题培训</t>
  </si>
  <si>
    <t>学校阳光德育体系建设培训</t>
  </si>
  <si>
    <t>中职文体专干综合能力提升培训（啦啦操）</t>
  </si>
  <si>
    <t>赴四川凉山州支教教师补助</t>
  </si>
  <si>
    <t>2020年上学期</t>
  </si>
  <si>
    <t>1.5万/人/学期</t>
  </si>
  <si>
    <t>2019年下学期</t>
  </si>
  <si>
    <t>乡村学校校本研修种子教师专题培训（初中数学S209-5）</t>
  </si>
  <si>
    <t>乡村初中数学教研组长</t>
  </si>
  <si>
    <r>
      <rPr>
        <sz val="11"/>
        <rFont val="宋体"/>
        <family val="3"/>
        <charset val="134"/>
      </rPr>
      <t>省内</t>
    </r>
    <r>
      <rPr>
        <sz val="11"/>
        <rFont val="Times New Roman"/>
        <family val="1"/>
      </rPr>
      <t>350</t>
    </r>
  </si>
  <si>
    <t>高职课程思政教学设计与实施专题培训</t>
  </si>
  <si>
    <t>乡村学校校本研修种子教师专题培训（小学语文S209-1）</t>
  </si>
  <si>
    <t>乡村小学语文教研组长</t>
  </si>
  <si>
    <t>中职历史课骨干教师培训</t>
  </si>
  <si>
    <t>高职语文课骨干教师培训</t>
  </si>
  <si>
    <t>推普周活动经费（已实施）</t>
  </si>
  <si>
    <t>已实施</t>
  </si>
  <si>
    <t>湖南省示范性普通高级中学、特色高级中学校长，领航名校长工作室成员</t>
  </si>
  <si>
    <t>京湘教育合作项目·2020年朝阳名师赴湘西州送培项目（S601）</t>
  </si>
  <si>
    <t>湘西州三个学科中小学骨干教师（分三个班级）</t>
  </si>
  <si>
    <r>
      <rPr>
        <sz val="11"/>
        <color rgb="FF000000"/>
        <rFont val="Times New Roman"/>
        <family val="1"/>
      </rPr>
      <t>330</t>
    </r>
    <r>
      <rPr>
        <sz val="11"/>
        <color rgb="FF000000"/>
        <rFont val="宋体"/>
        <family val="3"/>
        <charset val="134"/>
      </rPr>
      <t>（</t>
    </r>
    <r>
      <rPr>
        <sz val="11"/>
        <color rgb="FF000000"/>
        <rFont val="Times New Roman"/>
        <family val="1"/>
      </rPr>
      <t>100</t>
    </r>
    <r>
      <rPr>
        <sz val="11"/>
        <color rgb="FF000000"/>
        <rFont val="宋体"/>
        <family val="3"/>
        <charset val="134"/>
      </rPr>
      <t>人以上班级）</t>
    </r>
  </si>
  <si>
    <t>附件3</t>
  </si>
  <si>
    <t>学校</t>
  </si>
  <si>
    <t>学段</t>
  </si>
  <si>
    <t>人数    
（人）</t>
  </si>
  <si>
    <t>支持经费（万元）</t>
  </si>
  <si>
    <t>省本级</t>
  </si>
  <si>
    <t>省本级小计</t>
  </si>
  <si>
    <t>长沙市第一中学</t>
  </si>
  <si>
    <t>长沙市明德中学</t>
  </si>
  <si>
    <t>长沙市长郡中学</t>
  </si>
  <si>
    <t>长沙市雅礼中学</t>
  </si>
  <si>
    <t>长沙市南雅中学</t>
  </si>
  <si>
    <t>长沙市实验中学</t>
  </si>
  <si>
    <t>长沙市长郡湘府中学</t>
  </si>
  <si>
    <t>天心区</t>
  </si>
  <si>
    <t>天心区沙湖桥小学</t>
  </si>
  <si>
    <t>小学</t>
  </si>
  <si>
    <t>长沙高新技术工程学校</t>
  </si>
  <si>
    <t>中职</t>
  </si>
  <si>
    <t>宁乡市第一高级中学</t>
  </si>
  <si>
    <t>长沙县</t>
  </si>
  <si>
    <t>长沙县实验中学</t>
  </si>
  <si>
    <t>醴陵市</t>
  </si>
  <si>
    <t>醴陵市第一中学</t>
  </si>
  <si>
    <t>湘潭市工业贸易中等专业学校</t>
  </si>
  <si>
    <t>湘乡市</t>
  </si>
  <si>
    <t>湘潭市湘乡市第一中学</t>
  </si>
  <si>
    <t>湘潭市雨湖区金庭学校</t>
  </si>
  <si>
    <t>衡阳市第八中学</t>
  </si>
  <si>
    <t>衡阳市特殊教育学校</t>
  </si>
  <si>
    <t>特殊教育</t>
  </si>
  <si>
    <t>市本级管民办</t>
  </si>
  <si>
    <t>衡阳市船山实验中学</t>
  </si>
  <si>
    <t>常宁市</t>
  </si>
  <si>
    <t>常宁市第二中学</t>
  </si>
  <si>
    <t>常宁市职业中等专业学校</t>
  </si>
  <si>
    <t>衡阳县</t>
  </si>
  <si>
    <t>衡阳县西渡镇杨柳学校</t>
  </si>
  <si>
    <t>邵阳市</t>
  </si>
  <si>
    <t>邵阳市小计</t>
  </si>
  <si>
    <t>邵阳市资江学校</t>
  </si>
  <si>
    <t>武冈市</t>
  </si>
  <si>
    <t>武冈市第二中学</t>
  </si>
  <si>
    <t>新宁县</t>
  </si>
  <si>
    <t>新宁县第一中学</t>
  </si>
  <si>
    <t>大祥区</t>
  </si>
  <si>
    <t>邵阳市大祥区三八亭小学</t>
  </si>
  <si>
    <t>隆回县</t>
  </si>
  <si>
    <t>邵阳市隆回县万和实验学校</t>
  </si>
  <si>
    <t>岳阳市第一职业学校</t>
  </si>
  <si>
    <t>岳阳市第九中学</t>
  </si>
  <si>
    <t>岳阳县</t>
  </si>
  <si>
    <t>岳阳县张谷英镇饶村中学</t>
  </si>
  <si>
    <t>平江县</t>
  </si>
  <si>
    <t>平江县第二中学</t>
  </si>
  <si>
    <t>华容县</t>
  </si>
  <si>
    <t>华容县实验小学</t>
  </si>
  <si>
    <t>临湘市</t>
  </si>
  <si>
    <t>临湘市第二中学</t>
  </si>
  <si>
    <t>常德汽车机电学校</t>
  </si>
  <si>
    <t>汉寿县</t>
  </si>
  <si>
    <t>汉寿县第一中学</t>
  </si>
  <si>
    <t>澧县</t>
  </si>
  <si>
    <t>澧县第一中学</t>
  </si>
  <si>
    <t>张家界市</t>
  </si>
  <si>
    <t>张家界市小计</t>
  </si>
  <si>
    <t>永定区</t>
  </si>
  <si>
    <t>张家界旅游学校</t>
  </si>
  <si>
    <t>桑植县</t>
  </si>
  <si>
    <t>桑植县第一中学</t>
  </si>
  <si>
    <t>益阳市</t>
  </si>
  <si>
    <t>益阳市小计</t>
  </si>
  <si>
    <t>益阳市第一中学</t>
  </si>
  <si>
    <t>桃江县</t>
  </si>
  <si>
    <t>桃江县灰山港镇紫荆花小学</t>
  </si>
  <si>
    <t>沅江市</t>
  </si>
  <si>
    <t>沅江市胭脂湖中心小学</t>
  </si>
  <si>
    <t>郴州市</t>
  </si>
  <si>
    <t>郴州市小计</t>
  </si>
  <si>
    <t>湘南学院附属小学</t>
  </si>
  <si>
    <t>苏仙区</t>
  </si>
  <si>
    <t>郴州第一职业中等专业学校</t>
  </si>
  <si>
    <t>宜章县</t>
  </si>
  <si>
    <t>郴州市宜章县思源实验学校</t>
  </si>
  <si>
    <t>永州市</t>
  </si>
  <si>
    <t>永州市小计</t>
  </si>
  <si>
    <t>永州市第一中学</t>
  </si>
  <si>
    <t>永州市第四中学</t>
  </si>
  <si>
    <t>永州市特殊教育学校</t>
  </si>
  <si>
    <t>祁阳县</t>
  </si>
  <si>
    <t>祁阳县职业中等专业学校</t>
  </si>
  <si>
    <t>江华县桥市中学</t>
  </si>
  <si>
    <t>道县</t>
  </si>
  <si>
    <t>湖南省道县第一中学</t>
  </si>
  <si>
    <t>怀化市</t>
  </si>
  <si>
    <t>怀化市小计</t>
  </si>
  <si>
    <t>怀化市中心特殊教育学校</t>
  </si>
  <si>
    <t>怀化市铁路第一中学</t>
  </si>
  <si>
    <t>溆浦县</t>
  </si>
  <si>
    <t>溆浦县第一中学</t>
  </si>
  <si>
    <t>娄底市</t>
  </si>
  <si>
    <t>娄底市小计</t>
  </si>
  <si>
    <t>涟源市</t>
  </si>
  <si>
    <t>涟源市工贸职业中等专业学校</t>
  </si>
  <si>
    <t>冷水江市</t>
  </si>
  <si>
    <t>冷水江市第二中学</t>
  </si>
  <si>
    <t>双峰县</t>
  </si>
  <si>
    <t>双峰县特殊教育学校</t>
  </si>
  <si>
    <t>湘西州</t>
  </si>
  <si>
    <t>湘西州小计</t>
  </si>
  <si>
    <t>吉首市民族幼儿师范学校</t>
  </si>
  <si>
    <t>龙山县</t>
  </si>
  <si>
    <t>龙山高级中学</t>
  </si>
  <si>
    <t>保靖县</t>
  </si>
  <si>
    <t>保靖县岳阳学校</t>
  </si>
  <si>
    <t>永顺县</t>
  </si>
  <si>
    <t>永顺县司城若云学校</t>
  </si>
  <si>
    <t>功能科目</t>
    <phoneticPr fontId="41" type="noConversion"/>
  </si>
  <si>
    <t>北京外国语大学</t>
  </si>
  <si>
    <t>2050205高等教育</t>
  </si>
  <si>
    <t>“歆语工程”贫困地区义务教育阶段英语教师培训</t>
    <phoneticPr fontId="41" type="noConversion"/>
  </si>
  <si>
    <t>中小学教师培训</t>
  </si>
  <si>
    <t>湖南师范大学（省教育管理干部培训办公室）</t>
    <phoneticPr fontId="41" type="noConversion"/>
  </si>
  <si>
    <t>2050205高等教育</t>
    <phoneticPr fontId="41" type="noConversion"/>
  </si>
  <si>
    <t>2050299其他普通教育支出</t>
  </si>
  <si>
    <t>小学接纳挂职学习工作经费</t>
    <phoneticPr fontId="41" type="noConversion"/>
  </si>
  <si>
    <t>74万元为省教育管理干部培训办公室培训贫困地区小学校长挂职培训项目</t>
    <phoneticPr fontId="27" type="noConversion"/>
  </si>
  <si>
    <t>长沙市第一中学</t>
    <phoneticPr fontId="27" type="noConversion"/>
  </si>
  <si>
    <t>其中芙蓉教学名师10万元；中小学教师培训17.2万元。</t>
    <phoneticPr fontId="27" type="noConversion"/>
  </si>
  <si>
    <t>芙蓉教学名师</t>
  </si>
  <si>
    <t>芙蓉教学名师</t>
    <phoneticPr fontId="27" type="noConversion"/>
  </si>
  <si>
    <t>2050305高等职业教育</t>
  </si>
  <si>
    <t>职业院校教师素质提升计划</t>
    <phoneticPr fontId="27" type="noConversion"/>
  </si>
  <si>
    <t>推普周活动</t>
    <phoneticPr fontId="41" type="noConversion"/>
  </si>
  <si>
    <t>赴四川凉山州支教补助</t>
    <phoneticPr fontId="41" type="noConversion"/>
  </si>
  <si>
    <t>教育部校长国培计划中小学名校长领航工程燕立国名校长工作室揭牌仪式暨湖南省高中校长培训（S603，已实施）</t>
    <phoneticPr fontId="27" type="noConversion"/>
  </si>
  <si>
    <t>赴四川凉山州支教补助</t>
    <phoneticPr fontId="41" type="noConversion"/>
  </si>
  <si>
    <t>其中教育部校长国培计划中小学名校长领航工程燕立国名校长工作室揭牌仪式暨湖南省高中校长培训20万元；赴四川凉山州支教补助9万元</t>
    <phoneticPr fontId="27" type="noConversion"/>
  </si>
  <si>
    <t>2020年湖南省中华经典诵读写讲大赛</t>
    <phoneticPr fontId="27" type="noConversion"/>
  </si>
  <si>
    <t>高校教师培训（师德网络培训项目）</t>
    <phoneticPr fontId="27" type="noConversion"/>
  </si>
  <si>
    <t>芙蓉教学名师</t>
    <phoneticPr fontId="27" type="noConversion"/>
  </si>
  <si>
    <t>天心区</t>
    <phoneticPr fontId="27" type="noConversion"/>
  </si>
  <si>
    <t>2050202小学教育</t>
  </si>
  <si>
    <t>-</t>
    <phoneticPr fontId="27" type="noConversion"/>
  </si>
  <si>
    <t>长沙县</t>
    <phoneticPr fontId="27" type="noConversion"/>
  </si>
  <si>
    <t>醴陵市</t>
    <phoneticPr fontId="27" type="noConversion"/>
  </si>
  <si>
    <t>湘乡市</t>
    <phoneticPr fontId="27" type="noConversion"/>
  </si>
  <si>
    <t>2050701特殊学校教育</t>
  </si>
  <si>
    <t>2050203初中教育</t>
  </si>
  <si>
    <t>邵阳市</t>
    <phoneticPr fontId="27" type="noConversion"/>
  </si>
  <si>
    <t>邵阳市小计</t>
    <phoneticPr fontId="27" type="noConversion"/>
  </si>
  <si>
    <t>市本级</t>
    <phoneticPr fontId="27" type="noConversion"/>
  </si>
  <si>
    <t>武冈市</t>
    <phoneticPr fontId="27" type="noConversion"/>
  </si>
  <si>
    <t>新宁县</t>
    <phoneticPr fontId="27" type="noConversion"/>
  </si>
  <si>
    <t>大祥区</t>
    <phoneticPr fontId="27" type="noConversion"/>
  </si>
  <si>
    <t>常宁市</t>
    <phoneticPr fontId="27" type="noConversion"/>
  </si>
  <si>
    <t>衡阳县</t>
    <phoneticPr fontId="27" type="noConversion"/>
  </si>
  <si>
    <t>隆回县</t>
    <phoneticPr fontId="27" type="noConversion"/>
  </si>
  <si>
    <t>岳阳县</t>
    <phoneticPr fontId="27" type="noConversion"/>
  </si>
  <si>
    <t>平江县</t>
    <phoneticPr fontId="27" type="noConversion"/>
  </si>
  <si>
    <t>华容县</t>
    <phoneticPr fontId="27" type="noConversion"/>
  </si>
  <si>
    <t>临湘市</t>
    <phoneticPr fontId="27" type="noConversion"/>
  </si>
  <si>
    <t>市本级</t>
    <phoneticPr fontId="27" type="noConversion"/>
  </si>
  <si>
    <t>汉寿县</t>
    <phoneticPr fontId="27" type="noConversion"/>
  </si>
  <si>
    <t>澧县</t>
    <phoneticPr fontId="27" type="noConversion"/>
  </si>
  <si>
    <t>张家界市</t>
    <phoneticPr fontId="27" type="noConversion"/>
  </si>
  <si>
    <t>张家界市小计</t>
    <phoneticPr fontId="27" type="noConversion"/>
  </si>
  <si>
    <t>益阳市</t>
    <phoneticPr fontId="27" type="noConversion"/>
  </si>
  <si>
    <t>益阳市小计</t>
    <phoneticPr fontId="27" type="noConversion"/>
  </si>
  <si>
    <t>郴州市</t>
    <phoneticPr fontId="27" type="noConversion"/>
  </si>
  <si>
    <t>郴州市小计</t>
    <phoneticPr fontId="27" type="noConversion"/>
  </si>
  <si>
    <t>永州市</t>
    <phoneticPr fontId="27" type="noConversion"/>
  </si>
  <si>
    <t>永州市小计</t>
    <phoneticPr fontId="27" type="noConversion"/>
  </si>
  <si>
    <t>怀化市</t>
    <phoneticPr fontId="27" type="noConversion"/>
  </si>
  <si>
    <t>怀化市小计</t>
    <phoneticPr fontId="27" type="noConversion"/>
  </si>
  <si>
    <t>娄底市</t>
    <phoneticPr fontId="27" type="noConversion"/>
  </si>
  <si>
    <t>娄底市小计</t>
    <phoneticPr fontId="27" type="noConversion"/>
  </si>
  <si>
    <t>江华县</t>
    <phoneticPr fontId="27" type="noConversion"/>
  </si>
  <si>
    <t>溆浦县</t>
    <phoneticPr fontId="27" type="noConversion"/>
  </si>
  <si>
    <t>系统财务（省教育督导与评价协会）</t>
    <phoneticPr fontId="27" type="noConversion"/>
  </si>
  <si>
    <t>教育督导培训经费</t>
  </si>
  <si>
    <t>2050302中专教育</t>
  </si>
  <si>
    <t>中职学校阳光德育体系建设</t>
  </si>
  <si>
    <t>2050204高中教育</t>
    <phoneticPr fontId="41" type="noConversion"/>
  </si>
  <si>
    <t>2050204高中教育</t>
    <phoneticPr fontId="41" type="noConversion"/>
  </si>
  <si>
    <t>2050202小学教育</t>
    <phoneticPr fontId="41" type="noConversion"/>
  </si>
  <si>
    <t>2050203初中教育</t>
    <phoneticPr fontId="41" type="noConversion"/>
  </si>
  <si>
    <t>省教育厅</t>
    <phoneticPr fontId="27" type="noConversion"/>
  </si>
  <si>
    <t>省教育厅系统财务（省外承办机构）</t>
    <phoneticPr fontId="27" type="noConversion"/>
  </si>
  <si>
    <t>长沙市本级</t>
    <phoneticPr fontId="41" type="noConversion"/>
  </si>
  <si>
    <t>株洲市本级</t>
    <phoneticPr fontId="41" type="noConversion"/>
  </si>
  <si>
    <t>湘潭市本级</t>
    <phoneticPr fontId="41" type="noConversion"/>
  </si>
  <si>
    <t>武陵区</t>
    <phoneticPr fontId="27" type="noConversion"/>
  </si>
  <si>
    <t>武陵区第一小学</t>
    <phoneticPr fontId="27" type="noConversion"/>
  </si>
  <si>
    <t>桃源县第一中学</t>
    <phoneticPr fontId="27" type="noConversion"/>
  </si>
  <si>
    <t>君山区</t>
    <phoneticPr fontId="27" type="noConversion"/>
  </si>
  <si>
    <t>君山区第十六中学</t>
    <phoneticPr fontId="27" type="noConversion"/>
  </si>
  <si>
    <t>江华县</t>
    <phoneticPr fontId="27" type="noConversion"/>
  </si>
  <si>
    <t>2020年第五批教育综合发展专项（省级教师培训）资金分配表</t>
    <phoneticPr fontId="27" type="noConversion"/>
  </si>
  <si>
    <r>
      <t>2020</t>
    </r>
    <r>
      <rPr>
        <b/>
        <sz val="20"/>
        <color theme="1"/>
        <rFont val="宋体"/>
        <family val="3"/>
        <charset val="134"/>
      </rPr>
      <t>年省级教师培训项目资金分配明细表（教师培训、语言文字等工作）</t>
    </r>
    <phoneticPr fontId="27" type="noConversion"/>
  </si>
  <si>
    <t>2019年湖南省芙蓉教学名师支持计划经费安排表
（中小学校、中职学校）</t>
    <phoneticPr fontId="27" type="noConversion"/>
  </si>
  <si>
    <t>省级教师培训资金</t>
    <phoneticPr fontId="27" type="noConversion"/>
  </si>
  <si>
    <t>民族教师培训资金</t>
    <phoneticPr fontId="27" type="noConversion"/>
  </si>
  <si>
    <t>教育督导培训资金</t>
    <phoneticPr fontId="27" type="noConversion"/>
  </si>
  <si>
    <t>湘西土家族苗族自治州</t>
    <phoneticPr fontId="27" type="noConversion"/>
  </si>
  <si>
    <t>湘西土家族苗族自治州小计</t>
    <phoneticPr fontId="27" type="noConversion"/>
  </si>
  <si>
    <t>小计
（万元）</t>
    <phoneticPr fontId="27" type="noConversion"/>
  </si>
  <si>
    <t>政府经济科目</t>
    <phoneticPr fontId="27" type="noConversion"/>
  </si>
  <si>
    <t>部门经济科目</t>
    <phoneticPr fontId="27" type="noConversion"/>
  </si>
  <si>
    <t>30299其他商品和服务支出</t>
  </si>
  <si>
    <t>50502商品和服务支出</t>
  </si>
  <si>
    <t>505对事业单位经常性补助</t>
  </si>
  <si>
    <t>湖南省商务职业技术学院</t>
    <phoneticPr fontId="27" type="noConversion"/>
  </si>
  <si>
    <t>湖南省教育生产装备处</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</si>
</sst>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_);[Red]\(0.0\)"/>
    <numFmt numFmtId="177" formatCode="0.0_ "/>
    <numFmt numFmtId="178" formatCode="#,##0.00_);[Red]\(#,##0.00\)"/>
    <numFmt numFmtId="179" formatCode="#,##0.0_);[Red]\(#,##0.0\)"/>
    <numFmt numFmtId="180" formatCode="0.00_ "/>
  </numFmts>
  <fonts count="48">
    <font>
      <sz val="11"/>
      <color theme="1"/>
      <name val="宋体"/>
      <charset val="134"/>
      <scheme val="minor"/>
    </font>
    <font>
      <b/>
      <sz val="11"/>
      <color theme="1"/>
      <name val="宋体"/>
      <family val="3"/>
      <charset val="134"/>
      <scheme val="minor"/>
    </font>
    <font>
      <sz val="11"/>
      <name val="宋体"/>
      <family val="3"/>
      <charset val="134"/>
      <scheme val="minor"/>
    </font>
    <font>
      <sz val="16"/>
      <color theme="1"/>
      <name val="黑体"/>
      <family val="3"/>
      <charset val="134"/>
    </font>
    <font>
      <b/>
      <sz val="20"/>
      <color theme="1"/>
      <name val="Times New Roman"/>
      <family val="1"/>
    </font>
    <font>
      <b/>
      <sz val="10"/>
      <name val="宋体"/>
      <family val="3"/>
      <charset val="134"/>
    </font>
    <font>
      <b/>
      <sz val="10"/>
      <color rgb="FF000000"/>
      <name val="宋体"/>
      <family val="3"/>
      <charset val="134"/>
    </font>
    <font>
      <b/>
      <sz val="11"/>
      <name val="宋体"/>
      <family val="3"/>
      <charset val="134"/>
    </font>
    <font>
      <b/>
      <sz val="11"/>
      <name val="Times New Roman"/>
      <family val="1"/>
    </font>
    <font>
      <sz val="11"/>
      <name val="Times New Roman"/>
      <family val="1"/>
    </font>
    <font>
      <sz val="11"/>
      <color theme="1"/>
      <name val="宋体"/>
      <family val="3"/>
      <charset val="134"/>
    </font>
    <font>
      <sz val="11"/>
      <color rgb="FF000000"/>
      <name val="宋体"/>
      <family val="3"/>
      <charset val="134"/>
    </font>
    <font>
      <sz val="10.5"/>
      <color theme="1"/>
      <name val="宋体"/>
      <family val="3"/>
      <charset val="134"/>
    </font>
    <font>
      <sz val="11"/>
      <name val="宋体"/>
      <family val="3"/>
      <charset val="134"/>
    </font>
    <font>
      <sz val="11"/>
      <name val="仿宋"/>
      <family val="3"/>
      <charset val="134"/>
    </font>
    <font>
      <sz val="10.5"/>
      <color rgb="FF000000"/>
      <name val="宋体"/>
      <family val="3"/>
      <charset val="134"/>
    </font>
    <font>
      <sz val="20"/>
      <color theme="1"/>
      <name val="Times New Roman"/>
      <family val="1"/>
    </font>
    <font>
      <sz val="10"/>
      <color theme="1"/>
      <name val="宋体"/>
      <family val="3"/>
      <charset val="134"/>
    </font>
    <font>
      <sz val="11"/>
      <color rgb="FF000000"/>
      <name val="Times New Roman"/>
      <family val="1"/>
    </font>
    <font>
      <sz val="10"/>
      <name val="宋体"/>
      <family val="3"/>
      <charset val="134"/>
      <scheme val="minor"/>
    </font>
    <font>
      <sz val="12"/>
      <name val="黑体"/>
      <family val="3"/>
      <charset val="134"/>
    </font>
    <font>
      <b/>
      <sz val="16"/>
      <name val="宋体"/>
      <family val="3"/>
      <charset val="134"/>
    </font>
    <font>
      <b/>
      <sz val="11"/>
      <name val="宋体"/>
      <family val="3"/>
      <charset val="134"/>
      <scheme val="major"/>
    </font>
    <font>
      <b/>
      <sz val="11"/>
      <color rgb="FF000000"/>
      <name val="宋体"/>
      <family val="3"/>
      <charset val="134"/>
    </font>
    <font>
      <sz val="12"/>
      <name val="宋体"/>
      <family val="3"/>
      <charset val="134"/>
    </font>
    <font>
      <b/>
      <sz val="10"/>
      <color rgb="FF000000"/>
      <name val="Times New Roman"/>
      <family val="1"/>
    </font>
    <font>
      <sz val="10"/>
      <color rgb="FF000000"/>
      <name val="Times New Roman"/>
      <family val="1"/>
    </font>
    <font>
      <sz val="9"/>
      <name val="宋体"/>
      <family val="3"/>
      <charset val="134"/>
      <scheme val="minor"/>
    </font>
    <font>
      <sz val="11"/>
      <color theme="1"/>
      <name val="宋体"/>
      <family val="3"/>
      <charset val="134"/>
      <scheme val="minor"/>
    </font>
    <font>
      <sz val="12"/>
      <name val="黑体"/>
      <family val="3"/>
      <charset val="134"/>
    </font>
    <font>
      <b/>
      <sz val="17"/>
      <name val="方正小标宋简体"/>
      <family val="4"/>
      <charset val="134"/>
    </font>
    <font>
      <sz val="17"/>
      <name val="方正小标宋简体"/>
      <family val="4"/>
      <charset val="134"/>
    </font>
    <font>
      <b/>
      <sz val="12"/>
      <name val="宋体"/>
      <family val="3"/>
      <charset val="134"/>
      <scheme val="minor"/>
    </font>
    <font>
      <b/>
      <sz val="12"/>
      <name val="宋体"/>
      <family val="3"/>
      <charset val="134"/>
    </font>
    <font>
      <sz val="12"/>
      <name val="宋体"/>
      <family val="3"/>
      <charset val="134"/>
      <scheme val="minor"/>
    </font>
    <font>
      <sz val="12"/>
      <color theme="1"/>
      <name val="宋体"/>
      <family val="3"/>
      <charset val="134"/>
      <scheme val="minor"/>
    </font>
    <font>
      <sz val="12"/>
      <color indexed="8"/>
      <name val="宋体"/>
      <family val="3"/>
      <charset val="134"/>
      <scheme val="minor"/>
    </font>
    <font>
      <b/>
      <sz val="20"/>
      <color theme="1"/>
      <name val="宋体"/>
      <family val="3"/>
      <charset val="134"/>
    </font>
    <font>
      <sz val="11"/>
      <color theme="1"/>
      <name val="宋体"/>
      <family val="3"/>
      <charset val="134"/>
    </font>
    <font>
      <sz val="11"/>
      <name val="宋体"/>
      <family val="3"/>
      <charset val="134"/>
    </font>
    <font>
      <b/>
      <sz val="11"/>
      <name val="宋体"/>
      <family val="3"/>
      <charset val="134"/>
      <scheme val="major"/>
    </font>
    <font>
      <sz val="9"/>
      <name val="宋体"/>
      <family val="3"/>
      <charset val="134"/>
      <scheme val="minor"/>
    </font>
    <font>
      <sz val="12"/>
      <name val="宋体"/>
      <family val="3"/>
      <charset val="134"/>
    </font>
    <font>
      <sz val="8"/>
      <name val="宋体"/>
      <family val="3"/>
      <charset val="134"/>
    </font>
    <font>
      <sz val="11"/>
      <color theme="1"/>
      <name val="宋体"/>
      <family val="3"/>
      <charset val="134"/>
      <scheme val="minor"/>
    </font>
    <font>
      <sz val="11"/>
      <color indexed="8"/>
      <name val="宋体"/>
      <family val="3"/>
      <charset val="134"/>
    </font>
    <font>
      <b/>
      <sz val="11"/>
      <color indexed="8"/>
      <name val="宋体"/>
      <family val="3"/>
      <charset val="134"/>
    </font>
    <font>
      <sz val="12"/>
      <name val="仿宋"/>
      <family val="3"/>
      <charset val="134"/>
    </font>
  </fonts>
  <fills count="11">
    <fill>
      <patternFill patternType="none"/>
    </fill>
    <fill>
      <patternFill patternType="gray125"/>
    </fill>
    <fill>
      <patternFill patternType="solid">
        <fgColor rgb="FFFFC0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4"/>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7">
    <xf numFmtId="0" fontId="0" fillId="0" borderId="0">
      <alignment vertical="center"/>
    </xf>
    <xf numFmtId="0" fontId="24" fillId="0" borderId="0">
      <alignment vertical="center"/>
    </xf>
    <xf numFmtId="0" fontId="28" fillId="0" borderId="0">
      <alignment vertical="center"/>
    </xf>
    <xf numFmtId="0" fontId="42" fillId="0" borderId="0">
      <alignment vertical="center"/>
    </xf>
    <xf numFmtId="0" fontId="44" fillId="0" borderId="0">
      <alignment vertical="center"/>
    </xf>
    <xf numFmtId="0" fontId="28" fillId="0" borderId="0"/>
    <xf numFmtId="0" fontId="28" fillId="0" borderId="0">
      <alignment vertical="center"/>
    </xf>
  </cellStyleXfs>
  <cellXfs count="223">
    <xf numFmtId="0" fontId="0" fillId="0" borderId="0" xfId="0">
      <alignment vertical="center"/>
    </xf>
    <xf numFmtId="0" fontId="1" fillId="0" borderId="0" xfId="0" applyFont="1" applyAlignment="1">
      <alignment horizontal="center" vertical="center"/>
    </xf>
    <xf numFmtId="0" fontId="0" fillId="0" borderId="0" xfId="0" applyFont="1" applyAlignment="1">
      <alignment horizontal="center"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0" fillId="2" borderId="0" xfId="0" applyFont="1" applyFill="1" applyAlignment="1">
      <alignment horizontal="center" vertical="center"/>
    </xf>
    <xf numFmtId="0" fontId="0" fillId="0" borderId="0" xfId="0" applyFont="1">
      <alignment vertical="center"/>
    </xf>
    <xf numFmtId="0" fontId="0" fillId="0"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0" xfId="0" applyFont="1" applyAlignment="1">
      <alignment horizontal="center" vertical="center" wrapText="1"/>
    </xf>
    <xf numFmtId="0" fontId="3"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178" fontId="8" fillId="2" borderId="1" xfId="0" applyNumberFormat="1" applyFont="1" applyFill="1" applyBorder="1" applyAlignment="1">
      <alignment horizontal="center" vertical="center" wrapText="1"/>
    </xf>
    <xf numFmtId="0" fontId="10" fillId="3" borderId="1" xfId="0" applyFont="1" applyFill="1" applyBorder="1" applyAlignment="1">
      <alignment horizontal="justify" vertical="center" wrapText="1"/>
    </xf>
    <xf numFmtId="0" fontId="10" fillId="3"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2" fillId="3" borderId="1" xfId="0" applyFont="1" applyFill="1" applyBorder="1" applyAlignment="1">
      <alignment horizontal="left" vertical="center" wrapText="1"/>
    </xf>
    <xf numFmtId="0" fontId="12" fillId="3" borderId="1"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0" fontId="0"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5" fillId="3" borderId="1" xfId="0" applyFont="1" applyFill="1" applyBorder="1" applyAlignment="1">
      <alignment horizontal="justify" vertical="center" wrapText="1"/>
    </xf>
    <xf numFmtId="0" fontId="15"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1" fillId="3" borderId="1" xfId="0" applyFont="1" applyFill="1" applyBorder="1" applyAlignment="1">
      <alignment horizontal="justify" vertical="center" wrapText="1"/>
    </xf>
    <xf numFmtId="0" fontId="11" fillId="6" borderId="1"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0" fillId="6" borderId="1" xfId="0" applyFont="1" applyFill="1" applyBorder="1" applyAlignment="1">
      <alignment horizontal="center" vertical="center" wrapText="1"/>
    </xf>
    <xf numFmtId="0" fontId="0" fillId="7" borderId="1" xfId="0" applyFont="1" applyFill="1" applyBorder="1" applyAlignment="1">
      <alignment horizontal="center" vertical="center"/>
    </xf>
    <xf numFmtId="0" fontId="13" fillId="5"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176" fontId="8" fillId="2" borderId="1" xfId="0" applyNumberFormat="1" applyFont="1" applyFill="1" applyBorder="1" applyAlignment="1">
      <alignment horizontal="center" vertical="center"/>
    </xf>
    <xf numFmtId="177" fontId="8" fillId="2" borderId="1" xfId="0" applyNumberFormat="1" applyFont="1" applyFill="1" applyBorder="1" applyAlignment="1">
      <alignment horizontal="center" vertical="center"/>
    </xf>
    <xf numFmtId="178" fontId="8"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xf>
    <xf numFmtId="177" fontId="8" fillId="4" borderId="1" xfId="0" applyNumberFormat="1" applyFont="1" applyFill="1" applyBorder="1" applyAlignment="1">
      <alignment horizontal="center" vertical="center"/>
    </xf>
    <xf numFmtId="178" fontId="8"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178" fontId="13" fillId="5"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0" fillId="4" borderId="1" xfId="0" applyFont="1" applyFill="1" applyBorder="1" applyAlignment="1">
      <alignment horizontal="center" vertical="center"/>
    </xf>
    <xf numFmtId="0" fontId="0" fillId="6" borderId="1" xfId="0" applyFont="1" applyFill="1" applyBorder="1" applyAlignment="1">
      <alignment horizontal="center" vertical="center"/>
    </xf>
    <xf numFmtId="0" fontId="13" fillId="6"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0" fillId="8" borderId="1" xfId="0" applyFont="1" applyFill="1" applyBorder="1" applyAlignment="1">
      <alignment horizontal="left" vertical="center"/>
    </xf>
    <xf numFmtId="0" fontId="0" fillId="8" borderId="1" xfId="0" applyFont="1" applyFill="1" applyBorder="1" applyAlignment="1">
      <alignment horizontal="center" vertical="center"/>
    </xf>
    <xf numFmtId="0" fontId="0" fillId="9" borderId="1" xfId="0" applyFont="1" applyFill="1" applyBorder="1" applyAlignment="1">
      <alignment horizontal="left" vertical="center"/>
    </xf>
    <xf numFmtId="0" fontId="0" fillId="9"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3" borderId="1" xfId="0" applyFont="1" applyFill="1" applyBorder="1" applyAlignment="1">
      <alignment horizontal="left" vertical="center" wrapText="1"/>
    </xf>
    <xf numFmtId="0" fontId="13" fillId="3" borderId="1" xfId="0" applyFont="1" applyFill="1" applyBorder="1" applyAlignment="1">
      <alignment horizontal="justify" vertical="center" wrapText="1"/>
    </xf>
    <xf numFmtId="0" fontId="2" fillId="3"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center"/>
    </xf>
    <xf numFmtId="0" fontId="13" fillId="3" borderId="1" xfId="0" applyFont="1" applyFill="1" applyBorder="1" applyAlignment="1">
      <alignment horizontal="center" vertical="center"/>
    </xf>
    <xf numFmtId="0" fontId="13" fillId="7" borderId="1" xfId="0" applyFont="1" applyFill="1" applyBorder="1" applyAlignment="1">
      <alignment horizontal="center" vertical="center" wrapText="1"/>
    </xf>
    <xf numFmtId="0" fontId="13" fillId="7" borderId="1" xfId="0" applyFont="1" applyFill="1" applyBorder="1" applyAlignment="1">
      <alignment horizontal="left" vertical="center" wrapText="1"/>
    </xf>
    <xf numFmtId="0" fontId="0"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78" fontId="7" fillId="9" borderId="1" xfId="0" applyNumberFormat="1" applyFont="1" applyFill="1" applyBorder="1" applyAlignment="1">
      <alignment horizontal="center" vertical="center" wrapText="1"/>
    </xf>
    <xf numFmtId="178" fontId="7" fillId="8" borderId="1" xfId="0" applyNumberFormat="1" applyFont="1" applyFill="1" applyBorder="1" applyAlignment="1">
      <alignment horizontal="center" vertical="center" wrapText="1"/>
    </xf>
    <xf numFmtId="178" fontId="13" fillId="7" borderId="1" xfId="0" applyNumberFormat="1" applyFont="1" applyFill="1" applyBorder="1" applyAlignment="1">
      <alignment horizontal="center" vertical="center" wrapText="1"/>
    </xf>
    <xf numFmtId="179" fontId="13" fillId="3"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0" fillId="3" borderId="1" xfId="0" applyFont="1" applyFill="1" applyBorder="1">
      <alignment vertical="center"/>
    </xf>
    <xf numFmtId="0" fontId="0" fillId="3" borderId="0" xfId="0" applyFont="1" applyFill="1" applyAlignment="1">
      <alignment horizontal="center" vertical="center"/>
    </xf>
    <xf numFmtId="0" fontId="2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9" fillId="0" borderId="0" xfId="1" applyFont="1">
      <alignment vertical="center"/>
    </xf>
    <xf numFmtId="0" fontId="24" fillId="0" borderId="0" xfId="1">
      <alignment vertical="center"/>
    </xf>
    <xf numFmtId="0" fontId="24" fillId="0" borderId="0" xfId="1" applyAlignment="1">
      <alignment horizontal="center" vertical="center"/>
    </xf>
    <xf numFmtId="0" fontId="22"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32" fillId="0" borderId="1" xfId="1" applyFont="1" applyBorder="1" applyAlignment="1">
      <alignment horizontal="center" vertical="center" wrapText="1"/>
    </xf>
    <xf numFmtId="0" fontId="33" fillId="0" borderId="1" xfId="1" applyFont="1" applyBorder="1" applyAlignment="1">
      <alignment horizontal="center" vertical="center"/>
    </xf>
    <xf numFmtId="0" fontId="33" fillId="10" borderId="1" xfId="1" applyFont="1" applyFill="1" applyBorder="1" applyAlignment="1">
      <alignment horizontal="center" vertical="center"/>
    </xf>
    <xf numFmtId="0" fontId="33" fillId="10" borderId="1" xfId="1" applyFont="1" applyFill="1" applyBorder="1">
      <alignment vertical="center"/>
    </xf>
    <xf numFmtId="0" fontId="33" fillId="0" borderId="0" xfId="1" applyFont="1">
      <alignment vertical="center"/>
    </xf>
    <xf numFmtId="0" fontId="33" fillId="4" borderId="1" xfId="1" applyFont="1" applyFill="1" applyBorder="1" applyAlignment="1">
      <alignment horizontal="center" vertical="center"/>
    </xf>
    <xf numFmtId="0" fontId="33" fillId="4" borderId="1" xfId="1" applyFont="1" applyFill="1" applyBorder="1">
      <alignment vertical="center"/>
    </xf>
    <xf numFmtId="0" fontId="34" fillId="0" borderId="1" xfId="1" applyFont="1" applyFill="1" applyBorder="1" applyAlignment="1" applyProtection="1">
      <alignment horizontal="center" vertical="center" wrapText="1"/>
    </xf>
    <xf numFmtId="0" fontId="34" fillId="0" borderId="1" xfId="1" applyFont="1" applyBorder="1" applyAlignment="1">
      <alignment horizontal="center" vertical="center"/>
    </xf>
    <xf numFmtId="0" fontId="24" fillId="0" borderId="1" xfId="1" applyBorder="1" applyAlignment="1">
      <alignment horizontal="center" vertical="center"/>
    </xf>
    <xf numFmtId="0" fontId="24" fillId="0" borderId="1" xfId="1" applyBorder="1">
      <alignment vertical="center"/>
    </xf>
    <xf numFmtId="0" fontId="35" fillId="0" borderId="1" xfId="1" applyFont="1" applyFill="1" applyBorder="1" applyAlignment="1" applyProtection="1">
      <alignment horizontal="center" vertical="center" wrapText="1"/>
    </xf>
    <xf numFmtId="0" fontId="34" fillId="0" borderId="1" xfId="1" applyFont="1" applyFill="1" applyBorder="1" applyAlignment="1" applyProtection="1">
      <alignment horizontal="center" vertical="center"/>
    </xf>
    <xf numFmtId="0" fontId="35" fillId="0" borderId="1" xfId="1" applyFont="1" applyFill="1" applyBorder="1" applyAlignment="1">
      <alignment horizontal="center" vertical="center" wrapText="1"/>
    </xf>
    <xf numFmtId="0" fontId="34" fillId="0" borderId="1" xfId="1" applyFont="1" applyFill="1" applyBorder="1" applyAlignment="1">
      <alignment horizontal="center" vertical="center" wrapText="1"/>
    </xf>
    <xf numFmtId="0" fontId="24" fillId="0" borderId="1" xfId="1" applyFont="1" applyBorder="1" applyAlignment="1">
      <alignment horizontal="center" vertical="center"/>
    </xf>
    <xf numFmtId="0" fontId="36" fillId="0" borderId="1" xfId="1" applyFont="1" applyFill="1" applyBorder="1" applyAlignment="1">
      <alignment horizontal="center" vertical="center" wrapText="1"/>
    </xf>
    <xf numFmtId="0" fontId="24" fillId="4" borderId="1" xfId="1" applyFill="1" applyBorder="1">
      <alignment vertical="center"/>
    </xf>
    <xf numFmtId="0" fontId="34" fillId="0" borderId="1" xfId="2" applyFont="1" applyBorder="1" applyAlignment="1">
      <alignment horizontal="center" vertical="center" wrapText="1"/>
    </xf>
    <xf numFmtId="0" fontId="40" fillId="0" borderId="1" xfId="0" applyFont="1" applyFill="1" applyBorder="1" applyAlignment="1">
      <alignment horizontal="center" vertical="center" wrapText="1"/>
    </xf>
    <xf numFmtId="0" fontId="38" fillId="3" borderId="1" xfId="0" applyFont="1" applyFill="1" applyBorder="1" applyAlignment="1">
      <alignment horizontal="left" vertical="center" wrapText="1"/>
    </xf>
    <xf numFmtId="0" fontId="44" fillId="7" borderId="1" xfId="0" applyFont="1" applyFill="1" applyBorder="1" applyAlignment="1">
      <alignment horizontal="left" vertical="center"/>
    </xf>
    <xf numFmtId="0" fontId="38" fillId="4" borderId="1" xfId="0" applyFont="1" applyFill="1" applyBorder="1" applyAlignment="1">
      <alignment horizontal="left" vertical="center" wrapText="1"/>
    </xf>
    <xf numFmtId="0" fontId="0"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1" xfId="3" applyFont="1" applyFill="1" applyBorder="1" applyAlignment="1">
      <alignment horizontal="center" vertical="center" wrapText="1"/>
    </xf>
    <xf numFmtId="179" fontId="13" fillId="0" borderId="1" xfId="0" applyNumberFormat="1" applyFont="1" applyFill="1" applyBorder="1" applyAlignment="1">
      <alignment horizontal="center" vertical="center" wrapText="1"/>
    </xf>
    <xf numFmtId="179" fontId="13" fillId="0" borderId="3" xfId="0" applyNumberFormat="1" applyFont="1" applyFill="1" applyBorder="1" applyAlignment="1">
      <alignment horizontal="center" vertical="center" wrapText="1"/>
    </xf>
    <xf numFmtId="0" fontId="11" fillId="6"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0" fillId="0" borderId="0" xfId="0" applyFont="1" applyFill="1" applyAlignment="1">
      <alignment horizontal="center" vertical="center"/>
    </xf>
    <xf numFmtId="0" fontId="19" fillId="0" borderId="0" xfId="0" applyFont="1" applyFill="1" applyAlignment="1">
      <alignment horizontal="center" vertical="center" wrapText="1"/>
    </xf>
    <xf numFmtId="0" fontId="7" fillId="0" borderId="1" xfId="0" applyFont="1" applyFill="1" applyBorder="1" applyAlignment="1">
      <alignment horizontal="center" vertical="center"/>
    </xf>
    <xf numFmtId="179" fontId="7" fillId="0" borderId="1" xfId="0" applyNumberFormat="1" applyFont="1" applyFill="1" applyBorder="1" applyAlignment="1">
      <alignment horizontal="center" vertical="center" wrapText="1"/>
    </xf>
    <xf numFmtId="0" fontId="13" fillId="0" borderId="0" xfId="0" applyFont="1" applyFill="1" applyAlignment="1">
      <alignment horizontal="center" vertical="center"/>
    </xf>
    <xf numFmtId="2" fontId="13" fillId="0" borderId="0" xfId="0" applyNumberFormat="1" applyFont="1" applyFill="1" applyAlignment="1">
      <alignment horizontal="center" vertical="center"/>
    </xf>
    <xf numFmtId="178" fontId="7" fillId="0" borderId="1"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0" fontId="43" fillId="0" borderId="0" xfId="0" applyFont="1" applyFill="1" applyAlignment="1">
      <alignment horizontal="center" vertical="center"/>
    </xf>
    <xf numFmtId="0" fontId="39" fillId="0" borderId="0" xfId="0" applyFont="1" applyFill="1" applyAlignment="1">
      <alignment horizontal="center" vertical="center"/>
    </xf>
    <xf numFmtId="0" fontId="46" fillId="0" borderId="1" xfId="0" applyFont="1" applyFill="1" applyBorder="1" applyAlignment="1">
      <alignment horizontal="center" vertical="center" wrapText="1"/>
    </xf>
    <xf numFmtId="0" fontId="13" fillId="0" borderId="0" xfId="0" applyFont="1" applyFill="1" applyBorder="1" applyAlignment="1">
      <alignment horizontal="center" vertical="center"/>
    </xf>
    <xf numFmtId="179" fontId="13" fillId="0" borderId="0" xfId="0" applyNumberFormat="1" applyFont="1" applyFill="1" applyBorder="1" applyAlignment="1">
      <alignment horizontal="center" vertical="center" wrapText="1"/>
    </xf>
    <xf numFmtId="0" fontId="47" fillId="0" borderId="1" xfId="1" applyFont="1" applyFill="1" applyBorder="1" applyAlignment="1">
      <alignment horizontal="center" vertical="center" wrapText="1"/>
    </xf>
    <xf numFmtId="0" fontId="47" fillId="0" borderId="1" xfId="1" applyFont="1" applyFill="1" applyBorder="1" applyAlignment="1">
      <alignment horizontal="center" vertical="center" wrapText="1"/>
    </xf>
    <xf numFmtId="0" fontId="47" fillId="0" borderId="1" xfId="1" applyFont="1" applyFill="1" applyBorder="1" applyAlignment="1">
      <alignment horizontal="center" vertical="center" wrapText="1"/>
    </xf>
    <xf numFmtId="180" fontId="47" fillId="0" borderId="1" xfId="1"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1"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7" fillId="0" borderId="1" xfId="0" applyFont="1" applyFill="1" applyBorder="1" applyAlignment="1">
      <alignment horizontal="center" vertical="center"/>
    </xf>
    <xf numFmtId="179" fontId="7"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16"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177" fontId="8" fillId="3" borderId="1" xfId="0" applyNumberFormat="1" applyFont="1" applyFill="1" applyBorder="1" applyAlignment="1">
      <alignment horizontal="center" vertical="center"/>
    </xf>
    <xf numFmtId="0" fontId="13" fillId="0" borderId="4"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3" fillId="0" borderId="4" xfId="0" applyFont="1" applyFill="1" applyBorder="1" applyAlignment="1">
      <alignment horizontal="center" vertical="center" wrapText="1"/>
    </xf>
    <xf numFmtId="178" fontId="7" fillId="9" borderId="2" xfId="0" applyNumberFormat="1" applyFont="1" applyFill="1" applyBorder="1" applyAlignment="1">
      <alignment horizontal="center" vertical="center" wrapText="1"/>
    </xf>
    <xf numFmtId="178" fontId="7" fillId="9" borderId="4" xfId="0" applyNumberFormat="1" applyFont="1" applyFill="1" applyBorder="1" applyAlignment="1">
      <alignment horizontal="center" vertical="center" wrapText="1"/>
    </xf>
    <xf numFmtId="178" fontId="7" fillId="9" borderId="3" xfId="0" applyNumberFormat="1" applyFont="1" applyFill="1" applyBorder="1" applyAlignment="1">
      <alignment horizontal="center" vertical="center" wrapText="1"/>
    </xf>
    <xf numFmtId="178" fontId="13" fillId="5" borderId="1" xfId="0" applyNumberFormat="1" applyFont="1" applyFill="1" applyBorder="1" applyAlignment="1">
      <alignment horizontal="center" vertical="center" wrapText="1"/>
    </xf>
    <xf numFmtId="177" fontId="8" fillId="3" borderId="2" xfId="0" applyNumberFormat="1" applyFont="1" applyFill="1" applyBorder="1" applyAlignment="1">
      <alignment horizontal="center" vertical="center"/>
    </xf>
    <xf numFmtId="177" fontId="8" fillId="3" borderId="3" xfId="0" applyNumberFormat="1" applyFont="1" applyFill="1" applyBorder="1" applyAlignment="1">
      <alignment horizontal="center" vertical="center"/>
    </xf>
    <xf numFmtId="177" fontId="8" fillId="5" borderId="1" xfId="0" applyNumberFormat="1" applyFont="1" applyFill="1" applyBorder="1" applyAlignment="1">
      <alignment horizontal="center" vertical="center"/>
    </xf>
    <xf numFmtId="0" fontId="33" fillId="0" borderId="2" xfId="1" applyFont="1" applyBorder="1" applyAlignment="1">
      <alignment horizontal="center" vertical="center"/>
    </xf>
    <xf numFmtId="0" fontId="33" fillId="0" borderId="4" xfId="1" applyFont="1" applyBorder="1" applyAlignment="1">
      <alignment horizontal="center" vertical="center"/>
    </xf>
    <xf numFmtId="0" fontId="33" fillId="0" borderId="3" xfId="1" applyFont="1" applyBorder="1" applyAlignment="1">
      <alignment horizontal="center" vertical="center"/>
    </xf>
    <xf numFmtId="0" fontId="33" fillId="4" borderId="9" xfId="1" applyFont="1" applyFill="1" applyBorder="1" applyAlignment="1">
      <alignment horizontal="left" vertical="center"/>
    </xf>
    <xf numFmtId="0" fontId="33" fillId="4" borderId="11" xfId="1" applyFont="1" applyFill="1" applyBorder="1" applyAlignment="1">
      <alignment horizontal="left" vertical="center"/>
    </xf>
    <xf numFmtId="0" fontId="33" fillId="4" borderId="10" xfId="1" applyFont="1" applyFill="1" applyBorder="1" applyAlignment="1">
      <alignment horizontal="left" vertical="center"/>
    </xf>
    <xf numFmtId="0" fontId="34" fillId="0" borderId="2" xfId="1" applyFont="1" applyBorder="1" applyAlignment="1">
      <alignment horizontal="center" vertical="center"/>
    </xf>
    <xf numFmtId="0" fontId="34" fillId="0" borderId="4" xfId="1" applyFont="1" applyBorder="1" applyAlignment="1">
      <alignment horizontal="center" vertical="center"/>
    </xf>
    <xf numFmtId="0" fontId="34" fillId="0" borderId="3" xfId="1" applyFont="1" applyBorder="1" applyAlignment="1">
      <alignment horizontal="center" vertical="center"/>
    </xf>
    <xf numFmtId="0" fontId="24" fillId="0" borderId="2" xfId="1" applyFont="1" applyBorder="1" applyAlignment="1">
      <alignment horizontal="center" vertical="center"/>
    </xf>
    <xf numFmtId="0" fontId="24" fillId="0" borderId="3" xfId="1" applyFont="1" applyBorder="1" applyAlignment="1">
      <alignment horizontal="center" vertical="center"/>
    </xf>
    <xf numFmtId="0" fontId="33" fillId="0" borderId="1" xfId="1" applyFont="1" applyBorder="1" applyAlignment="1">
      <alignment horizontal="center" vertical="center"/>
    </xf>
    <xf numFmtId="0" fontId="34" fillId="0" borderId="1" xfId="1" applyFont="1" applyBorder="1" applyAlignment="1">
      <alignment horizontal="center" vertical="center"/>
    </xf>
    <xf numFmtId="0" fontId="30" fillId="0" borderId="0" xfId="1" applyFont="1" applyBorder="1" applyAlignment="1">
      <alignment horizontal="center" vertical="center" wrapText="1"/>
    </xf>
    <xf numFmtId="0" fontId="31" fillId="0" borderId="0" xfId="1" applyFont="1" applyBorder="1" applyAlignment="1">
      <alignment horizontal="center" vertical="center" wrapText="1"/>
    </xf>
    <xf numFmtId="0" fontId="31" fillId="0" borderId="0" xfId="1" applyFont="1" applyBorder="1" applyAlignment="1">
      <alignment horizontal="center" vertical="center"/>
    </xf>
    <xf numFmtId="0" fontId="33" fillId="10" borderId="1" xfId="1" applyFont="1" applyFill="1" applyBorder="1" applyAlignment="1">
      <alignment horizontal="left" vertical="center"/>
    </xf>
  </cellXfs>
  <cellStyles count="7">
    <cellStyle name="常规" xfId="0" builtinId="0"/>
    <cellStyle name="常规 10" xfId="4"/>
    <cellStyle name="常规 18" xfId="1"/>
    <cellStyle name="常规 2" xfId="5"/>
    <cellStyle name="常规 2 2" xfId="2"/>
    <cellStyle name="常规 4" xfId="3"/>
    <cellStyle name="常规 4 2" xfId="6"/>
  </cellStyles>
  <dxfs count="0"/>
  <tableStyles count="0" defaultTableStyle="TableStyleMedium2" defaultPivotStyle="PivotStyleLight16"/>
  <colors>
    <mruColors>
      <color rgb="FFB7DDE8"/>
      <color rgb="FFFFC000"/>
      <color rgb="FFF0DAF1"/>
      <color rgb="FFD3CAFF"/>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6"/>
  <sheetViews>
    <sheetView tabSelected="1" topLeftCell="F1" workbookViewId="0">
      <pane ySplit="4" topLeftCell="A5" activePane="bottomLeft" state="frozen"/>
      <selection pane="bottomLeft" activeCell="N9" sqref="N9"/>
    </sheetView>
  </sheetViews>
  <sheetFormatPr defaultColWidth="8.75" defaultRowHeight="13.5"/>
  <cols>
    <col min="1" max="1" width="11.5" style="4" customWidth="1"/>
    <col min="2" max="2" width="12.25" style="4" customWidth="1"/>
    <col min="3" max="3" width="42.625" style="4" customWidth="1"/>
    <col min="4" max="6" width="23.75" style="4" customWidth="1"/>
    <col min="7" max="7" width="21.625" style="4" customWidth="1"/>
    <col min="8" max="8" width="19.375" style="4" customWidth="1"/>
    <col min="9" max="9" width="19.5" style="4" customWidth="1"/>
    <col min="10" max="10" width="14.125" style="4" customWidth="1"/>
    <col min="11" max="11" width="29.5" style="144" customWidth="1"/>
    <col min="12" max="16384" width="8.75" style="4"/>
  </cols>
  <sheetData>
    <row r="1" spans="1:12" ht="14.25">
      <c r="A1" s="143" t="s">
        <v>0</v>
      </c>
    </row>
    <row r="2" spans="1:12" ht="35.1" customHeight="1">
      <c r="A2" s="168" t="s">
        <v>432</v>
      </c>
      <c r="B2" s="168"/>
      <c r="C2" s="168"/>
      <c r="D2" s="168"/>
      <c r="E2" s="168"/>
      <c r="F2" s="168"/>
      <c r="G2" s="168"/>
      <c r="H2" s="168"/>
      <c r="I2" s="168"/>
      <c r="J2" s="168"/>
      <c r="K2" s="169"/>
    </row>
    <row r="3" spans="1:12" ht="27">
      <c r="A3" s="92" t="s">
        <v>1</v>
      </c>
      <c r="B3" s="92" t="s">
        <v>2</v>
      </c>
      <c r="C3" s="92" t="s">
        <v>3</v>
      </c>
      <c r="D3" s="118" t="s">
        <v>351</v>
      </c>
      <c r="E3" s="92" t="s">
        <v>441</v>
      </c>
      <c r="F3" s="92" t="s">
        <v>442</v>
      </c>
      <c r="G3" s="92" t="s">
        <v>435</v>
      </c>
      <c r="H3" s="92" t="s">
        <v>436</v>
      </c>
      <c r="I3" s="92" t="s">
        <v>437</v>
      </c>
      <c r="J3" s="92" t="s">
        <v>440</v>
      </c>
      <c r="K3" s="135" t="s">
        <v>4</v>
      </c>
    </row>
    <row r="4" spans="1:12" s="147" customFormat="1">
      <c r="A4" s="170" t="s">
        <v>5</v>
      </c>
      <c r="B4" s="170"/>
      <c r="C4" s="170"/>
      <c r="D4" s="145"/>
      <c r="E4" s="145"/>
      <c r="F4" s="145"/>
      <c r="G4" s="146">
        <v>2789</v>
      </c>
      <c r="H4" s="146">
        <v>160</v>
      </c>
      <c r="I4" s="146">
        <v>130</v>
      </c>
      <c r="J4" s="146">
        <v>3079</v>
      </c>
      <c r="K4" s="146"/>
    </row>
    <row r="5" spans="1:12" s="147" customFormat="1">
      <c r="A5" s="165" t="s">
        <v>6</v>
      </c>
      <c r="B5" s="165"/>
      <c r="C5" s="165"/>
      <c r="D5" s="135"/>
      <c r="E5" s="142"/>
      <c r="F5" s="142"/>
      <c r="G5" s="146">
        <v>390.59999999999997</v>
      </c>
      <c r="H5" s="146">
        <v>63</v>
      </c>
      <c r="I5" s="146">
        <v>0</v>
      </c>
      <c r="J5" s="146">
        <v>453.59999999999997</v>
      </c>
      <c r="K5" s="146"/>
    </row>
    <row r="6" spans="1:12" s="147" customFormat="1" ht="21.75" customHeight="1">
      <c r="A6" s="172" t="s">
        <v>422</v>
      </c>
      <c r="B6" s="172"/>
      <c r="C6" s="93" t="s">
        <v>7</v>
      </c>
      <c r="D6" s="125" t="s">
        <v>358</v>
      </c>
      <c r="E6" s="157" t="s">
        <v>444</v>
      </c>
      <c r="F6" s="156" t="s">
        <v>443</v>
      </c>
      <c r="G6" s="134">
        <v>68.8</v>
      </c>
      <c r="H6" s="134"/>
      <c r="I6" s="134"/>
      <c r="J6" s="146">
        <v>68.8</v>
      </c>
      <c r="K6" s="130" t="s">
        <v>355</v>
      </c>
    </row>
    <row r="7" spans="1:12" s="147" customFormat="1" ht="20.25" customHeight="1">
      <c r="A7" s="172"/>
      <c r="B7" s="172"/>
      <c r="C7" s="93" t="s">
        <v>8</v>
      </c>
      <c r="D7" s="125" t="s">
        <v>358</v>
      </c>
      <c r="E7" s="158" t="s">
        <v>444</v>
      </c>
      <c r="F7" s="158" t="s">
        <v>443</v>
      </c>
      <c r="G7" s="134">
        <v>34.4</v>
      </c>
      <c r="H7" s="134"/>
      <c r="I7" s="134"/>
      <c r="J7" s="146">
        <v>34.4</v>
      </c>
      <c r="K7" s="130" t="s">
        <v>355</v>
      </c>
      <c r="L7" s="148"/>
    </row>
    <row r="8" spans="1:12" s="147" customFormat="1" ht="21" customHeight="1">
      <c r="A8" s="172"/>
      <c r="B8" s="172"/>
      <c r="C8" s="93" t="s">
        <v>9</v>
      </c>
      <c r="D8" s="125" t="s">
        <v>358</v>
      </c>
      <c r="E8" s="158" t="s">
        <v>444</v>
      </c>
      <c r="F8" s="158" t="s">
        <v>443</v>
      </c>
      <c r="G8" s="134">
        <v>109.8</v>
      </c>
      <c r="H8" s="134"/>
      <c r="I8" s="134"/>
      <c r="J8" s="146">
        <v>109.8</v>
      </c>
      <c r="K8" s="130" t="s">
        <v>355</v>
      </c>
    </row>
    <row r="9" spans="1:12" s="147" customFormat="1" ht="30" customHeight="1">
      <c r="A9" s="172"/>
      <c r="B9" s="172"/>
      <c r="C9" s="93" t="s">
        <v>10</v>
      </c>
      <c r="D9" s="125" t="s">
        <v>358</v>
      </c>
      <c r="E9" s="158" t="s">
        <v>444</v>
      </c>
      <c r="F9" s="158" t="s">
        <v>443</v>
      </c>
      <c r="G9" s="134">
        <v>41.7</v>
      </c>
      <c r="H9" s="134"/>
      <c r="I9" s="134"/>
      <c r="J9" s="146">
        <v>41.7</v>
      </c>
      <c r="K9" s="130" t="s">
        <v>355</v>
      </c>
    </row>
    <row r="10" spans="1:12" s="147" customFormat="1" ht="27">
      <c r="A10" s="172"/>
      <c r="B10" s="172"/>
      <c r="C10" s="93" t="s">
        <v>352</v>
      </c>
      <c r="D10" s="126" t="s">
        <v>353</v>
      </c>
      <c r="E10" s="158" t="s">
        <v>444</v>
      </c>
      <c r="F10" s="158" t="s">
        <v>443</v>
      </c>
      <c r="G10" s="134"/>
      <c r="H10" s="134">
        <v>63</v>
      </c>
      <c r="I10" s="134"/>
      <c r="J10" s="146">
        <v>63</v>
      </c>
      <c r="K10" s="130" t="s">
        <v>354</v>
      </c>
    </row>
    <row r="11" spans="1:12" s="147" customFormat="1" ht="15.6" customHeight="1">
      <c r="A11" s="172"/>
      <c r="B11" s="172"/>
      <c r="C11" s="93" t="s">
        <v>11</v>
      </c>
      <c r="D11" s="126" t="s">
        <v>353</v>
      </c>
      <c r="E11" s="158" t="s">
        <v>444</v>
      </c>
      <c r="F11" s="158" t="s">
        <v>443</v>
      </c>
      <c r="G11" s="134">
        <v>39.200000000000003</v>
      </c>
      <c r="H11" s="134"/>
      <c r="I11" s="134"/>
      <c r="J11" s="146">
        <v>39.200000000000003</v>
      </c>
      <c r="K11" s="130" t="s">
        <v>355</v>
      </c>
    </row>
    <row r="12" spans="1:12" s="147" customFormat="1" ht="14.25">
      <c r="A12" s="172"/>
      <c r="B12" s="172"/>
      <c r="C12" s="93" t="s">
        <v>12</v>
      </c>
      <c r="D12" s="125" t="s">
        <v>358</v>
      </c>
      <c r="E12" s="158" t="s">
        <v>444</v>
      </c>
      <c r="F12" s="158" t="s">
        <v>443</v>
      </c>
      <c r="G12" s="134">
        <v>12</v>
      </c>
      <c r="H12" s="134"/>
      <c r="I12" s="134"/>
      <c r="J12" s="146">
        <v>12</v>
      </c>
      <c r="K12" s="130" t="s">
        <v>180</v>
      </c>
    </row>
    <row r="13" spans="1:12" s="147" customFormat="1" ht="14.25">
      <c r="A13" s="172"/>
      <c r="B13" s="172"/>
      <c r="C13" s="93" t="s">
        <v>13</v>
      </c>
      <c r="D13" s="126" t="s">
        <v>353</v>
      </c>
      <c r="E13" s="158" t="s">
        <v>444</v>
      </c>
      <c r="F13" s="158" t="s">
        <v>443</v>
      </c>
      <c r="G13" s="134">
        <v>84.7</v>
      </c>
      <c r="H13" s="134"/>
      <c r="I13" s="134"/>
      <c r="J13" s="146">
        <v>84.7</v>
      </c>
      <c r="K13" s="130" t="s">
        <v>366</v>
      </c>
    </row>
    <row r="14" spans="1:12" s="147" customFormat="1" ht="14.25">
      <c r="A14" s="171" t="s">
        <v>14</v>
      </c>
      <c r="B14" s="171"/>
      <c r="C14" s="171"/>
      <c r="D14" s="146"/>
      <c r="E14" s="158"/>
      <c r="F14" s="158"/>
      <c r="G14" s="149">
        <v>1401.7</v>
      </c>
      <c r="H14" s="149">
        <v>74</v>
      </c>
      <c r="I14" s="149">
        <v>130</v>
      </c>
      <c r="J14" s="146">
        <v>1605.7</v>
      </c>
      <c r="K14" s="146"/>
    </row>
    <row r="15" spans="1:12" s="147" customFormat="1" ht="16.5" customHeight="1">
      <c r="A15" s="173" t="s">
        <v>421</v>
      </c>
      <c r="B15" s="174"/>
      <c r="C15" s="127" t="s">
        <v>413</v>
      </c>
      <c r="D15" s="125" t="s">
        <v>358</v>
      </c>
      <c r="E15" s="158" t="s">
        <v>444</v>
      </c>
      <c r="F15" s="158" t="s">
        <v>443</v>
      </c>
      <c r="G15" s="150"/>
      <c r="H15" s="150"/>
      <c r="I15" s="150">
        <v>130</v>
      </c>
      <c r="J15" s="146">
        <v>130</v>
      </c>
      <c r="K15" s="130" t="s">
        <v>414</v>
      </c>
    </row>
    <row r="16" spans="1:12" s="147" customFormat="1" ht="14.25">
      <c r="A16" s="173"/>
      <c r="B16" s="174"/>
      <c r="C16" s="93" t="s">
        <v>16</v>
      </c>
      <c r="D16" s="126" t="s">
        <v>353</v>
      </c>
      <c r="E16" s="158" t="s">
        <v>444</v>
      </c>
      <c r="F16" s="158" t="s">
        <v>443</v>
      </c>
      <c r="G16" s="93">
        <v>17.5</v>
      </c>
      <c r="H16" s="93"/>
      <c r="I16" s="93"/>
      <c r="J16" s="146">
        <v>17.5</v>
      </c>
      <c r="K16" s="130" t="s">
        <v>355</v>
      </c>
    </row>
    <row r="17" spans="1:11" s="147" customFormat="1" ht="15.6" customHeight="1">
      <c r="A17" s="173"/>
      <c r="B17" s="174"/>
      <c r="C17" s="93" t="s">
        <v>17</v>
      </c>
      <c r="D17" s="126" t="s">
        <v>353</v>
      </c>
      <c r="E17" s="158" t="s">
        <v>444</v>
      </c>
      <c r="F17" s="158" t="s">
        <v>443</v>
      </c>
      <c r="G17" s="93">
        <v>41.7</v>
      </c>
      <c r="H17" s="93"/>
      <c r="I17" s="93"/>
      <c r="J17" s="146">
        <v>41.7</v>
      </c>
      <c r="K17" s="130" t="s">
        <v>355</v>
      </c>
    </row>
    <row r="18" spans="1:11" s="147" customFormat="1" ht="14.25">
      <c r="A18" s="173"/>
      <c r="B18" s="174"/>
      <c r="C18" s="93" t="s">
        <v>18</v>
      </c>
      <c r="D18" s="126" t="s">
        <v>353</v>
      </c>
      <c r="E18" s="158" t="s">
        <v>444</v>
      </c>
      <c r="F18" s="158" t="s">
        <v>443</v>
      </c>
      <c r="G18" s="93">
        <v>538.1</v>
      </c>
      <c r="H18" s="93"/>
      <c r="I18" s="93"/>
      <c r="J18" s="146">
        <v>538.1</v>
      </c>
      <c r="K18" s="130" t="s">
        <v>355</v>
      </c>
    </row>
    <row r="19" spans="1:11" s="147" customFormat="1" ht="40.5">
      <c r="A19" s="173"/>
      <c r="B19" s="174"/>
      <c r="C19" s="93" t="s">
        <v>356</v>
      </c>
      <c r="D19" s="126" t="s">
        <v>357</v>
      </c>
      <c r="E19" s="158" t="s">
        <v>444</v>
      </c>
      <c r="F19" s="158" t="s">
        <v>443</v>
      </c>
      <c r="G19" s="93"/>
      <c r="H19" s="93">
        <v>74</v>
      </c>
      <c r="I19" s="93"/>
      <c r="J19" s="146">
        <v>74</v>
      </c>
      <c r="K19" s="130" t="s">
        <v>360</v>
      </c>
    </row>
    <row r="20" spans="1:11" s="147" customFormat="1" ht="14.25">
      <c r="A20" s="173"/>
      <c r="B20" s="174"/>
      <c r="C20" s="93" t="s">
        <v>19</v>
      </c>
      <c r="D20" s="93" t="s">
        <v>353</v>
      </c>
      <c r="E20" s="158" t="s">
        <v>444</v>
      </c>
      <c r="F20" s="158" t="s">
        <v>443</v>
      </c>
      <c r="G20" s="93">
        <v>24.5</v>
      </c>
      <c r="H20" s="93"/>
      <c r="I20" s="93"/>
      <c r="J20" s="146">
        <v>24.5</v>
      </c>
      <c r="K20" s="130" t="s">
        <v>355</v>
      </c>
    </row>
    <row r="21" spans="1:11" s="147" customFormat="1" ht="14.25">
      <c r="A21" s="173"/>
      <c r="B21" s="174"/>
      <c r="C21" s="93" t="s">
        <v>20</v>
      </c>
      <c r="D21" s="93" t="s">
        <v>353</v>
      </c>
      <c r="E21" s="158" t="s">
        <v>444</v>
      </c>
      <c r="F21" s="158" t="s">
        <v>443</v>
      </c>
      <c r="G21" s="93">
        <v>17.2</v>
      </c>
      <c r="H21" s="93"/>
      <c r="I21" s="93"/>
      <c r="J21" s="146">
        <v>17.2</v>
      </c>
      <c r="K21" s="130" t="s">
        <v>355</v>
      </c>
    </row>
    <row r="22" spans="1:11" s="147" customFormat="1" ht="14.25">
      <c r="A22" s="173"/>
      <c r="B22" s="174"/>
      <c r="C22" s="93" t="s">
        <v>21</v>
      </c>
      <c r="D22" s="93" t="s">
        <v>353</v>
      </c>
      <c r="E22" s="158" t="s">
        <v>444</v>
      </c>
      <c r="F22" s="158" t="s">
        <v>443</v>
      </c>
      <c r="G22" s="93">
        <v>24.5</v>
      </c>
      <c r="H22" s="93"/>
      <c r="I22" s="93"/>
      <c r="J22" s="146">
        <v>24.5</v>
      </c>
      <c r="K22" s="130" t="s">
        <v>355</v>
      </c>
    </row>
    <row r="23" spans="1:11" s="147" customFormat="1" ht="14.25">
      <c r="A23" s="173"/>
      <c r="B23" s="174"/>
      <c r="C23" s="93" t="s">
        <v>22</v>
      </c>
      <c r="D23" s="93" t="s">
        <v>353</v>
      </c>
      <c r="E23" s="158" t="s">
        <v>444</v>
      </c>
      <c r="F23" s="158" t="s">
        <v>443</v>
      </c>
      <c r="G23" s="93">
        <v>9.8000000000000007</v>
      </c>
      <c r="H23" s="93"/>
      <c r="I23" s="93"/>
      <c r="J23" s="146">
        <v>9.8000000000000007</v>
      </c>
      <c r="K23" s="130" t="s">
        <v>355</v>
      </c>
    </row>
    <row r="24" spans="1:11" s="147" customFormat="1" ht="18" customHeight="1">
      <c r="A24" s="173"/>
      <c r="B24" s="174"/>
      <c r="C24" s="93" t="s">
        <v>23</v>
      </c>
      <c r="D24" s="125" t="s">
        <v>358</v>
      </c>
      <c r="E24" s="158" t="s">
        <v>444</v>
      </c>
      <c r="F24" s="158" t="s">
        <v>443</v>
      </c>
      <c r="G24" s="93">
        <v>9.8000000000000007</v>
      </c>
      <c r="H24" s="93"/>
      <c r="I24" s="93"/>
      <c r="J24" s="146">
        <v>9.8000000000000007</v>
      </c>
      <c r="K24" s="130" t="s">
        <v>355</v>
      </c>
    </row>
    <row r="25" spans="1:11" s="147" customFormat="1" ht="14.25">
      <c r="A25" s="173"/>
      <c r="B25" s="174"/>
      <c r="C25" s="93" t="s">
        <v>447</v>
      </c>
      <c r="D25" s="125" t="s">
        <v>358</v>
      </c>
      <c r="E25" s="158" t="s">
        <v>444</v>
      </c>
      <c r="F25" s="158" t="s">
        <v>443</v>
      </c>
      <c r="G25" s="93">
        <v>39.6</v>
      </c>
      <c r="H25" s="93"/>
      <c r="I25" s="93"/>
      <c r="J25" s="146">
        <v>39.6</v>
      </c>
      <c r="K25" s="130" t="s">
        <v>355</v>
      </c>
    </row>
    <row r="26" spans="1:11" s="147" customFormat="1" ht="14.25">
      <c r="A26" s="173"/>
      <c r="B26" s="174"/>
      <c r="C26" s="93" t="s">
        <v>25</v>
      </c>
      <c r="D26" s="125" t="s">
        <v>358</v>
      </c>
      <c r="E26" s="158" t="s">
        <v>444</v>
      </c>
      <c r="F26" s="158" t="s">
        <v>443</v>
      </c>
      <c r="G26" s="93">
        <v>21.2</v>
      </c>
      <c r="H26" s="93"/>
      <c r="I26" s="93"/>
      <c r="J26" s="146">
        <v>21.2</v>
      </c>
      <c r="K26" s="130" t="s">
        <v>355</v>
      </c>
    </row>
    <row r="27" spans="1:11" s="147" customFormat="1" ht="14.25">
      <c r="A27" s="173"/>
      <c r="B27" s="174"/>
      <c r="C27" s="93" t="s">
        <v>26</v>
      </c>
      <c r="D27" s="125" t="s">
        <v>358</v>
      </c>
      <c r="E27" s="158" t="s">
        <v>444</v>
      </c>
      <c r="F27" s="158" t="s">
        <v>443</v>
      </c>
      <c r="G27" s="93">
        <v>44</v>
      </c>
      <c r="H27" s="93"/>
      <c r="I27" s="93"/>
      <c r="J27" s="146">
        <v>44</v>
      </c>
      <c r="K27" s="130" t="s">
        <v>143</v>
      </c>
    </row>
    <row r="28" spans="1:11" s="147" customFormat="1" ht="18" customHeight="1">
      <c r="A28" s="173"/>
      <c r="B28" s="174"/>
      <c r="C28" s="93" t="s">
        <v>27</v>
      </c>
      <c r="D28" s="125" t="s">
        <v>358</v>
      </c>
      <c r="E28" s="158" t="s">
        <v>444</v>
      </c>
      <c r="F28" s="158" t="s">
        <v>443</v>
      </c>
      <c r="G28" s="93">
        <v>218.8</v>
      </c>
      <c r="H28" s="93"/>
      <c r="I28" s="93"/>
      <c r="J28" s="146">
        <v>218.8</v>
      </c>
      <c r="K28" s="130" t="s">
        <v>355</v>
      </c>
    </row>
    <row r="29" spans="1:11" s="147" customFormat="1" ht="33.75" customHeight="1">
      <c r="A29" s="173"/>
      <c r="B29" s="174"/>
      <c r="C29" s="93" t="s">
        <v>28</v>
      </c>
      <c r="D29" s="130" t="s">
        <v>417</v>
      </c>
      <c r="E29" s="158" t="s">
        <v>444</v>
      </c>
      <c r="F29" s="158" t="s">
        <v>443</v>
      </c>
      <c r="G29" s="93">
        <v>27.2</v>
      </c>
      <c r="H29" s="93"/>
      <c r="I29" s="93"/>
      <c r="J29" s="146">
        <v>27.2</v>
      </c>
      <c r="K29" s="130" t="s">
        <v>362</v>
      </c>
    </row>
    <row r="30" spans="1:11" s="147" customFormat="1" ht="24" customHeight="1">
      <c r="A30" s="173"/>
      <c r="B30" s="174"/>
      <c r="C30" s="93" t="s">
        <v>361</v>
      </c>
      <c r="D30" s="130" t="s">
        <v>418</v>
      </c>
      <c r="E30" s="158" t="s">
        <v>444</v>
      </c>
      <c r="F30" s="158" t="s">
        <v>443</v>
      </c>
      <c r="G30" s="93">
        <v>10</v>
      </c>
      <c r="H30" s="93"/>
      <c r="I30" s="93"/>
      <c r="J30" s="146">
        <v>10</v>
      </c>
      <c r="K30" s="130" t="s">
        <v>364</v>
      </c>
    </row>
    <row r="31" spans="1:11" s="147" customFormat="1" ht="34.5" customHeight="1">
      <c r="A31" s="173"/>
      <c r="B31" s="174"/>
      <c r="C31" s="93" t="s">
        <v>29</v>
      </c>
      <c r="D31" s="125" t="s">
        <v>358</v>
      </c>
      <c r="E31" s="158" t="s">
        <v>444</v>
      </c>
      <c r="F31" s="158" t="s">
        <v>443</v>
      </c>
      <c r="G31" s="93">
        <v>50</v>
      </c>
      <c r="H31" s="93"/>
      <c r="I31" s="93"/>
      <c r="J31" s="146">
        <v>50</v>
      </c>
      <c r="K31" s="130" t="s">
        <v>204</v>
      </c>
    </row>
    <row r="32" spans="1:11" s="147" customFormat="1" ht="18" customHeight="1">
      <c r="A32" s="173"/>
      <c r="B32" s="174"/>
      <c r="C32" s="93" t="s">
        <v>30</v>
      </c>
      <c r="D32" s="130" t="s">
        <v>365</v>
      </c>
      <c r="E32" s="158" t="s">
        <v>444</v>
      </c>
      <c r="F32" s="158" t="s">
        <v>443</v>
      </c>
      <c r="G32" s="93">
        <v>32.6</v>
      </c>
      <c r="H32" s="93"/>
      <c r="I32" s="93"/>
      <c r="J32" s="146">
        <v>32.6</v>
      </c>
      <c r="K32" s="130" t="s">
        <v>143</v>
      </c>
    </row>
    <row r="33" spans="1:13" s="147" customFormat="1" ht="14.25">
      <c r="A33" s="173"/>
      <c r="B33" s="174"/>
      <c r="C33" s="93" t="s">
        <v>31</v>
      </c>
      <c r="D33" s="130" t="s">
        <v>365</v>
      </c>
      <c r="E33" s="158" t="s">
        <v>444</v>
      </c>
      <c r="F33" s="158" t="s">
        <v>443</v>
      </c>
      <c r="G33" s="93">
        <v>66.8</v>
      </c>
      <c r="H33" s="93"/>
      <c r="I33" s="93"/>
      <c r="J33" s="146">
        <v>66.8</v>
      </c>
      <c r="K33" s="130" t="s">
        <v>143</v>
      </c>
      <c r="M33" s="151"/>
    </row>
    <row r="34" spans="1:13" s="147" customFormat="1" ht="14.25">
      <c r="A34" s="173"/>
      <c r="B34" s="174"/>
      <c r="C34" s="93" t="s">
        <v>32</v>
      </c>
      <c r="D34" s="130" t="s">
        <v>365</v>
      </c>
      <c r="E34" s="158" t="s">
        <v>444</v>
      </c>
      <c r="F34" s="158" t="s">
        <v>443</v>
      </c>
      <c r="G34" s="93">
        <v>17.600000000000001</v>
      </c>
      <c r="H34" s="93"/>
      <c r="I34" s="93"/>
      <c r="J34" s="146">
        <v>17.600000000000001</v>
      </c>
      <c r="K34" s="130" t="s">
        <v>143</v>
      </c>
    </row>
    <row r="35" spans="1:13" s="147" customFormat="1" ht="14.25">
      <c r="A35" s="173"/>
      <c r="B35" s="174"/>
      <c r="C35" s="93" t="s">
        <v>33</v>
      </c>
      <c r="D35" s="130" t="s">
        <v>365</v>
      </c>
      <c r="E35" s="158" t="s">
        <v>444</v>
      </c>
      <c r="F35" s="158" t="s">
        <v>443</v>
      </c>
      <c r="G35" s="93">
        <v>36.9</v>
      </c>
      <c r="H35" s="93"/>
      <c r="I35" s="93"/>
      <c r="J35" s="146">
        <v>36.9</v>
      </c>
      <c r="K35" s="130" t="s">
        <v>143</v>
      </c>
    </row>
    <row r="36" spans="1:13" s="147" customFormat="1" ht="14.25">
      <c r="A36" s="173"/>
      <c r="B36" s="174"/>
      <c r="C36" s="93" t="s">
        <v>34</v>
      </c>
      <c r="D36" s="130" t="s">
        <v>365</v>
      </c>
      <c r="E36" s="158" t="s">
        <v>444</v>
      </c>
      <c r="F36" s="158" t="s">
        <v>443</v>
      </c>
      <c r="G36" s="93">
        <v>82.2</v>
      </c>
      <c r="H36" s="93"/>
      <c r="I36" s="93"/>
      <c r="J36" s="146">
        <v>82.2</v>
      </c>
      <c r="K36" s="130" t="s">
        <v>143</v>
      </c>
    </row>
    <row r="37" spans="1:13" s="147" customFormat="1" ht="14.25">
      <c r="A37" s="175"/>
      <c r="B37" s="176"/>
      <c r="C37" s="93" t="s">
        <v>35</v>
      </c>
      <c r="D37" s="130" t="s">
        <v>365</v>
      </c>
      <c r="E37" s="158" t="s">
        <v>444</v>
      </c>
      <c r="F37" s="158" t="s">
        <v>443</v>
      </c>
      <c r="G37" s="93">
        <v>71.7</v>
      </c>
      <c r="H37" s="93"/>
      <c r="I37" s="93"/>
      <c r="J37" s="146">
        <v>71.7</v>
      </c>
      <c r="K37" s="130" t="s">
        <v>143</v>
      </c>
    </row>
    <row r="38" spans="1:13" s="147" customFormat="1">
      <c r="A38" s="165" t="s">
        <v>36</v>
      </c>
      <c r="B38" s="165"/>
      <c r="C38" s="165"/>
      <c r="D38" s="135"/>
      <c r="E38" s="142"/>
      <c r="F38" s="142"/>
      <c r="G38" s="135">
        <v>74.8</v>
      </c>
      <c r="H38" s="135">
        <v>0</v>
      </c>
      <c r="I38" s="135">
        <v>0</v>
      </c>
      <c r="J38" s="146">
        <v>74.8</v>
      </c>
      <c r="K38" s="135"/>
    </row>
    <row r="39" spans="1:13" s="147" customFormat="1" ht="14.25">
      <c r="A39" s="163" t="s">
        <v>37</v>
      </c>
      <c r="B39" s="164"/>
      <c r="C39" s="93" t="s">
        <v>38</v>
      </c>
      <c r="D39" s="130" t="s">
        <v>365</v>
      </c>
      <c r="E39" s="158" t="s">
        <v>444</v>
      </c>
      <c r="F39" s="158" t="s">
        <v>443</v>
      </c>
      <c r="G39" s="93">
        <v>26.4</v>
      </c>
      <c r="H39" s="93"/>
      <c r="I39" s="93"/>
      <c r="J39" s="146">
        <v>26.4</v>
      </c>
      <c r="K39" s="130" t="s">
        <v>143</v>
      </c>
    </row>
    <row r="40" spans="1:13" s="147" customFormat="1" ht="14.25">
      <c r="A40" s="163" t="s">
        <v>39</v>
      </c>
      <c r="B40" s="164"/>
      <c r="C40" s="93" t="s">
        <v>40</v>
      </c>
      <c r="D40" s="130" t="s">
        <v>365</v>
      </c>
      <c r="E40" s="158" t="s">
        <v>444</v>
      </c>
      <c r="F40" s="158" t="s">
        <v>443</v>
      </c>
      <c r="G40" s="93">
        <v>35.200000000000003</v>
      </c>
      <c r="H40" s="93"/>
      <c r="I40" s="93"/>
      <c r="J40" s="146">
        <v>35.200000000000003</v>
      </c>
      <c r="K40" s="130" t="s">
        <v>143</v>
      </c>
    </row>
    <row r="41" spans="1:13" s="147" customFormat="1" ht="15.95" customHeight="1">
      <c r="A41" s="163" t="s">
        <v>41</v>
      </c>
      <c r="B41" s="164"/>
      <c r="C41" s="93" t="s">
        <v>446</v>
      </c>
      <c r="D41" s="130" t="s">
        <v>365</v>
      </c>
      <c r="E41" s="158" t="s">
        <v>444</v>
      </c>
      <c r="F41" s="158" t="s">
        <v>443</v>
      </c>
      <c r="G41" s="93">
        <v>13.2</v>
      </c>
      <c r="H41" s="93"/>
      <c r="I41" s="93"/>
      <c r="J41" s="146">
        <v>13.2</v>
      </c>
      <c r="K41" s="130" t="s">
        <v>143</v>
      </c>
    </row>
    <row r="42" spans="1:13" s="147" customFormat="1">
      <c r="A42" s="165" t="s">
        <v>43</v>
      </c>
      <c r="B42" s="165"/>
      <c r="C42" s="165"/>
      <c r="D42" s="135"/>
      <c r="E42" s="142"/>
      <c r="F42" s="142"/>
      <c r="G42" s="135">
        <v>921.9</v>
      </c>
      <c r="H42" s="135">
        <v>23</v>
      </c>
      <c r="I42" s="135">
        <v>0</v>
      </c>
      <c r="J42" s="146">
        <v>944.9</v>
      </c>
      <c r="K42" s="135"/>
    </row>
    <row r="43" spans="1:13" s="147" customFormat="1">
      <c r="A43" s="160" t="s">
        <v>44</v>
      </c>
      <c r="B43" s="166" t="s">
        <v>45</v>
      </c>
      <c r="C43" s="166"/>
      <c r="D43" s="134"/>
      <c r="E43" s="140"/>
      <c r="F43" s="140"/>
      <c r="G43" s="134">
        <v>168.7</v>
      </c>
      <c r="H43" s="134">
        <v>8.8000000000000007</v>
      </c>
      <c r="I43" s="134">
        <v>0</v>
      </c>
      <c r="J43" s="146">
        <v>177.5</v>
      </c>
      <c r="K43" s="93"/>
    </row>
    <row r="44" spans="1:13" s="147" customFormat="1" ht="14.25">
      <c r="A44" s="162"/>
      <c r="B44" s="167" t="s">
        <v>46</v>
      </c>
      <c r="C44" s="93" t="s">
        <v>47</v>
      </c>
      <c r="D44" s="130" t="s">
        <v>365</v>
      </c>
      <c r="E44" s="159" t="s">
        <v>445</v>
      </c>
      <c r="F44" s="141"/>
      <c r="G44" s="93">
        <v>36.5</v>
      </c>
      <c r="H44" s="93"/>
      <c r="I44" s="93"/>
      <c r="J44" s="146">
        <v>36.5</v>
      </c>
      <c r="K44" s="130" t="s">
        <v>143</v>
      </c>
    </row>
    <row r="45" spans="1:13" s="147" customFormat="1" ht="14.25">
      <c r="A45" s="162"/>
      <c r="B45" s="167"/>
      <c r="C45" s="93" t="s">
        <v>423</v>
      </c>
      <c r="D45" s="125" t="s">
        <v>358</v>
      </c>
      <c r="E45" s="159" t="s">
        <v>445</v>
      </c>
      <c r="F45" s="125"/>
      <c r="G45" s="93"/>
      <c r="H45" s="93">
        <v>8.8000000000000007</v>
      </c>
      <c r="I45" s="93"/>
      <c r="J45" s="146">
        <v>8.8000000000000007</v>
      </c>
      <c r="K45" s="130" t="s">
        <v>359</v>
      </c>
    </row>
    <row r="46" spans="1:13" s="147" customFormat="1" ht="14.25">
      <c r="A46" s="162"/>
      <c r="B46" s="167"/>
      <c r="C46" s="93" t="s">
        <v>242</v>
      </c>
      <c r="D46" s="130" t="s">
        <v>418</v>
      </c>
      <c r="E46" s="159" t="s">
        <v>445</v>
      </c>
      <c r="F46" s="141"/>
      <c r="G46" s="93">
        <v>10</v>
      </c>
      <c r="H46" s="93"/>
      <c r="I46" s="93"/>
      <c r="J46" s="146">
        <v>10</v>
      </c>
      <c r="K46" s="130" t="s">
        <v>374</v>
      </c>
    </row>
    <row r="47" spans="1:13" s="147" customFormat="1" ht="14.25">
      <c r="A47" s="162"/>
      <c r="B47" s="167"/>
      <c r="C47" s="93" t="s">
        <v>243</v>
      </c>
      <c r="D47" s="130" t="s">
        <v>418</v>
      </c>
      <c r="E47" s="159" t="s">
        <v>445</v>
      </c>
      <c r="F47" s="141"/>
      <c r="G47" s="93">
        <v>10</v>
      </c>
      <c r="H47" s="93"/>
      <c r="I47" s="93"/>
      <c r="J47" s="146">
        <v>10</v>
      </c>
      <c r="K47" s="130" t="s">
        <v>374</v>
      </c>
    </row>
    <row r="48" spans="1:13" s="147" customFormat="1" ht="14.25">
      <c r="A48" s="162"/>
      <c r="B48" s="167"/>
      <c r="C48" s="93" t="s">
        <v>244</v>
      </c>
      <c r="D48" s="130" t="s">
        <v>418</v>
      </c>
      <c r="E48" s="159" t="s">
        <v>445</v>
      </c>
      <c r="F48" s="141"/>
      <c r="G48" s="93">
        <v>10</v>
      </c>
      <c r="H48" s="93"/>
      <c r="I48" s="93"/>
      <c r="J48" s="146">
        <v>10</v>
      </c>
      <c r="K48" s="130" t="s">
        <v>374</v>
      </c>
    </row>
    <row r="49" spans="1:16" s="147" customFormat="1" ht="14.25">
      <c r="A49" s="162"/>
      <c r="B49" s="167"/>
      <c r="C49" s="93" t="s">
        <v>245</v>
      </c>
      <c r="D49" s="130" t="s">
        <v>418</v>
      </c>
      <c r="E49" s="159" t="s">
        <v>445</v>
      </c>
      <c r="F49" s="141"/>
      <c r="G49" s="93">
        <v>10</v>
      </c>
      <c r="H49" s="93"/>
      <c r="I49" s="93"/>
      <c r="J49" s="146">
        <v>10</v>
      </c>
      <c r="K49" s="130" t="s">
        <v>374</v>
      </c>
    </row>
    <row r="50" spans="1:16" s="147" customFormat="1" ht="14.25">
      <c r="A50" s="162"/>
      <c r="B50" s="167"/>
      <c r="C50" s="93" t="s">
        <v>246</v>
      </c>
      <c r="D50" s="130" t="s">
        <v>418</v>
      </c>
      <c r="E50" s="159" t="s">
        <v>445</v>
      </c>
      <c r="F50" s="141"/>
      <c r="G50" s="93">
        <v>10</v>
      </c>
      <c r="H50" s="93"/>
      <c r="I50" s="93"/>
      <c r="J50" s="146">
        <v>10</v>
      </c>
      <c r="K50" s="130" t="s">
        <v>374</v>
      </c>
    </row>
    <row r="51" spans="1:16" s="147" customFormat="1" ht="14.25">
      <c r="A51" s="162"/>
      <c r="B51" s="167"/>
      <c r="C51" s="93" t="s">
        <v>247</v>
      </c>
      <c r="D51" s="130" t="s">
        <v>418</v>
      </c>
      <c r="E51" s="159" t="s">
        <v>445</v>
      </c>
      <c r="F51" s="141"/>
      <c r="G51" s="93">
        <v>10</v>
      </c>
      <c r="H51" s="93"/>
      <c r="I51" s="93"/>
      <c r="J51" s="146">
        <v>10</v>
      </c>
      <c r="K51" s="130" t="s">
        <v>374</v>
      </c>
    </row>
    <row r="52" spans="1:16" s="147" customFormat="1" ht="14.25">
      <c r="A52" s="162"/>
      <c r="B52" s="167"/>
      <c r="C52" s="93" t="s">
        <v>48</v>
      </c>
      <c r="D52" s="130" t="s">
        <v>418</v>
      </c>
      <c r="E52" s="159" t="s">
        <v>445</v>
      </c>
      <c r="F52" s="141"/>
      <c r="G52" s="93">
        <v>1.5</v>
      </c>
      <c r="H52" s="93"/>
      <c r="I52" s="93"/>
      <c r="J52" s="146">
        <v>1.5</v>
      </c>
      <c r="K52" s="130" t="s">
        <v>368</v>
      </c>
    </row>
    <row r="53" spans="1:16" s="147" customFormat="1" ht="14.25">
      <c r="A53" s="162"/>
      <c r="B53" s="93" t="s">
        <v>375</v>
      </c>
      <c r="C53" s="93" t="s">
        <v>249</v>
      </c>
      <c r="D53" s="130" t="s">
        <v>376</v>
      </c>
      <c r="E53" s="159" t="s">
        <v>445</v>
      </c>
      <c r="F53" s="141"/>
      <c r="G53" s="93">
        <v>10</v>
      </c>
      <c r="H53" s="93"/>
      <c r="I53" s="93"/>
      <c r="J53" s="146">
        <v>10</v>
      </c>
      <c r="K53" s="130" t="s">
        <v>374</v>
      </c>
    </row>
    <row r="54" spans="1:16" s="147" customFormat="1" ht="14.25">
      <c r="A54" s="162"/>
      <c r="B54" s="93" t="s">
        <v>50</v>
      </c>
      <c r="C54" s="93" t="s">
        <v>51</v>
      </c>
      <c r="D54" s="130" t="s">
        <v>418</v>
      </c>
      <c r="E54" s="159" t="s">
        <v>445</v>
      </c>
      <c r="F54" s="141"/>
      <c r="G54" s="93">
        <v>1.5</v>
      </c>
      <c r="H54" s="93"/>
      <c r="I54" s="93"/>
      <c r="J54" s="146">
        <v>1.5</v>
      </c>
      <c r="K54" s="130" t="s">
        <v>368</v>
      </c>
    </row>
    <row r="55" spans="1:16" s="147" customFormat="1" ht="14.25">
      <c r="A55" s="162"/>
      <c r="B55" s="160" t="s">
        <v>52</v>
      </c>
      <c r="C55" s="93" t="s">
        <v>53</v>
      </c>
      <c r="D55" s="127" t="s">
        <v>419</v>
      </c>
      <c r="E55" s="159" t="s">
        <v>445</v>
      </c>
      <c r="F55" s="127"/>
      <c r="G55" s="93">
        <v>6</v>
      </c>
      <c r="H55" s="93"/>
      <c r="I55" s="93"/>
      <c r="J55" s="146">
        <v>6</v>
      </c>
      <c r="K55" s="130" t="s">
        <v>368</v>
      </c>
    </row>
    <row r="56" spans="1:16" s="147" customFormat="1" ht="14.25">
      <c r="A56" s="162"/>
      <c r="B56" s="162"/>
      <c r="C56" s="130" t="s">
        <v>54</v>
      </c>
      <c r="D56" s="127" t="s">
        <v>419</v>
      </c>
      <c r="E56" s="159" t="s">
        <v>445</v>
      </c>
      <c r="F56" s="127"/>
      <c r="G56" s="93">
        <v>6</v>
      </c>
      <c r="H56" s="93"/>
      <c r="I56" s="93"/>
      <c r="J56" s="146">
        <v>6</v>
      </c>
      <c r="K56" s="130" t="s">
        <v>368</v>
      </c>
    </row>
    <row r="57" spans="1:16" s="147" customFormat="1" ht="14.25">
      <c r="A57" s="162"/>
      <c r="B57" s="161"/>
      <c r="C57" s="130" t="s">
        <v>251</v>
      </c>
      <c r="D57" s="127" t="s">
        <v>415</v>
      </c>
      <c r="E57" s="159" t="s">
        <v>445</v>
      </c>
      <c r="F57" s="127"/>
      <c r="G57" s="93">
        <v>10</v>
      </c>
      <c r="H57" s="93"/>
      <c r="I57" s="93"/>
      <c r="J57" s="146">
        <v>10</v>
      </c>
      <c r="K57" s="130" t="s">
        <v>374</v>
      </c>
    </row>
    <row r="58" spans="1:16" s="147" customFormat="1" ht="14.25">
      <c r="A58" s="162"/>
      <c r="B58" s="132" t="s">
        <v>378</v>
      </c>
      <c r="C58" s="137" t="s">
        <v>255</v>
      </c>
      <c r="D58" s="130" t="s">
        <v>418</v>
      </c>
      <c r="E58" s="159" t="s">
        <v>445</v>
      </c>
      <c r="F58" s="141"/>
      <c r="G58" s="93">
        <v>10</v>
      </c>
      <c r="H58" s="93"/>
      <c r="I58" s="93"/>
      <c r="J58" s="146">
        <v>10</v>
      </c>
      <c r="K58" s="130" t="s">
        <v>374</v>
      </c>
    </row>
    <row r="59" spans="1:16" s="147" customFormat="1" ht="14.25">
      <c r="A59" s="162"/>
      <c r="B59" s="160" t="s">
        <v>55</v>
      </c>
      <c r="C59" s="137" t="s">
        <v>253</v>
      </c>
      <c r="D59" s="130" t="s">
        <v>418</v>
      </c>
      <c r="E59" s="159" t="s">
        <v>445</v>
      </c>
      <c r="F59" s="141"/>
      <c r="G59" s="93">
        <v>10</v>
      </c>
      <c r="H59" s="93"/>
      <c r="I59" s="93"/>
      <c r="J59" s="146">
        <v>10</v>
      </c>
      <c r="K59" s="130" t="s">
        <v>374</v>
      </c>
    </row>
    <row r="60" spans="1:16" s="147" customFormat="1" ht="14.25">
      <c r="A60" s="162"/>
      <c r="B60" s="161"/>
      <c r="C60" s="136" t="s">
        <v>56</v>
      </c>
      <c r="D60" s="128" t="s">
        <v>420</v>
      </c>
      <c r="E60" s="159" t="s">
        <v>445</v>
      </c>
      <c r="F60" s="155"/>
      <c r="G60" s="147">
        <v>17.2</v>
      </c>
      <c r="J60" s="146">
        <v>17.2</v>
      </c>
      <c r="K60" s="137" t="s">
        <v>355</v>
      </c>
      <c r="P60" s="152" t="s">
        <v>377</v>
      </c>
    </row>
    <row r="61" spans="1:16" s="147" customFormat="1" ht="14.25">
      <c r="A61" s="160" t="s">
        <v>58</v>
      </c>
      <c r="B61" s="166" t="s">
        <v>59</v>
      </c>
      <c r="C61" s="166"/>
      <c r="D61" s="134"/>
      <c r="E61" s="159"/>
      <c r="F61" s="140"/>
      <c r="G61" s="134">
        <v>46.5</v>
      </c>
      <c r="H61" s="134">
        <v>7.1</v>
      </c>
      <c r="I61" s="134">
        <v>0</v>
      </c>
      <c r="J61" s="146">
        <v>53.6</v>
      </c>
      <c r="K61" s="93"/>
    </row>
    <row r="62" spans="1:16" s="147" customFormat="1" ht="14.25">
      <c r="A62" s="162"/>
      <c r="B62" s="160" t="s">
        <v>46</v>
      </c>
      <c r="C62" s="93" t="s">
        <v>60</v>
      </c>
      <c r="D62" s="130" t="s">
        <v>365</v>
      </c>
      <c r="E62" s="159" t="s">
        <v>445</v>
      </c>
      <c r="F62" s="141"/>
      <c r="G62" s="93">
        <v>36.5</v>
      </c>
      <c r="H62" s="93"/>
      <c r="I62" s="93"/>
      <c r="J62" s="146">
        <v>36.5</v>
      </c>
      <c r="K62" s="130" t="s">
        <v>143</v>
      </c>
    </row>
    <row r="63" spans="1:16" s="147" customFormat="1" ht="14.25">
      <c r="A63" s="162"/>
      <c r="B63" s="161"/>
      <c r="C63" s="93" t="s">
        <v>424</v>
      </c>
      <c r="D63" s="125" t="s">
        <v>358</v>
      </c>
      <c r="E63" s="159" t="s">
        <v>445</v>
      </c>
      <c r="F63" s="125"/>
      <c r="G63" s="93"/>
      <c r="H63" s="93">
        <v>7.1</v>
      </c>
      <c r="I63" s="93"/>
      <c r="J63" s="146">
        <v>7.1</v>
      </c>
      <c r="K63" s="130" t="s">
        <v>359</v>
      </c>
    </row>
    <row r="64" spans="1:16" s="147" customFormat="1" ht="14.25">
      <c r="A64" s="161"/>
      <c r="B64" s="133" t="s">
        <v>379</v>
      </c>
      <c r="C64" s="93" t="s">
        <v>257</v>
      </c>
      <c r="D64" s="130" t="s">
        <v>418</v>
      </c>
      <c r="E64" s="159" t="s">
        <v>445</v>
      </c>
      <c r="F64" s="141"/>
      <c r="G64" s="93">
        <v>10</v>
      </c>
      <c r="H64" s="93"/>
      <c r="I64" s="93"/>
      <c r="J64" s="146">
        <v>10</v>
      </c>
      <c r="K64" s="130" t="s">
        <v>374</v>
      </c>
    </row>
    <row r="65" spans="1:11" s="147" customFormat="1" ht="14.25">
      <c r="A65" s="160" t="s">
        <v>61</v>
      </c>
      <c r="B65" s="166" t="s">
        <v>62</v>
      </c>
      <c r="C65" s="166"/>
      <c r="D65" s="134"/>
      <c r="E65" s="159"/>
      <c r="F65" s="140"/>
      <c r="G65" s="134">
        <v>63.5</v>
      </c>
      <c r="H65" s="134">
        <v>7.1</v>
      </c>
      <c r="I65" s="134">
        <v>0</v>
      </c>
      <c r="J65" s="146">
        <v>70.599999999999994</v>
      </c>
      <c r="K65" s="93"/>
    </row>
    <row r="66" spans="1:11" s="147" customFormat="1" ht="14.25">
      <c r="A66" s="162"/>
      <c r="B66" s="160" t="s">
        <v>46</v>
      </c>
      <c r="C66" s="93" t="s">
        <v>63</v>
      </c>
      <c r="D66" s="130" t="s">
        <v>365</v>
      </c>
      <c r="E66" s="159" t="s">
        <v>445</v>
      </c>
      <c r="F66" s="141"/>
      <c r="G66" s="93">
        <v>16.3</v>
      </c>
      <c r="H66" s="93"/>
      <c r="I66" s="93"/>
      <c r="J66" s="146">
        <v>16.3</v>
      </c>
      <c r="K66" s="130" t="s">
        <v>143</v>
      </c>
    </row>
    <row r="67" spans="1:11" s="147" customFormat="1" ht="14.25">
      <c r="A67" s="162"/>
      <c r="B67" s="162"/>
      <c r="C67" s="93" t="s">
        <v>425</v>
      </c>
      <c r="D67" s="125" t="s">
        <v>358</v>
      </c>
      <c r="E67" s="159" t="s">
        <v>445</v>
      </c>
      <c r="F67" s="125"/>
      <c r="G67" s="93"/>
      <c r="H67" s="93">
        <v>7.1</v>
      </c>
      <c r="I67" s="93"/>
      <c r="J67" s="146">
        <v>7.1</v>
      </c>
      <c r="K67" s="130" t="s">
        <v>359</v>
      </c>
    </row>
    <row r="68" spans="1:11" s="147" customFormat="1" ht="14.25">
      <c r="A68" s="162"/>
      <c r="B68" s="162"/>
      <c r="C68" s="93" t="s">
        <v>258</v>
      </c>
      <c r="D68" s="127" t="s">
        <v>415</v>
      </c>
      <c r="E68" s="159" t="s">
        <v>445</v>
      </c>
      <c r="F68" s="127"/>
      <c r="G68" s="93">
        <v>10</v>
      </c>
      <c r="H68" s="93"/>
      <c r="I68" s="93"/>
      <c r="J68" s="146">
        <v>10</v>
      </c>
      <c r="K68" s="130" t="s">
        <v>374</v>
      </c>
    </row>
    <row r="69" spans="1:11" s="147" customFormat="1" ht="14.25">
      <c r="A69" s="162"/>
      <c r="B69" s="93" t="s">
        <v>380</v>
      </c>
      <c r="C69" s="93" t="s">
        <v>260</v>
      </c>
      <c r="D69" s="130" t="s">
        <v>418</v>
      </c>
      <c r="E69" s="159" t="s">
        <v>445</v>
      </c>
      <c r="F69" s="141"/>
      <c r="G69" s="93">
        <v>10</v>
      </c>
      <c r="H69" s="93"/>
      <c r="I69" s="93"/>
      <c r="J69" s="146">
        <v>10</v>
      </c>
      <c r="K69" s="130" t="s">
        <v>374</v>
      </c>
    </row>
    <row r="70" spans="1:11" s="147" customFormat="1" ht="14.25">
      <c r="A70" s="162"/>
      <c r="B70" s="179" t="s">
        <v>64</v>
      </c>
      <c r="C70" s="93" t="s">
        <v>261</v>
      </c>
      <c r="D70" s="125" t="s">
        <v>376</v>
      </c>
      <c r="E70" s="159" t="s">
        <v>445</v>
      </c>
      <c r="F70" s="125"/>
      <c r="G70" s="93">
        <v>10</v>
      </c>
      <c r="H70" s="93"/>
      <c r="I70" s="93"/>
      <c r="J70" s="146">
        <v>10</v>
      </c>
      <c r="K70" s="130" t="s">
        <v>374</v>
      </c>
    </row>
    <row r="71" spans="1:11" s="147" customFormat="1" ht="14.25">
      <c r="A71" s="162"/>
      <c r="B71" s="180"/>
      <c r="C71" s="75" t="s">
        <v>65</v>
      </c>
      <c r="D71" s="127" t="s">
        <v>419</v>
      </c>
      <c r="E71" s="159" t="s">
        <v>445</v>
      </c>
      <c r="F71" s="127"/>
      <c r="G71" s="71">
        <v>17.2</v>
      </c>
      <c r="H71" s="71"/>
      <c r="I71" s="71"/>
      <c r="J71" s="146">
        <v>17.2</v>
      </c>
      <c r="K71" s="130" t="s">
        <v>355</v>
      </c>
    </row>
    <row r="72" spans="1:11" s="147" customFormat="1" ht="14.25">
      <c r="A72" s="160" t="s">
        <v>66</v>
      </c>
      <c r="B72" s="166" t="s">
        <v>67</v>
      </c>
      <c r="C72" s="166"/>
      <c r="D72" s="134"/>
      <c r="E72" s="159"/>
      <c r="F72" s="140"/>
      <c r="G72" s="134">
        <v>73.2</v>
      </c>
      <c r="H72" s="134">
        <v>0</v>
      </c>
      <c r="I72" s="134">
        <v>0</v>
      </c>
      <c r="J72" s="146">
        <v>73.2</v>
      </c>
      <c r="K72" s="93"/>
    </row>
    <row r="73" spans="1:11" s="147" customFormat="1" ht="18.95" customHeight="1">
      <c r="A73" s="162"/>
      <c r="B73" s="160" t="s">
        <v>46</v>
      </c>
      <c r="C73" s="93" t="s">
        <v>68</v>
      </c>
      <c r="D73" s="130" t="s">
        <v>365</v>
      </c>
      <c r="E73" s="159" t="s">
        <v>445</v>
      </c>
      <c r="F73" s="141"/>
      <c r="G73" s="93">
        <v>13.2</v>
      </c>
      <c r="H73" s="93"/>
      <c r="I73" s="93"/>
      <c r="J73" s="146">
        <v>13.2</v>
      </c>
      <c r="K73" s="130" t="s">
        <v>143</v>
      </c>
    </row>
    <row r="74" spans="1:11" s="147" customFormat="1" ht="18.95" customHeight="1">
      <c r="A74" s="162"/>
      <c r="B74" s="162"/>
      <c r="C74" s="93" t="s">
        <v>262</v>
      </c>
      <c r="D74" s="130" t="s">
        <v>418</v>
      </c>
      <c r="E74" s="159" t="s">
        <v>445</v>
      </c>
      <c r="F74" s="141"/>
      <c r="G74" s="93">
        <v>10</v>
      </c>
      <c r="H74" s="93"/>
      <c r="I74" s="93"/>
      <c r="J74" s="146">
        <v>10</v>
      </c>
      <c r="K74" s="130" t="s">
        <v>374</v>
      </c>
    </row>
    <row r="75" spans="1:11" s="147" customFormat="1" ht="18.95" customHeight="1">
      <c r="A75" s="162"/>
      <c r="B75" s="162"/>
      <c r="C75" s="93" t="s">
        <v>263</v>
      </c>
      <c r="D75" s="130" t="s">
        <v>381</v>
      </c>
      <c r="E75" s="159" t="s">
        <v>445</v>
      </c>
      <c r="F75" s="141"/>
      <c r="G75" s="93">
        <v>10</v>
      </c>
      <c r="H75" s="93"/>
      <c r="I75" s="93"/>
      <c r="J75" s="146">
        <v>10</v>
      </c>
      <c r="K75" s="130" t="s">
        <v>374</v>
      </c>
    </row>
    <row r="76" spans="1:11" s="147" customFormat="1" ht="18.95" customHeight="1">
      <c r="A76" s="162"/>
      <c r="B76" s="161"/>
      <c r="C76" s="93" t="s">
        <v>266</v>
      </c>
      <c r="D76" s="130" t="s">
        <v>382</v>
      </c>
      <c r="E76" s="159" t="s">
        <v>445</v>
      </c>
      <c r="F76" s="141"/>
      <c r="G76" s="93">
        <v>10</v>
      </c>
      <c r="H76" s="93"/>
      <c r="I76" s="93"/>
      <c r="J76" s="146">
        <v>10</v>
      </c>
      <c r="K76" s="130" t="s">
        <v>374</v>
      </c>
    </row>
    <row r="77" spans="1:11" s="147" customFormat="1" ht="18.95" customHeight="1">
      <c r="A77" s="162"/>
      <c r="B77" s="160" t="s">
        <v>389</v>
      </c>
      <c r="C77" s="93" t="s">
        <v>268</v>
      </c>
      <c r="D77" s="130" t="s">
        <v>418</v>
      </c>
      <c r="E77" s="159" t="s">
        <v>445</v>
      </c>
      <c r="F77" s="141"/>
      <c r="G77" s="93">
        <v>10</v>
      </c>
      <c r="H77" s="93"/>
      <c r="I77" s="93"/>
      <c r="J77" s="146">
        <v>10</v>
      </c>
      <c r="K77" s="130" t="s">
        <v>374</v>
      </c>
    </row>
    <row r="78" spans="1:11" s="147" customFormat="1" ht="18.95" customHeight="1">
      <c r="A78" s="162"/>
      <c r="B78" s="161"/>
      <c r="C78" s="93" t="s">
        <v>269</v>
      </c>
      <c r="D78" s="127" t="s">
        <v>415</v>
      </c>
      <c r="E78" s="159" t="s">
        <v>445</v>
      </c>
      <c r="F78" s="127"/>
      <c r="G78" s="93">
        <v>10</v>
      </c>
      <c r="H78" s="93"/>
      <c r="I78" s="93"/>
      <c r="J78" s="146">
        <v>10</v>
      </c>
      <c r="K78" s="130" t="s">
        <v>374</v>
      </c>
    </row>
    <row r="79" spans="1:11" s="147" customFormat="1" ht="18.95" customHeight="1">
      <c r="A79" s="161"/>
      <c r="B79" s="93" t="s">
        <v>390</v>
      </c>
      <c r="C79" s="93" t="s">
        <v>271</v>
      </c>
      <c r="D79" s="125" t="s">
        <v>376</v>
      </c>
      <c r="E79" s="159" t="s">
        <v>445</v>
      </c>
      <c r="F79" s="125"/>
      <c r="G79" s="93">
        <v>10</v>
      </c>
      <c r="H79" s="93"/>
      <c r="I79" s="93"/>
      <c r="J79" s="146">
        <v>10</v>
      </c>
      <c r="K79" s="130" t="s">
        <v>374</v>
      </c>
    </row>
    <row r="80" spans="1:11" s="147" customFormat="1" ht="18.95" customHeight="1">
      <c r="A80" s="160" t="s">
        <v>383</v>
      </c>
      <c r="B80" s="177" t="s">
        <v>384</v>
      </c>
      <c r="C80" s="178"/>
      <c r="D80" s="153"/>
      <c r="E80" s="159"/>
      <c r="F80" s="153"/>
      <c r="G80" s="134">
        <v>50</v>
      </c>
      <c r="H80" s="134">
        <v>0</v>
      </c>
      <c r="I80" s="134">
        <v>0</v>
      </c>
      <c r="J80" s="146">
        <v>50</v>
      </c>
      <c r="K80" s="135"/>
    </row>
    <row r="81" spans="1:11" s="147" customFormat="1" ht="18.95" customHeight="1">
      <c r="A81" s="162"/>
      <c r="B81" s="93" t="s">
        <v>385</v>
      </c>
      <c r="C81" s="93" t="s">
        <v>274</v>
      </c>
      <c r="D81" s="125" t="s">
        <v>376</v>
      </c>
      <c r="E81" s="159" t="s">
        <v>445</v>
      </c>
      <c r="F81" s="125"/>
      <c r="G81" s="93">
        <v>10</v>
      </c>
      <c r="H81" s="93"/>
      <c r="I81" s="93"/>
      <c r="J81" s="146">
        <v>10</v>
      </c>
      <c r="K81" s="130" t="s">
        <v>363</v>
      </c>
    </row>
    <row r="82" spans="1:11" s="147" customFormat="1" ht="18.95" customHeight="1">
      <c r="A82" s="162"/>
      <c r="B82" s="93" t="s">
        <v>386</v>
      </c>
      <c r="C82" s="93" t="s">
        <v>276</v>
      </c>
      <c r="D82" s="130" t="s">
        <v>418</v>
      </c>
      <c r="E82" s="159" t="s">
        <v>445</v>
      </c>
      <c r="F82" s="141"/>
      <c r="G82" s="93">
        <v>10</v>
      </c>
      <c r="H82" s="93"/>
      <c r="I82" s="93"/>
      <c r="J82" s="146">
        <v>10</v>
      </c>
      <c r="K82" s="130" t="s">
        <v>363</v>
      </c>
    </row>
    <row r="83" spans="1:11" s="147" customFormat="1" ht="18.95" customHeight="1">
      <c r="A83" s="162"/>
      <c r="B83" s="93" t="s">
        <v>387</v>
      </c>
      <c r="C83" s="93" t="s">
        <v>278</v>
      </c>
      <c r="D83" s="130" t="s">
        <v>418</v>
      </c>
      <c r="E83" s="159" t="s">
        <v>445</v>
      </c>
      <c r="F83" s="141"/>
      <c r="G83" s="93">
        <v>10</v>
      </c>
      <c r="H83" s="93"/>
      <c r="I83" s="93"/>
      <c r="J83" s="146">
        <v>10</v>
      </c>
      <c r="K83" s="130" t="s">
        <v>363</v>
      </c>
    </row>
    <row r="84" spans="1:11" s="147" customFormat="1" ht="18.95" customHeight="1">
      <c r="A84" s="162"/>
      <c r="B84" s="93" t="s">
        <v>388</v>
      </c>
      <c r="C84" s="93" t="s">
        <v>280</v>
      </c>
      <c r="D84" s="125" t="s">
        <v>376</v>
      </c>
      <c r="E84" s="159" t="s">
        <v>445</v>
      </c>
      <c r="F84" s="125"/>
      <c r="G84" s="93">
        <v>10</v>
      </c>
      <c r="H84" s="93"/>
      <c r="I84" s="93"/>
      <c r="J84" s="146">
        <v>10</v>
      </c>
      <c r="K84" s="130" t="s">
        <v>363</v>
      </c>
    </row>
    <row r="85" spans="1:11" s="147" customFormat="1" ht="18.95" customHeight="1">
      <c r="A85" s="161"/>
      <c r="B85" s="93" t="s">
        <v>391</v>
      </c>
      <c r="C85" s="93" t="s">
        <v>282</v>
      </c>
      <c r="D85" s="125" t="s">
        <v>376</v>
      </c>
      <c r="E85" s="159" t="s">
        <v>445</v>
      </c>
      <c r="F85" s="125"/>
      <c r="G85" s="93">
        <v>10</v>
      </c>
      <c r="H85" s="93"/>
      <c r="I85" s="93"/>
      <c r="J85" s="146">
        <v>10</v>
      </c>
      <c r="K85" s="130" t="s">
        <v>363</v>
      </c>
    </row>
    <row r="86" spans="1:11" s="147" customFormat="1" ht="14.25">
      <c r="A86" s="160" t="s">
        <v>69</v>
      </c>
      <c r="B86" s="166" t="s">
        <v>70</v>
      </c>
      <c r="C86" s="166"/>
      <c r="D86" s="134"/>
      <c r="E86" s="159"/>
      <c r="F86" s="140"/>
      <c r="G86" s="134">
        <v>137</v>
      </c>
      <c r="H86" s="134">
        <v>0</v>
      </c>
      <c r="I86" s="134">
        <v>0</v>
      </c>
      <c r="J86" s="146">
        <v>137</v>
      </c>
      <c r="K86" s="93"/>
    </row>
    <row r="87" spans="1:11" s="147" customFormat="1" ht="14.25">
      <c r="A87" s="162"/>
      <c r="B87" s="160" t="s">
        <v>46</v>
      </c>
      <c r="C87" s="93" t="s">
        <v>71</v>
      </c>
      <c r="D87" s="130" t="s">
        <v>365</v>
      </c>
      <c r="E87" s="159" t="s">
        <v>445</v>
      </c>
      <c r="F87" s="141"/>
      <c r="G87" s="93">
        <v>26.4</v>
      </c>
      <c r="H87" s="93"/>
      <c r="I87" s="93"/>
      <c r="J87" s="146">
        <v>26.4</v>
      </c>
      <c r="K87" s="130" t="s">
        <v>143</v>
      </c>
    </row>
    <row r="88" spans="1:11" s="147" customFormat="1" ht="14.25">
      <c r="A88" s="162"/>
      <c r="B88" s="162"/>
      <c r="C88" s="93" t="s">
        <v>72</v>
      </c>
      <c r="D88" s="130" t="s">
        <v>365</v>
      </c>
      <c r="E88" s="159" t="s">
        <v>445</v>
      </c>
      <c r="F88" s="141"/>
      <c r="G88" s="93">
        <v>17.600000000000001</v>
      </c>
      <c r="H88" s="93"/>
      <c r="I88" s="93"/>
      <c r="J88" s="146">
        <v>17.600000000000001</v>
      </c>
      <c r="K88" s="130" t="s">
        <v>143</v>
      </c>
    </row>
    <row r="89" spans="1:11" s="147" customFormat="1" ht="14.25">
      <c r="A89" s="162"/>
      <c r="B89" s="162"/>
      <c r="C89" s="93" t="s">
        <v>283</v>
      </c>
      <c r="D89" s="127" t="s">
        <v>415</v>
      </c>
      <c r="E89" s="159" t="s">
        <v>445</v>
      </c>
      <c r="F89" s="127"/>
      <c r="G89" s="93">
        <v>10</v>
      </c>
      <c r="H89" s="93"/>
      <c r="I89" s="93"/>
      <c r="J89" s="146">
        <v>10</v>
      </c>
      <c r="K89" s="130" t="s">
        <v>363</v>
      </c>
    </row>
    <row r="90" spans="1:11" s="147" customFormat="1" ht="14.25">
      <c r="A90" s="162"/>
      <c r="B90" s="161"/>
      <c r="C90" s="93" t="s">
        <v>284</v>
      </c>
      <c r="D90" s="130" t="s">
        <v>382</v>
      </c>
      <c r="E90" s="159" t="s">
        <v>445</v>
      </c>
      <c r="F90" s="141"/>
      <c r="G90" s="93">
        <v>10</v>
      </c>
      <c r="H90" s="93"/>
      <c r="I90" s="93"/>
      <c r="J90" s="146">
        <v>10</v>
      </c>
      <c r="K90" s="130" t="s">
        <v>363</v>
      </c>
    </row>
    <row r="91" spans="1:11" s="147" customFormat="1" ht="14.25">
      <c r="A91" s="162"/>
      <c r="B91" s="133" t="s">
        <v>392</v>
      </c>
      <c r="C91" s="93" t="s">
        <v>286</v>
      </c>
      <c r="D91" s="130" t="s">
        <v>382</v>
      </c>
      <c r="E91" s="159" t="s">
        <v>445</v>
      </c>
      <c r="F91" s="141"/>
      <c r="G91" s="93">
        <v>10</v>
      </c>
      <c r="H91" s="93"/>
      <c r="I91" s="93"/>
      <c r="J91" s="146">
        <v>10</v>
      </c>
      <c r="K91" s="130" t="s">
        <v>363</v>
      </c>
    </row>
    <row r="92" spans="1:11" s="147" customFormat="1" ht="14.25">
      <c r="A92" s="162"/>
      <c r="B92" s="133" t="s">
        <v>393</v>
      </c>
      <c r="C92" s="93" t="s">
        <v>288</v>
      </c>
      <c r="D92" s="130" t="s">
        <v>418</v>
      </c>
      <c r="E92" s="159" t="s">
        <v>445</v>
      </c>
      <c r="F92" s="141"/>
      <c r="G92" s="93">
        <v>10</v>
      </c>
      <c r="H92" s="93"/>
      <c r="I92" s="93"/>
      <c r="J92" s="146">
        <v>10</v>
      </c>
      <c r="K92" s="130" t="s">
        <v>363</v>
      </c>
    </row>
    <row r="93" spans="1:11" s="147" customFormat="1" ht="14.25">
      <c r="A93" s="162"/>
      <c r="B93" s="133" t="s">
        <v>394</v>
      </c>
      <c r="C93" s="93" t="s">
        <v>290</v>
      </c>
      <c r="D93" s="125" t="s">
        <v>376</v>
      </c>
      <c r="E93" s="159" t="s">
        <v>445</v>
      </c>
      <c r="F93" s="125"/>
      <c r="G93" s="93">
        <v>10</v>
      </c>
      <c r="H93" s="93"/>
      <c r="I93" s="93"/>
      <c r="J93" s="146">
        <v>10</v>
      </c>
      <c r="K93" s="130" t="s">
        <v>363</v>
      </c>
    </row>
    <row r="94" spans="1:11" s="147" customFormat="1" ht="14.25">
      <c r="A94" s="162"/>
      <c r="B94" s="133" t="s">
        <v>395</v>
      </c>
      <c r="C94" s="93" t="s">
        <v>292</v>
      </c>
      <c r="D94" s="130" t="s">
        <v>418</v>
      </c>
      <c r="E94" s="159" t="s">
        <v>445</v>
      </c>
      <c r="F94" s="141"/>
      <c r="G94" s="93">
        <v>10</v>
      </c>
      <c r="H94" s="93"/>
      <c r="I94" s="93"/>
      <c r="J94" s="146">
        <v>10</v>
      </c>
      <c r="K94" s="130" t="s">
        <v>363</v>
      </c>
    </row>
    <row r="95" spans="1:11" s="147" customFormat="1" ht="14.25">
      <c r="A95" s="162"/>
      <c r="B95" s="93" t="s">
        <v>73</v>
      </c>
      <c r="C95" s="93" t="s">
        <v>74</v>
      </c>
      <c r="D95" s="125" t="s">
        <v>358</v>
      </c>
      <c r="E95" s="159" t="s">
        <v>445</v>
      </c>
      <c r="F95" s="125"/>
      <c r="G95" s="93">
        <v>30</v>
      </c>
      <c r="H95" s="93"/>
      <c r="I95" s="93"/>
      <c r="J95" s="146">
        <v>30</v>
      </c>
      <c r="K95" s="130" t="s">
        <v>367</v>
      </c>
    </row>
    <row r="96" spans="1:11" s="147" customFormat="1" ht="14.25">
      <c r="A96" s="161"/>
      <c r="B96" s="93" t="s">
        <v>429</v>
      </c>
      <c r="C96" s="93" t="s">
        <v>430</v>
      </c>
      <c r="D96" s="130" t="s">
        <v>418</v>
      </c>
      <c r="E96" s="159" t="s">
        <v>445</v>
      </c>
      <c r="F96" s="141"/>
      <c r="G96" s="93">
        <v>3</v>
      </c>
      <c r="H96" s="93"/>
      <c r="I96" s="93"/>
      <c r="J96" s="146">
        <v>3</v>
      </c>
      <c r="K96" s="130" t="s">
        <v>368</v>
      </c>
    </row>
    <row r="97" spans="1:11" s="147" customFormat="1" ht="14.25">
      <c r="A97" s="167" t="s">
        <v>77</v>
      </c>
      <c r="B97" s="166" t="s">
        <v>78</v>
      </c>
      <c r="C97" s="166"/>
      <c r="D97" s="134"/>
      <c r="E97" s="159"/>
      <c r="F97" s="140"/>
      <c r="G97" s="134">
        <v>68</v>
      </c>
      <c r="H97" s="134">
        <v>0</v>
      </c>
      <c r="I97" s="134">
        <v>0</v>
      </c>
      <c r="J97" s="146">
        <v>68</v>
      </c>
      <c r="K97" s="93"/>
    </row>
    <row r="98" spans="1:11" s="147" customFormat="1" ht="14.25">
      <c r="A98" s="167"/>
      <c r="B98" s="131" t="s">
        <v>396</v>
      </c>
      <c r="C98" s="93" t="s">
        <v>293</v>
      </c>
      <c r="D98" s="127" t="s">
        <v>415</v>
      </c>
      <c r="E98" s="159" t="s">
        <v>445</v>
      </c>
      <c r="F98" s="127"/>
      <c r="G98" s="93">
        <v>10</v>
      </c>
      <c r="H98" s="93"/>
      <c r="I98" s="93"/>
      <c r="J98" s="146">
        <v>10</v>
      </c>
      <c r="K98" s="130" t="s">
        <v>363</v>
      </c>
    </row>
    <row r="99" spans="1:11" s="147" customFormat="1" ht="14.25">
      <c r="A99" s="167"/>
      <c r="B99" s="131" t="s">
        <v>426</v>
      </c>
      <c r="C99" s="93" t="s">
        <v>427</v>
      </c>
      <c r="D99" s="127" t="s">
        <v>419</v>
      </c>
      <c r="E99" s="159" t="s">
        <v>445</v>
      </c>
      <c r="F99" s="127"/>
      <c r="G99" s="93">
        <v>9</v>
      </c>
      <c r="H99" s="93"/>
      <c r="I99" s="93"/>
      <c r="J99" s="146">
        <v>9</v>
      </c>
      <c r="K99" s="130" t="s">
        <v>370</v>
      </c>
    </row>
    <row r="100" spans="1:11" s="147" customFormat="1" ht="14.25">
      <c r="A100" s="167"/>
      <c r="B100" s="131" t="s">
        <v>397</v>
      </c>
      <c r="C100" s="93" t="s">
        <v>295</v>
      </c>
      <c r="D100" s="130" t="s">
        <v>418</v>
      </c>
      <c r="E100" s="159" t="s">
        <v>445</v>
      </c>
      <c r="F100" s="141"/>
      <c r="G100" s="93">
        <v>10</v>
      </c>
      <c r="H100" s="93"/>
      <c r="I100" s="93"/>
      <c r="J100" s="146">
        <v>10</v>
      </c>
      <c r="K100" s="130" t="s">
        <v>363</v>
      </c>
    </row>
    <row r="101" spans="1:11" s="147" customFormat="1" ht="14.25">
      <c r="A101" s="167"/>
      <c r="B101" s="131" t="s">
        <v>398</v>
      </c>
      <c r="C101" s="93" t="s">
        <v>297</v>
      </c>
      <c r="D101" s="130" t="s">
        <v>418</v>
      </c>
      <c r="E101" s="159" t="s">
        <v>445</v>
      </c>
      <c r="F101" s="141"/>
      <c r="G101" s="93">
        <v>10</v>
      </c>
      <c r="H101" s="93"/>
      <c r="I101" s="93"/>
      <c r="J101" s="146">
        <v>10</v>
      </c>
      <c r="K101" s="130" t="s">
        <v>363</v>
      </c>
    </row>
    <row r="102" spans="1:11" s="147" customFormat="1" ht="70.5" customHeight="1">
      <c r="A102" s="167"/>
      <c r="B102" s="93" t="s">
        <v>81</v>
      </c>
      <c r="C102" s="93" t="s">
        <v>428</v>
      </c>
      <c r="D102" s="130" t="s">
        <v>418</v>
      </c>
      <c r="E102" s="159" t="s">
        <v>445</v>
      </c>
      <c r="F102" s="141"/>
      <c r="G102" s="93">
        <v>29</v>
      </c>
      <c r="H102" s="93"/>
      <c r="I102" s="93"/>
      <c r="J102" s="146">
        <v>29</v>
      </c>
      <c r="K102" s="93" t="s">
        <v>371</v>
      </c>
    </row>
    <row r="103" spans="1:11" s="147" customFormat="1" ht="14.25">
      <c r="A103" s="167" t="s">
        <v>399</v>
      </c>
      <c r="B103" s="177" t="s">
        <v>400</v>
      </c>
      <c r="C103" s="178"/>
      <c r="D103" s="135"/>
      <c r="E103" s="159"/>
      <c r="F103" s="142"/>
      <c r="G103" s="134">
        <v>20</v>
      </c>
      <c r="H103" s="134">
        <v>0</v>
      </c>
      <c r="I103" s="134">
        <v>0</v>
      </c>
      <c r="J103" s="146">
        <v>20</v>
      </c>
      <c r="K103" s="134"/>
    </row>
    <row r="104" spans="1:11" s="147" customFormat="1" ht="14.25">
      <c r="A104" s="167"/>
      <c r="B104" s="93" t="s">
        <v>300</v>
      </c>
      <c r="C104" s="93" t="s">
        <v>301</v>
      </c>
      <c r="D104" s="127" t="s">
        <v>415</v>
      </c>
      <c r="E104" s="159" t="s">
        <v>445</v>
      </c>
      <c r="F104" s="127"/>
      <c r="G104" s="93">
        <v>10</v>
      </c>
      <c r="H104" s="93"/>
      <c r="I104" s="93"/>
      <c r="J104" s="146">
        <v>10</v>
      </c>
      <c r="K104" s="130" t="s">
        <v>363</v>
      </c>
    </row>
    <row r="105" spans="1:11" s="147" customFormat="1" ht="14.25">
      <c r="A105" s="167"/>
      <c r="B105" s="93" t="s">
        <v>302</v>
      </c>
      <c r="C105" s="93" t="s">
        <v>303</v>
      </c>
      <c r="D105" s="130" t="s">
        <v>418</v>
      </c>
      <c r="E105" s="159" t="s">
        <v>445</v>
      </c>
      <c r="F105" s="141"/>
      <c r="G105" s="93">
        <v>10</v>
      </c>
      <c r="H105" s="93"/>
      <c r="I105" s="93"/>
      <c r="J105" s="146">
        <v>10</v>
      </c>
      <c r="K105" s="130" t="s">
        <v>363</v>
      </c>
    </row>
    <row r="106" spans="1:11" s="147" customFormat="1" ht="14.25">
      <c r="A106" s="167" t="s">
        <v>401</v>
      </c>
      <c r="B106" s="177" t="s">
        <v>402</v>
      </c>
      <c r="C106" s="178"/>
      <c r="D106" s="135"/>
      <c r="E106" s="159"/>
      <c r="F106" s="142"/>
      <c r="G106" s="134">
        <v>30</v>
      </c>
      <c r="H106" s="134">
        <v>0</v>
      </c>
      <c r="I106" s="134">
        <v>0</v>
      </c>
      <c r="J106" s="146">
        <v>30</v>
      </c>
      <c r="K106" s="134"/>
    </row>
    <row r="107" spans="1:11" s="147" customFormat="1" ht="14.25">
      <c r="A107" s="167"/>
      <c r="B107" s="93" t="s">
        <v>46</v>
      </c>
      <c r="C107" s="93" t="s">
        <v>306</v>
      </c>
      <c r="D107" s="130" t="s">
        <v>418</v>
      </c>
      <c r="E107" s="159" t="s">
        <v>445</v>
      </c>
      <c r="F107" s="141"/>
      <c r="G107" s="93">
        <v>10</v>
      </c>
      <c r="H107" s="93"/>
      <c r="I107" s="93"/>
      <c r="J107" s="146">
        <v>10</v>
      </c>
      <c r="K107" s="130" t="s">
        <v>363</v>
      </c>
    </row>
    <row r="108" spans="1:11" s="147" customFormat="1" ht="14.25">
      <c r="A108" s="167"/>
      <c r="B108" s="93" t="s">
        <v>307</v>
      </c>
      <c r="C108" s="93" t="s">
        <v>308</v>
      </c>
      <c r="D108" s="125" t="s">
        <v>376</v>
      </c>
      <c r="E108" s="159" t="s">
        <v>445</v>
      </c>
      <c r="F108" s="125"/>
      <c r="G108" s="93">
        <v>10</v>
      </c>
      <c r="H108" s="93"/>
      <c r="I108" s="93"/>
      <c r="J108" s="146">
        <v>10</v>
      </c>
      <c r="K108" s="130" t="s">
        <v>363</v>
      </c>
    </row>
    <row r="109" spans="1:11" s="147" customFormat="1" ht="14.25">
      <c r="A109" s="167"/>
      <c r="B109" s="93" t="s">
        <v>309</v>
      </c>
      <c r="C109" s="93" t="s">
        <v>310</v>
      </c>
      <c r="D109" s="125" t="s">
        <v>376</v>
      </c>
      <c r="E109" s="159" t="s">
        <v>445</v>
      </c>
      <c r="F109" s="125"/>
      <c r="G109" s="93">
        <v>10</v>
      </c>
      <c r="H109" s="93"/>
      <c r="I109" s="93"/>
      <c r="J109" s="146">
        <v>10</v>
      </c>
      <c r="K109" s="130" t="s">
        <v>363</v>
      </c>
    </row>
    <row r="110" spans="1:11" s="147" customFormat="1" ht="14.25">
      <c r="A110" s="167" t="s">
        <v>403</v>
      </c>
      <c r="B110" s="177" t="s">
        <v>404</v>
      </c>
      <c r="C110" s="178"/>
      <c r="D110" s="135"/>
      <c r="E110" s="159"/>
      <c r="F110" s="142"/>
      <c r="G110" s="134">
        <v>30</v>
      </c>
      <c r="H110" s="134">
        <v>0</v>
      </c>
      <c r="I110" s="134">
        <v>0</v>
      </c>
      <c r="J110" s="146">
        <v>30</v>
      </c>
      <c r="K110" s="134"/>
    </row>
    <row r="111" spans="1:11" s="147" customFormat="1" ht="14.25">
      <c r="A111" s="167"/>
      <c r="B111" s="93" t="s">
        <v>46</v>
      </c>
      <c r="C111" s="93" t="s">
        <v>313</v>
      </c>
      <c r="D111" s="125" t="s">
        <v>376</v>
      </c>
      <c r="E111" s="159" t="s">
        <v>445</v>
      </c>
      <c r="F111" s="125"/>
      <c r="G111" s="93">
        <v>10</v>
      </c>
      <c r="H111" s="93"/>
      <c r="I111" s="93"/>
      <c r="J111" s="146">
        <v>10</v>
      </c>
      <c r="K111" s="130" t="s">
        <v>363</v>
      </c>
    </row>
    <row r="112" spans="1:11" s="147" customFormat="1" ht="14.25">
      <c r="A112" s="167"/>
      <c r="B112" s="93" t="s">
        <v>314</v>
      </c>
      <c r="C112" s="93" t="s">
        <v>315</v>
      </c>
      <c r="D112" s="127" t="s">
        <v>415</v>
      </c>
      <c r="E112" s="159" t="s">
        <v>445</v>
      </c>
      <c r="F112" s="127"/>
      <c r="G112" s="93">
        <v>10</v>
      </c>
      <c r="H112" s="93"/>
      <c r="I112" s="93"/>
      <c r="J112" s="146">
        <v>10</v>
      </c>
      <c r="K112" s="130" t="s">
        <v>363</v>
      </c>
    </row>
    <row r="113" spans="1:11" s="147" customFormat="1" ht="14.25">
      <c r="A113" s="167"/>
      <c r="B113" s="93" t="s">
        <v>316</v>
      </c>
      <c r="C113" s="93" t="s">
        <v>317</v>
      </c>
      <c r="D113" s="130" t="s">
        <v>382</v>
      </c>
      <c r="E113" s="159" t="s">
        <v>445</v>
      </c>
      <c r="F113" s="141"/>
      <c r="G113" s="93">
        <v>10</v>
      </c>
      <c r="H113" s="93"/>
      <c r="I113" s="93"/>
      <c r="J113" s="146">
        <v>10</v>
      </c>
      <c r="K113" s="130" t="s">
        <v>363</v>
      </c>
    </row>
    <row r="114" spans="1:11" s="147" customFormat="1" ht="14.25">
      <c r="A114" s="167" t="s">
        <v>405</v>
      </c>
      <c r="B114" s="177" t="s">
        <v>406</v>
      </c>
      <c r="C114" s="178"/>
      <c r="D114" s="135"/>
      <c r="E114" s="159"/>
      <c r="F114" s="142"/>
      <c r="G114" s="134">
        <v>60</v>
      </c>
      <c r="H114" s="134">
        <v>0</v>
      </c>
      <c r="I114" s="134">
        <v>0</v>
      </c>
      <c r="J114" s="146">
        <v>60</v>
      </c>
      <c r="K114" s="134"/>
    </row>
    <row r="115" spans="1:11" s="147" customFormat="1" ht="14.25">
      <c r="A115" s="167"/>
      <c r="B115" s="160" t="s">
        <v>396</v>
      </c>
      <c r="C115" s="93" t="s">
        <v>320</v>
      </c>
      <c r="D115" s="130" t="s">
        <v>418</v>
      </c>
      <c r="E115" s="159" t="s">
        <v>445</v>
      </c>
      <c r="F115" s="141"/>
      <c r="G115" s="93">
        <v>10</v>
      </c>
      <c r="H115" s="93"/>
      <c r="I115" s="93"/>
      <c r="J115" s="146">
        <v>10</v>
      </c>
      <c r="K115" s="130" t="s">
        <v>363</v>
      </c>
    </row>
    <row r="116" spans="1:11" s="147" customFormat="1" ht="14.25">
      <c r="A116" s="167"/>
      <c r="B116" s="162"/>
      <c r="C116" s="93" t="s">
        <v>321</v>
      </c>
      <c r="D116" s="130" t="s">
        <v>418</v>
      </c>
      <c r="E116" s="159" t="s">
        <v>445</v>
      </c>
      <c r="F116" s="141"/>
      <c r="G116" s="93">
        <v>10</v>
      </c>
      <c r="H116" s="93"/>
      <c r="I116" s="93"/>
      <c r="J116" s="146">
        <v>10</v>
      </c>
      <c r="K116" s="130" t="s">
        <v>363</v>
      </c>
    </row>
    <row r="117" spans="1:11" s="147" customFormat="1" ht="14.25">
      <c r="A117" s="167"/>
      <c r="B117" s="161"/>
      <c r="C117" s="93" t="s">
        <v>322</v>
      </c>
      <c r="D117" s="130" t="s">
        <v>381</v>
      </c>
      <c r="E117" s="159" t="s">
        <v>445</v>
      </c>
      <c r="F117" s="141"/>
      <c r="G117" s="93">
        <v>10</v>
      </c>
      <c r="H117" s="93"/>
      <c r="I117" s="93"/>
      <c r="J117" s="146">
        <v>10</v>
      </c>
      <c r="K117" s="130" t="s">
        <v>363</v>
      </c>
    </row>
    <row r="118" spans="1:11" s="147" customFormat="1" ht="14.25">
      <c r="A118" s="167"/>
      <c r="B118" s="93" t="s">
        <v>323</v>
      </c>
      <c r="C118" s="93" t="s">
        <v>324</v>
      </c>
      <c r="D118" s="127" t="s">
        <v>415</v>
      </c>
      <c r="E118" s="159" t="s">
        <v>445</v>
      </c>
      <c r="F118" s="127"/>
      <c r="G118" s="93">
        <v>10</v>
      </c>
      <c r="H118" s="93"/>
      <c r="I118" s="93"/>
      <c r="J118" s="146">
        <v>10</v>
      </c>
      <c r="K118" s="130" t="s">
        <v>363</v>
      </c>
    </row>
    <row r="119" spans="1:11" s="147" customFormat="1" ht="14.25">
      <c r="A119" s="167"/>
      <c r="B119" s="93" t="s">
        <v>411</v>
      </c>
      <c r="C119" s="93" t="s">
        <v>325</v>
      </c>
      <c r="D119" s="130" t="s">
        <v>382</v>
      </c>
      <c r="E119" s="159" t="s">
        <v>445</v>
      </c>
      <c r="F119" s="141"/>
      <c r="G119" s="93">
        <v>10</v>
      </c>
      <c r="H119" s="93"/>
      <c r="I119" s="93"/>
      <c r="J119" s="146">
        <v>10</v>
      </c>
      <c r="K119" s="130" t="s">
        <v>363</v>
      </c>
    </row>
    <row r="120" spans="1:11" s="147" customFormat="1" ht="14.25">
      <c r="A120" s="167"/>
      <c r="B120" s="93" t="s">
        <v>326</v>
      </c>
      <c r="C120" s="93" t="s">
        <v>327</v>
      </c>
      <c r="D120" s="130" t="s">
        <v>418</v>
      </c>
      <c r="E120" s="159" t="s">
        <v>445</v>
      </c>
      <c r="F120" s="141"/>
      <c r="G120" s="93">
        <v>10</v>
      </c>
      <c r="H120" s="93"/>
      <c r="I120" s="93"/>
      <c r="J120" s="146">
        <v>10</v>
      </c>
      <c r="K120" s="130" t="s">
        <v>363</v>
      </c>
    </row>
    <row r="121" spans="1:11" s="147" customFormat="1" ht="14.25">
      <c r="A121" s="167" t="s">
        <v>407</v>
      </c>
      <c r="B121" s="177" t="s">
        <v>408</v>
      </c>
      <c r="C121" s="178"/>
      <c r="D121" s="135"/>
      <c r="E121" s="159"/>
      <c r="F121" s="142"/>
      <c r="G121" s="134">
        <v>30</v>
      </c>
      <c r="H121" s="134">
        <v>0</v>
      </c>
      <c r="I121" s="134">
        <v>0</v>
      </c>
      <c r="J121" s="146">
        <v>30</v>
      </c>
      <c r="K121" s="134"/>
    </row>
    <row r="122" spans="1:11" s="147" customFormat="1" ht="14.25">
      <c r="A122" s="167"/>
      <c r="B122" s="160" t="s">
        <v>396</v>
      </c>
      <c r="C122" s="93" t="s">
        <v>330</v>
      </c>
      <c r="D122" s="130" t="s">
        <v>381</v>
      </c>
      <c r="E122" s="159" t="s">
        <v>445</v>
      </c>
      <c r="F122" s="141"/>
      <c r="G122" s="93">
        <v>10</v>
      </c>
      <c r="H122" s="93"/>
      <c r="I122" s="93"/>
      <c r="J122" s="146">
        <v>10</v>
      </c>
      <c r="K122" s="130" t="s">
        <v>363</v>
      </c>
    </row>
    <row r="123" spans="1:11" s="147" customFormat="1" ht="14.25">
      <c r="A123" s="167"/>
      <c r="B123" s="161"/>
      <c r="C123" s="93" t="s">
        <v>331</v>
      </c>
      <c r="D123" s="130" t="s">
        <v>418</v>
      </c>
      <c r="E123" s="159" t="s">
        <v>445</v>
      </c>
      <c r="F123" s="141"/>
      <c r="G123" s="93">
        <v>10</v>
      </c>
      <c r="H123" s="93"/>
      <c r="I123" s="93"/>
      <c r="J123" s="146">
        <v>10</v>
      </c>
      <c r="K123" s="130" t="s">
        <v>363</v>
      </c>
    </row>
    <row r="124" spans="1:11" s="147" customFormat="1" ht="14.25">
      <c r="A124" s="167"/>
      <c r="B124" s="93" t="s">
        <v>412</v>
      </c>
      <c r="C124" s="93" t="s">
        <v>333</v>
      </c>
      <c r="D124" s="130" t="s">
        <v>418</v>
      </c>
      <c r="E124" s="159" t="s">
        <v>445</v>
      </c>
      <c r="F124" s="141"/>
      <c r="G124" s="93">
        <v>10</v>
      </c>
      <c r="H124" s="93"/>
      <c r="I124" s="93"/>
      <c r="J124" s="146">
        <v>10</v>
      </c>
      <c r="K124" s="130" t="s">
        <v>363</v>
      </c>
    </row>
    <row r="125" spans="1:11" s="147" customFormat="1" ht="14.25">
      <c r="A125" s="167" t="s">
        <v>409</v>
      </c>
      <c r="B125" s="177" t="s">
        <v>410</v>
      </c>
      <c r="C125" s="178"/>
      <c r="D125" s="135"/>
      <c r="E125" s="159"/>
      <c r="F125" s="142"/>
      <c r="G125" s="134">
        <v>30</v>
      </c>
      <c r="H125" s="134">
        <v>0</v>
      </c>
      <c r="I125" s="134">
        <v>0</v>
      </c>
      <c r="J125" s="146">
        <v>30</v>
      </c>
      <c r="K125" s="134"/>
    </row>
    <row r="126" spans="1:11" s="147" customFormat="1" ht="14.25">
      <c r="A126" s="167"/>
      <c r="B126" s="93" t="s">
        <v>336</v>
      </c>
      <c r="C126" s="93" t="s">
        <v>337</v>
      </c>
      <c r="D126" s="127" t="s">
        <v>415</v>
      </c>
      <c r="E126" s="159" t="s">
        <v>445</v>
      </c>
      <c r="F126" s="127"/>
      <c r="G126" s="93">
        <v>10</v>
      </c>
      <c r="H126" s="93"/>
      <c r="I126" s="93"/>
      <c r="J126" s="146">
        <v>10</v>
      </c>
      <c r="K126" s="130" t="s">
        <v>363</v>
      </c>
    </row>
    <row r="127" spans="1:11" s="147" customFormat="1" ht="14.25">
      <c r="A127" s="167"/>
      <c r="B127" s="93" t="s">
        <v>338</v>
      </c>
      <c r="C127" s="93" t="s">
        <v>339</v>
      </c>
      <c r="D127" s="130" t="s">
        <v>382</v>
      </c>
      <c r="E127" s="159" t="s">
        <v>445</v>
      </c>
      <c r="F127" s="141"/>
      <c r="G127" s="93">
        <v>10</v>
      </c>
      <c r="H127" s="93"/>
      <c r="I127" s="93"/>
      <c r="J127" s="146">
        <v>10</v>
      </c>
      <c r="K127" s="130" t="s">
        <v>363</v>
      </c>
    </row>
    <row r="128" spans="1:11" s="147" customFormat="1" ht="14.25">
      <c r="A128" s="167"/>
      <c r="B128" s="93" t="s">
        <v>340</v>
      </c>
      <c r="C128" s="93" t="s">
        <v>341</v>
      </c>
      <c r="D128" s="130" t="s">
        <v>381</v>
      </c>
      <c r="E128" s="159" t="s">
        <v>445</v>
      </c>
      <c r="F128" s="141"/>
      <c r="G128" s="93">
        <v>10</v>
      </c>
      <c r="H128" s="93"/>
      <c r="I128" s="93"/>
      <c r="J128" s="146">
        <v>10</v>
      </c>
      <c r="K128" s="130" t="s">
        <v>363</v>
      </c>
    </row>
    <row r="129" spans="1:11" s="147" customFormat="1" ht="18" customHeight="1">
      <c r="A129" s="167" t="s">
        <v>438</v>
      </c>
      <c r="B129" s="166" t="s">
        <v>439</v>
      </c>
      <c r="C129" s="166"/>
      <c r="D129" s="134"/>
      <c r="E129" s="159"/>
      <c r="F129" s="140"/>
      <c r="G129" s="134">
        <v>115</v>
      </c>
      <c r="H129" s="134">
        <v>0</v>
      </c>
      <c r="I129" s="134">
        <v>0</v>
      </c>
      <c r="J129" s="146">
        <v>115</v>
      </c>
      <c r="K129" s="93"/>
    </row>
    <row r="130" spans="1:11" s="147" customFormat="1" ht="14.25">
      <c r="A130" s="167"/>
      <c r="B130" s="160" t="s">
        <v>46</v>
      </c>
      <c r="C130" s="93" t="s">
        <v>85</v>
      </c>
      <c r="D130" s="130" t="s">
        <v>365</v>
      </c>
      <c r="E130" s="159" t="s">
        <v>445</v>
      </c>
      <c r="F130" s="141"/>
      <c r="G130" s="93">
        <v>9</v>
      </c>
      <c r="H130" s="93"/>
      <c r="I130" s="93"/>
      <c r="J130" s="146">
        <v>9</v>
      </c>
      <c r="K130" s="130" t="s">
        <v>143</v>
      </c>
    </row>
    <row r="131" spans="1:11" s="147" customFormat="1" ht="17.100000000000001" customHeight="1">
      <c r="A131" s="167"/>
      <c r="B131" s="162"/>
      <c r="C131" s="93" t="s">
        <v>86</v>
      </c>
      <c r="D131" s="127" t="s">
        <v>419</v>
      </c>
      <c r="E131" s="159" t="s">
        <v>445</v>
      </c>
      <c r="F131" s="127"/>
      <c r="G131" s="93">
        <v>28</v>
      </c>
      <c r="H131" s="93"/>
      <c r="I131" s="93"/>
      <c r="J131" s="146">
        <v>28</v>
      </c>
      <c r="K131" s="130" t="s">
        <v>355</v>
      </c>
    </row>
    <row r="132" spans="1:11" s="147" customFormat="1" ht="14.25">
      <c r="A132" s="167"/>
      <c r="B132" s="162"/>
      <c r="C132" s="93" t="s">
        <v>87</v>
      </c>
      <c r="D132" s="130" t="s">
        <v>418</v>
      </c>
      <c r="E132" s="159" t="s">
        <v>445</v>
      </c>
      <c r="F132" s="141"/>
      <c r="G132" s="93">
        <v>16.5</v>
      </c>
      <c r="H132" s="93"/>
      <c r="I132" s="93"/>
      <c r="J132" s="146">
        <v>16.5</v>
      </c>
      <c r="K132" s="130" t="s">
        <v>355</v>
      </c>
    </row>
    <row r="133" spans="1:11" s="147" customFormat="1" ht="14.25">
      <c r="A133" s="167"/>
      <c r="B133" s="162"/>
      <c r="C133" s="93" t="s">
        <v>88</v>
      </c>
      <c r="D133" s="130" t="s">
        <v>418</v>
      </c>
      <c r="E133" s="159" t="s">
        <v>445</v>
      </c>
      <c r="F133" s="141"/>
      <c r="G133" s="93">
        <v>21.5</v>
      </c>
      <c r="H133" s="93"/>
      <c r="I133" s="93"/>
      <c r="J133" s="146">
        <v>21.5</v>
      </c>
      <c r="K133" s="130" t="s">
        <v>355</v>
      </c>
    </row>
    <row r="134" spans="1:11" ht="14.25">
      <c r="A134" s="167"/>
      <c r="B134" s="161"/>
      <c r="C134" s="75" t="s">
        <v>344</v>
      </c>
      <c r="D134" s="127" t="s">
        <v>415</v>
      </c>
      <c r="E134" s="159" t="s">
        <v>445</v>
      </c>
      <c r="F134" s="127"/>
      <c r="G134" s="93">
        <v>10</v>
      </c>
      <c r="H134" s="93"/>
      <c r="I134" s="93"/>
      <c r="J134" s="146">
        <v>10</v>
      </c>
      <c r="K134" s="130" t="s">
        <v>363</v>
      </c>
    </row>
    <row r="135" spans="1:11" ht="14.25">
      <c r="A135" s="167"/>
      <c r="B135" s="75" t="s">
        <v>345</v>
      </c>
      <c r="C135" s="75" t="s">
        <v>346</v>
      </c>
      <c r="D135" s="130" t="s">
        <v>418</v>
      </c>
      <c r="E135" s="159" t="s">
        <v>445</v>
      </c>
      <c r="F135" s="141"/>
      <c r="G135" s="93">
        <v>10</v>
      </c>
      <c r="H135" s="93"/>
      <c r="I135" s="93"/>
      <c r="J135" s="146">
        <v>10</v>
      </c>
      <c r="K135" s="130" t="s">
        <v>363</v>
      </c>
    </row>
    <row r="136" spans="1:11" ht="14.25">
      <c r="A136" s="167"/>
      <c r="B136" s="75" t="s">
        <v>347</v>
      </c>
      <c r="C136" s="75" t="s">
        <v>348</v>
      </c>
      <c r="D136" s="125" t="s">
        <v>376</v>
      </c>
      <c r="E136" s="159" t="s">
        <v>445</v>
      </c>
      <c r="F136" s="125"/>
      <c r="G136" s="93">
        <v>10</v>
      </c>
      <c r="H136" s="93"/>
      <c r="I136" s="93"/>
      <c r="J136" s="146">
        <v>10</v>
      </c>
      <c r="K136" s="130" t="s">
        <v>363</v>
      </c>
    </row>
    <row r="137" spans="1:11" ht="14.25">
      <c r="A137" s="167"/>
      <c r="B137" s="75" t="s">
        <v>349</v>
      </c>
      <c r="C137" s="75" t="s">
        <v>350</v>
      </c>
      <c r="D137" s="130" t="s">
        <v>418</v>
      </c>
      <c r="E137" s="159" t="s">
        <v>445</v>
      </c>
      <c r="F137" s="141"/>
      <c r="G137" s="93">
        <v>10</v>
      </c>
      <c r="H137" s="93"/>
      <c r="I137" s="93"/>
      <c r="J137" s="146">
        <v>10</v>
      </c>
      <c r="K137" s="130" t="s">
        <v>363</v>
      </c>
    </row>
    <row r="144" spans="1:11">
      <c r="J144" s="138"/>
    </row>
    <row r="145" spans="10:10">
      <c r="J145" s="138"/>
    </row>
    <row r="146" spans="10:10">
      <c r="J146" s="138"/>
    </row>
    <row r="147" spans="10:10">
      <c r="J147" s="138"/>
    </row>
    <row r="148" spans="10:10">
      <c r="J148" s="138"/>
    </row>
    <row r="149" spans="10:10">
      <c r="J149" s="139"/>
    </row>
    <row r="150" spans="10:10">
      <c r="J150" s="139"/>
    </row>
    <row r="151" spans="10:10">
      <c r="J151" s="139"/>
    </row>
    <row r="152" spans="10:10">
      <c r="J152" s="139"/>
    </row>
    <row r="153" spans="10:10">
      <c r="J153" s="139"/>
    </row>
    <row r="154" spans="10:10">
      <c r="J154" s="139"/>
    </row>
    <row r="155" spans="10:10">
      <c r="J155" s="139"/>
    </row>
    <row r="156" spans="10:10">
      <c r="J156" s="139"/>
    </row>
    <row r="157" spans="10:10">
      <c r="J157" s="139"/>
    </row>
    <row r="158" spans="10:10">
      <c r="J158" s="139"/>
    </row>
    <row r="159" spans="10:10">
      <c r="J159" s="139"/>
    </row>
    <row r="160" spans="10:10">
      <c r="J160" s="139"/>
    </row>
    <row r="161" spans="10:10">
      <c r="J161" s="154"/>
    </row>
    <row r="162" spans="10:10">
      <c r="J162" s="154"/>
    </row>
    <row r="163" spans="10:10">
      <c r="J163" s="139"/>
    </row>
    <row r="164" spans="10:10">
      <c r="J164" s="139"/>
    </row>
    <row r="165" spans="10:10">
      <c r="J165" s="139"/>
    </row>
    <row r="166" spans="10:10">
      <c r="J166" s="139"/>
    </row>
  </sheetData>
  <autoFilter ref="A3:P137"/>
  <mergeCells count="51">
    <mergeCell ref="B114:C114"/>
    <mergeCell ref="B66:B68"/>
    <mergeCell ref="B70:B71"/>
    <mergeCell ref="A72:A79"/>
    <mergeCell ref="B73:B76"/>
    <mergeCell ref="A106:A109"/>
    <mergeCell ref="B77:B78"/>
    <mergeCell ref="A65:A71"/>
    <mergeCell ref="B65:C65"/>
    <mergeCell ref="B72:C72"/>
    <mergeCell ref="B80:C80"/>
    <mergeCell ref="B87:B90"/>
    <mergeCell ref="A103:A105"/>
    <mergeCell ref="B106:C106"/>
    <mergeCell ref="A110:A113"/>
    <mergeCell ref="B110:C110"/>
    <mergeCell ref="B103:C103"/>
    <mergeCell ref="A129:A137"/>
    <mergeCell ref="B130:B134"/>
    <mergeCell ref="B129:C129"/>
    <mergeCell ref="A80:A85"/>
    <mergeCell ref="A86:A96"/>
    <mergeCell ref="A97:A102"/>
    <mergeCell ref="B86:C86"/>
    <mergeCell ref="B97:C97"/>
    <mergeCell ref="A121:A124"/>
    <mergeCell ref="B121:C121"/>
    <mergeCell ref="A125:A128"/>
    <mergeCell ref="B125:C125"/>
    <mergeCell ref="B115:B117"/>
    <mergeCell ref="B122:B123"/>
    <mergeCell ref="A114:A120"/>
    <mergeCell ref="A2:K2"/>
    <mergeCell ref="A4:C4"/>
    <mergeCell ref="A5:C5"/>
    <mergeCell ref="A14:C14"/>
    <mergeCell ref="A38:C38"/>
    <mergeCell ref="A6:B13"/>
    <mergeCell ref="A15:B37"/>
    <mergeCell ref="B59:B60"/>
    <mergeCell ref="A61:A64"/>
    <mergeCell ref="A39:B39"/>
    <mergeCell ref="A40:B40"/>
    <mergeCell ref="A41:B41"/>
    <mergeCell ref="A42:C42"/>
    <mergeCell ref="B43:C43"/>
    <mergeCell ref="A43:A60"/>
    <mergeCell ref="B44:B52"/>
    <mergeCell ref="B61:C61"/>
    <mergeCell ref="B62:B63"/>
    <mergeCell ref="B55:B57"/>
  </mergeCells>
  <phoneticPr fontId="27" type="noConversion"/>
  <pageMargins left="0.74803149606299213" right="0.15748031496062992" top="0.70866141732283472" bottom="0.74803149606299213" header="0.51181102362204722" footer="0.51181102362204722"/>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6"/>
  <sheetViews>
    <sheetView zoomScale="85" zoomScaleNormal="85" workbookViewId="0">
      <selection activeCell="O4" sqref="O4"/>
    </sheetView>
  </sheetViews>
  <sheetFormatPr defaultColWidth="8.75" defaultRowHeight="26.1" customHeight="1"/>
  <cols>
    <col min="1" max="2" width="8.75" style="7"/>
    <col min="3" max="3" width="14.875" style="7" customWidth="1"/>
    <col min="4" max="4" width="35.625" style="8" customWidth="1"/>
    <col min="5" max="5" width="32.125" style="9" customWidth="1"/>
    <col min="6" max="6" width="23.75" style="9" customWidth="1"/>
    <col min="7" max="7" width="17.5" style="9" customWidth="1"/>
    <col min="8" max="8" width="10.875" style="9" customWidth="1"/>
    <col min="9" max="9" width="10.75" style="9" customWidth="1"/>
    <col min="10" max="10" width="13.625" style="9" customWidth="1"/>
    <col min="11" max="11" width="8.75" style="9"/>
    <col min="12" max="12" width="13.875" style="9" customWidth="1"/>
    <col min="13" max="14" width="8.75" style="9"/>
    <col min="15" max="15" width="14.5" style="9" customWidth="1"/>
    <col min="16" max="16" width="8.75" style="9"/>
    <col min="17" max="17" width="17.375" style="10" customWidth="1"/>
    <col min="18" max="16384" width="8.75" style="9"/>
  </cols>
  <sheetData>
    <row r="1" spans="1:17" ht="26.1" customHeight="1">
      <c r="A1" s="11" t="s">
        <v>89</v>
      </c>
    </row>
    <row r="2" spans="1:17" ht="54" customHeight="1">
      <c r="A2" s="181" t="s">
        <v>433</v>
      </c>
      <c r="B2" s="181"/>
      <c r="C2" s="181"/>
      <c r="D2" s="182"/>
      <c r="E2" s="181"/>
      <c r="F2" s="181"/>
      <c r="G2" s="181"/>
      <c r="H2" s="181"/>
      <c r="I2" s="181"/>
      <c r="J2" s="181"/>
      <c r="K2" s="181"/>
      <c r="L2" s="181"/>
      <c r="M2" s="181"/>
      <c r="N2" s="181"/>
      <c r="O2" s="181"/>
      <c r="P2" s="181"/>
      <c r="Q2" s="183"/>
    </row>
    <row r="3" spans="1:17" s="1" customFormat="1" ht="36.75" customHeight="1">
      <c r="A3" s="12" t="s">
        <v>1</v>
      </c>
      <c r="B3" s="12" t="s">
        <v>90</v>
      </c>
      <c r="C3" s="12" t="s">
        <v>91</v>
      </c>
      <c r="D3" s="13" t="s">
        <v>92</v>
      </c>
      <c r="E3" s="12" t="s">
        <v>93</v>
      </c>
      <c r="F3" s="13" t="s">
        <v>94</v>
      </c>
      <c r="G3" s="13" t="s">
        <v>95</v>
      </c>
      <c r="H3" s="13" t="s">
        <v>96</v>
      </c>
      <c r="I3" s="46" t="s">
        <v>97</v>
      </c>
      <c r="J3" s="46" t="s">
        <v>98</v>
      </c>
      <c r="K3" s="46" t="s">
        <v>99</v>
      </c>
      <c r="L3" s="46" t="s">
        <v>100</v>
      </c>
      <c r="M3" s="46" t="s">
        <v>101</v>
      </c>
      <c r="N3" s="46" t="s">
        <v>102</v>
      </c>
      <c r="O3" s="47" t="s">
        <v>103</v>
      </c>
      <c r="P3" s="48" t="s">
        <v>104</v>
      </c>
      <c r="Q3" s="63" t="s">
        <v>4</v>
      </c>
    </row>
    <row r="4" spans="1:17" s="2" customFormat="1" ht="26.1" customHeight="1">
      <c r="A4" s="165" t="s">
        <v>5</v>
      </c>
      <c r="B4" s="184"/>
      <c r="C4" s="184"/>
      <c r="D4" s="15"/>
      <c r="E4" s="16"/>
      <c r="F4" s="16"/>
      <c r="G4" s="16"/>
      <c r="H4" s="17"/>
      <c r="I4" s="17"/>
      <c r="J4" s="17"/>
      <c r="K4" s="49"/>
      <c r="L4" s="49"/>
      <c r="M4" s="16"/>
      <c r="N4" s="49"/>
      <c r="O4" s="50">
        <f>SUM(O5,O23,O67,O72,)</f>
        <v>2189</v>
      </c>
      <c r="P4" s="51">
        <f>SUM(P5,P23,P67,P72,)</f>
        <v>2189</v>
      </c>
      <c r="Q4" s="16"/>
    </row>
    <row r="5" spans="1:17" s="2" customFormat="1" ht="26.1" customHeight="1">
      <c r="A5" s="165" t="s">
        <v>105</v>
      </c>
      <c r="B5" s="165"/>
      <c r="C5" s="14" t="s">
        <v>106</v>
      </c>
      <c r="D5" s="15"/>
      <c r="E5" s="16"/>
      <c r="F5" s="16"/>
      <c r="G5" s="16"/>
      <c r="H5" s="17"/>
      <c r="I5" s="17"/>
      <c r="J5" s="17"/>
      <c r="K5" s="49"/>
      <c r="L5" s="49"/>
      <c r="M5" s="16"/>
      <c r="N5" s="49"/>
      <c r="O5" s="50">
        <f>SUM(O6:O22)</f>
        <v>390.6</v>
      </c>
      <c r="P5" s="51">
        <f>SUM(P6:P22)</f>
        <v>390.59999999999997</v>
      </c>
      <c r="Q5" s="16"/>
    </row>
    <row r="6" spans="1:17" s="3" customFormat="1" ht="26.1" customHeight="1">
      <c r="A6" s="165"/>
      <c r="B6" s="165"/>
      <c r="C6" s="165" t="s">
        <v>7</v>
      </c>
      <c r="D6" s="18" t="s">
        <v>107</v>
      </c>
      <c r="E6" s="18" t="s">
        <v>108</v>
      </c>
      <c r="F6" s="19">
        <v>7</v>
      </c>
      <c r="G6" s="19" t="s">
        <v>109</v>
      </c>
      <c r="H6" s="19">
        <v>70</v>
      </c>
      <c r="I6" s="52"/>
      <c r="J6" s="52"/>
      <c r="K6" s="53"/>
      <c r="L6" s="53"/>
      <c r="M6" s="35"/>
      <c r="N6" s="53"/>
      <c r="O6" s="19">
        <v>17.2</v>
      </c>
      <c r="P6" s="190">
        <f>SUM(O6:O9)</f>
        <v>68.8</v>
      </c>
      <c r="Q6" s="35"/>
    </row>
    <row r="7" spans="1:17" s="3" customFormat="1" ht="26.1" customHeight="1">
      <c r="A7" s="165"/>
      <c r="B7" s="165"/>
      <c r="C7" s="165"/>
      <c r="D7" s="18" t="s">
        <v>110</v>
      </c>
      <c r="E7" s="18" t="s">
        <v>111</v>
      </c>
      <c r="F7" s="19">
        <v>7</v>
      </c>
      <c r="G7" s="19" t="s">
        <v>109</v>
      </c>
      <c r="H7" s="19">
        <v>70</v>
      </c>
      <c r="I7" s="52"/>
      <c r="J7" s="52"/>
      <c r="K7" s="53"/>
      <c r="L7" s="53"/>
      <c r="M7" s="35"/>
      <c r="N7" s="53"/>
      <c r="O7" s="19">
        <v>17.2</v>
      </c>
      <c r="P7" s="190"/>
      <c r="Q7" s="35"/>
    </row>
    <row r="8" spans="1:17" s="3" customFormat="1" ht="26.1" customHeight="1">
      <c r="A8" s="165"/>
      <c r="B8" s="165"/>
      <c r="C8" s="165"/>
      <c r="D8" s="18" t="s">
        <v>112</v>
      </c>
      <c r="E8" s="18" t="s">
        <v>113</v>
      </c>
      <c r="F8" s="19">
        <v>7</v>
      </c>
      <c r="G8" s="19" t="s">
        <v>109</v>
      </c>
      <c r="H8" s="19">
        <v>70</v>
      </c>
      <c r="I8" s="52"/>
      <c r="J8" s="52"/>
      <c r="K8" s="53"/>
      <c r="L8" s="53"/>
      <c r="M8" s="35"/>
      <c r="N8" s="53"/>
      <c r="O8" s="19">
        <v>17.2</v>
      </c>
      <c r="P8" s="190"/>
      <c r="Q8" s="35"/>
    </row>
    <row r="9" spans="1:17" s="3" customFormat="1" ht="26.1" customHeight="1">
      <c r="A9" s="165"/>
      <c r="B9" s="165"/>
      <c r="C9" s="165"/>
      <c r="D9" s="18" t="s">
        <v>114</v>
      </c>
      <c r="E9" s="18" t="s">
        <v>115</v>
      </c>
      <c r="F9" s="19">
        <v>7</v>
      </c>
      <c r="G9" s="19" t="s">
        <v>109</v>
      </c>
      <c r="H9" s="19">
        <v>70</v>
      </c>
      <c r="I9" s="52"/>
      <c r="J9" s="52"/>
      <c r="K9" s="53"/>
      <c r="L9" s="53"/>
      <c r="M9" s="20"/>
      <c r="N9" s="20"/>
      <c r="O9" s="19">
        <v>17.2</v>
      </c>
      <c r="P9" s="190"/>
      <c r="Q9" s="35"/>
    </row>
    <row r="10" spans="1:17" s="3" customFormat="1" ht="39.75" customHeight="1">
      <c r="A10" s="165"/>
      <c r="B10" s="165"/>
      <c r="C10" s="165" t="s">
        <v>8</v>
      </c>
      <c r="D10" s="18" t="s">
        <v>116</v>
      </c>
      <c r="E10" s="18" t="s">
        <v>117</v>
      </c>
      <c r="F10" s="19">
        <v>7</v>
      </c>
      <c r="G10" s="19" t="s">
        <v>109</v>
      </c>
      <c r="H10" s="19">
        <v>70</v>
      </c>
      <c r="I10" s="52"/>
      <c r="J10" s="52"/>
      <c r="K10" s="53"/>
      <c r="L10" s="53"/>
      <c r="M10" s="35"/>
      <c r="N10" s="53"/>
      <c r="O10" s="19">
        <v>17.2</v>
      </c>
      <c r="P10" s="190">
        <f>SUM(O10:O11)</f>
        <v>34.4</v>
      </c>
      <c r="Q10" s="35"/>
    </row>
    <row r="11" spans="1:17" s="3" customFormat="1" ht="26.1" customHeight="1">
      <c r="A11" s="165"/>
      <c r="B11" s="165"/>
      <c r="C11" s="165"/>
      <c r="D11" s="18" t="s">
        <v>118</v>
      </c>
      <c r="E11" s="18" t="s">
        <v>119</v>
      </c>
      <c r="F11" s="19">
        <v>7</v>
      </c>
      <c r="G11" s="19" t="s">
        <v>109</v>
      </c>
      <c r="H11" s="19">
        <v>70</v>
      </c>
      <c r="I11" s="52"/>
      <c r="J11" s="52"/>
      <c r="K11" s="53"/>
      <c r="L11" s="53"/>
      <c r="M11" s="35"/>
      <c r="N11" s="53"/>
      <c r="O11" s="19">
        <v>17.2</v>
      </c>
      <c r="P11" s="190"/>
      <c r="Q11" s="35"/>
    </row>
    <row r="12" spans="1:17" s="3" customFormat="1" ht="54" customHeight="1">
      <c r="A12" s="165"/>
      <c r="B12" s="165"/>
      <c r="C12" s="165" t="s">
        <v>9</v>
      </c>
      <c r="D12" s="18" t="s">
        <v>120</v>
      </c>
      <c r="E12" s="18" t="s">
        <v>121</v>
      </c>
      <c r="F12" s="18" t="s">
        <v>122</v>
      </c>
      <c r="G12" s="19" t="s">
        <v>123</v>
      </c>
      <c r="H12" s="19">
        <v>70</v>
      </c>
      <c r="I12" s="20"/>
      <c r="J12" s="52"/>
      <c r="K12" s="53"/>
      <c r="L12" s="53"/>
      <c r="M12" s="35"/>
      <c r="N12" s="53"/>
      <c r="O12" s="25">
        <v>43.6</v>
      </c>
      <c r="P12" s="190">
        <f>SUM(O12:O15)</f>
        <v>109.8</v>
      </c>
      <c r="Q12" s="35"/>
    </row>
    <row r="13" spans="1:17" s="3" customFormat="1" ht="45.75" customHeight="1">
      <c r="A13" s="165"/>
      <c r="B13" s="165"/>
      <c r="C13" s="165"/>
      <c r="D13" s="18" t="s">
        <v>124</v>
      </c>
      <c r="E13" s="18" t="s">
        <v>125</v>
      </c>
      <c r="F13" s="18" t="s">
        <v>126</v>
      </c>
      <c r="G13" s="19" t="s">
        <v>127</v>
      </c>
      <c r="H13" s="19">
        <v>70</v>
      </c>
      <c r="I13" s="20"/>
      <c r="J13" s="52"/>
      <c r="K13" s="53"/>
      <c r="L13" s="53"/>
      <c r="M13" s="35"/>
      <c r="N13" s="53"/>
      <c r="O13" s="25">
        <v>24.5</v>
      </c>
      <c r="P13" s="190"/>
      <c r="Q13" s="35"/>
    </row>
    <row r="14" spans="1:17" s="3" customFormat="1" ht="44.25" customHeight="1">
      <c r="A14" s="165"/>
      <c r="B14" s="165"/>
      <c r="C14" s="165"/>
      <c r="D14" s="18" t="s">
        <v>128</v>
      </c>
      <c r="E14" s="18" t="s">
        <v>129</v>
      </c>
      <c r="F14" s="18" t="s">
        <v>126</v>
      </c>
      <c r="G14" s="19" t="s">
        <v>127</v>
      </c>
      <c r="H14" s="19">
        <v>70</v>
      </c>
      <c r="I14" s="20"/>
      <c r="J14" s="52"/>
      <c r="K14" s="53"/>
      <c r="L14" s="53"/>
      <c r="M14" s="35"/>
      <c r="N14" s="53"/>
      <c r="O14" s="25">
        <v>24.5</v>
      </c>
      <c r="P14" s="190"/>
      <c r="Q14" s="35"/>
    </row>
    <row r="15" spans="1:17" s="3" customFormat="1" ht="26.1" customHeight="1">
      <c r="A15" s="165"/>
      <c r="B15" s="165"/>
      <c r="C15" s="165"/>
      <c r="D15" s="18" t="s">
        <v>130</v>
      </c>
      <c r="E15" s="18" t="s">
        <v>131</v>
      </c>
      <c r="F15" s="19">
        <v>7</v>
      </c>
      <c r="G15" s="19" t="s">
        <v>132</v>
      </c>
      <c r="H15" s="20">
        <v>70</v>
      </c>
      <c r="I15" s="20"/>
      <c r="J15" s="20"/>
      <c r="K15" s="20"/>
      <c r="L15" s="20"/>
      <c r="M15" s="20"/>
      <c r="N15" s="20"/>
      <c r="O15" s="34">
        <v>17.2</v>
      </c>
      <c r="P15" s="190"/>
      <c r="Q15" s="35"/>
    </row>
    <row r="16" spans="1:17" s="3" customFormat="1" ht="45.75" customHeight="1">
      <c r="A16" s="165"/>
      <c r="B16" s="165"/>
      <c r="C16" s="165" t="s">
        <v>10</v>
      </c>
      <c r="D16" s="18" t="s">
        <v>133</v>
      </c>
      <c r="E16" s="18" t="s">
        <v>134</v>
      </c>
      <c r="F16" s="19" t="s">
        <v>126</v>
      </c>
      <c r="G16" s="19" t="s">
        <v>109</v>
      </c>
      <c r="H16" s="19">
        <v>70</v>
      </c>
      <c r="I16" s="52"/>
      <c r="J16" s="52"/>
      <c r="K16" s="53"/>
      <c r="L16" s="53"/>
      <c r="M16" s="35"/>
      <c r="N16" s="53"/>
      <c r="O16" s="19">
        <v>24.5</v>
      </c>
      <c r="P16" s="190">
        <f>SUM(O16:O17)</f>
        <v>41.7</v>
      </c>
      <c r="Q16" s="35"/>
    </row>
    <row r="17" spans="1:17" s="3" customFormat="1" ht="26.1" customHeight="1">
      <c r="A17" s="165"/>
      <c r="B17" s="165"/>
      <c r="C17" s="165"/>
      <c r="D17" s="18" t="s">
        <v>135</v>
      </c>
      <c r="E17" s="18" t="s">
        <v>136</v>
      </c>
      <c r="F17" s="21">
        <v>7</v>
      </c>
      <c r="G17" s="22" t="s">
        <v>137</v>
      </c>
      <c r="H17" s="19">
        <v>70</v>
      </c>
      <c r="I17" s="52"/>
      <c r="J17" s="52"/>
      <c r="K17" s="53"/>
      <c r="L17" s="53"/>
      <c r="M17" s="35"/>
      <c r="N17" s="53"/>
      <c r="O17" s="19">
        <v>17.2</v>
      </c>
      <c r="P17" s="190"/>
      <c r="Q17" s="35"/>
    </row>
    <row r="18" spans="1:17" s="3" customFormat="1" ht="26.1" customHeight="1">
      <c r="A18" s="165"/>
      <c r="B18" s="165"/>
      <c r="C18" s="194" t="s">
        <v>11</v>
      </c>
      <c r="D18" s="23" t="s">
        <v>107</v>
      </c>
      <c r="E18" s="24" t="s">
        <v>108</v>
      </c>
      <c r="F18" s="25">
        <v>7</v>
      </c>
      <c r="G18" s="25" t="s">
        <v>138</v>
      </c>
      <c r="H18" s="25">
        <v>70</v>
      </c>
      <c r="I18" s="20"/>
      <c r="J18" s="20"/>
      <c r="K18" s="53"/>
      <c r="L18" s="53"/>
      <c r="M18" s="35"/>
      <c r="N18" s="53"/>
      <c r="O18" s="25">
        <v>19.600000000000001</v>
      </c>
      <c r="P18" s="203">
        <f>SUM(O18:O19)</f>
        <v>39.200000000000003</v>
      </c>
      <c r="Q18" s="35"/>
    </row>
    <row r="19" spans="1:17" s="3" customFormat="1" ht="26.1" customHeight="1">
      <c r="A19" s="165"/>
      <c r="B19" s="165"/>
      <c r="C19" s="195"/>
      <c r="D19" s="23" t="s">
        <v>139</v>
      </c>
      <c r="E19" s="24" t="s">
        <v>140</v>
      </c>
      <c r="F19" s="25">
        <v>7</v>
      </c>
      <c r="G19" s="25" t="s">
        <v>141</v>
      </c>
      <c r="H19" s="25">
        <v>70</v>
      </c>
      <c r="I19" s="20"/>
      <c r="J19" s="20"/>
      <c r="K19" s="53"/>
      <c r="L19" s="53"/>
      <c r="M19" s="35"/>
      <c r="N19" s="53"/>
      <c r="O19" s="25">
        <v>19.600000000000001</v>
      </c>
      <c r="P19" s="204"/>
      <c r="Q19" s="35"/>
    </row>
    <row r="20" spans="1:17" s="3" customFormat="1" ht="26.1" customHeight="1">
      <c r="A20" s="165"/>
      <c r="B20" s="165"/>
      <c r="C20" s="14" t="s">
        <v>12</v>
      </c>
      <c r="D20" s="121" t="s">
        <v>373</v>
      </c>
      <c r="E20" s="27"/>
      <c r="F20" s="27"/>
      <c r="G20" s="27"/>
      <c r="H20" s="27"/>
      <c r="I20" s="27"/>
      <c r="J20" s="27"/>
      <c r="K20" s="27"/>
      <c r="L20" s="27"/>
      <c r="M20" s="27"/>
      <c r="N20" s="27"/>
      <c r="O20" s="27">
        <v>12</v>
      </c>
      <c r="P20" s="54">
        <v>12</v>
      </c>
      <c r="Q20" s="27"/>
    </row>
    <row r="21" spans="1:17" s="3" customFormat="1" ht="26.1" customHeight="1">
      <c r="A21" s="165"/>
      <c r="B21" s="165"/>
      <c r="C21" s="165" t="s">
        <v>13</v>
      </c>
      <c r="D21" s="28" t="s">
        <v>142</v>
      </c>
      <c r="E21" s="29"/>
      <c r="F21" s="30">
        <v>10</v>
      </c>
      <c r="G21" s="123">
        <v>550</v>
      </c>
      <c r="H21" s="31">
        <v>80</v>
      </c>
      <c r="I21" s="29"/>
      <c r="J21" s="55"/>
      <c r="K21" s="56"/>
      <c r="L21" s="56"/>
      <c r="M21" s="29"/>
      <c r="N21" s="29"/>
      <c r="O21" s="57">
        <v>44</v>
      </c>
      <c r="P21" s="205">
        <f>SUM(O21:O22)</f>
        <v>84.7</v>
      </c>
      <c r="Q21" s="30" t="s">
        <v>143</v>
      </c>
    </row>
    <row r="22" spans="1:17" s="3" customFormat="1" ht="26.1" customHeight="1">
      <c r="A22" s="165"/>
      <c r="B22" s="165"/>
      <c r="C22" s="165"/>
      <c r="D22" s="28" t="s">
        <v>144</v>
      </c>
      <c r="E22" s="29"/>
      <c r="F22" s="30">
        <v>10</v>
      </c>
      <c r="G22" s="123">
        <v>550</v>
      </c>
      <c r="H22" s="31">
        <v>74</v>
      </c>
      <c r="I22" s="29"/>
      <c r="J22" s="55"/>
      <c r="K22" s="56"/>
      <c r="L22" s="56"/>
      <c r="M22" s="29"/>
      <c r="N22" s="29"/>
      <c r="O22" s="57">
        <v>40.700000000000003</v>
      </c>
      <c r="P22" s="205"/>
      <c r="Q22" s="30" t="s">
        <v>143</v>
      </c>
    </row>
    <row r="23" spans="1:17" s="4" customFormat="1" ht="26.1" customHeight="1">
      <c r="A23" s="172" t="s">
        <v>14</v>
      </c>
      <c r="B23" s="185"/>
      <c r="C23" s="185"/>
      <c r="D23" s="15"/>
      <c r="E23" s="16"/>
      <c r="F23" s="16"/>
      <c r="G23" s="16"/>
      <c r="H23" s="16"/>
      <c r="I23" s="16"/>
      <c r="J23" s="16"/>
      <c r="K23" s="16"/>
      <c r="L23" s="16"/>
      <c r="M23" s="16"/>
      <c r="N23" s="16"/>
      <c r="O23" s="58">
        <f>SUM(O24:O66)</f>
        <v>1381.7</v>
      </c>
      <c r="P23" s="58">
        <f>SUM(P24:P66)</f>
        <v>1381.7000000000003</v>
      </c>
      <c r="Q23" s="16"/>
    </row>
    <row r="24" spans="1:17" s="4" customFormat="1" ht="26.1" customHeight="1">
      <c r="A24" s="172" t="s">
        <v>15</v>
      </c>
      <c r="B24" s="172"/>
      <c r="C24" s="32" t="s">
        <v>16</v>
      </c>
      <c r="D24" s="33" t="s">
        <v>145</v>
      </c>
      <c r="E24" s="33" t="s">
        <v>146</v>
      </c>
      <c r="F24" s="34">
        <v>5</v>
      </c>
      <c r="G24" s="34">
        <v>350</v>
      </c>
      <c r="H24" s="35">
        <v>100</v>
      </c>
      <c r="I24" s="35"/>
      <c r="J24" s="35"/>
      <c r="K24" s="35"/>
      <c r="L24" s="35"/>
      <c r="M24" s="35"/>
      <c r="N24" s="35"/>
      <c r="O24" s="35">
        <v>17.5</v>
      </c>
      <c r="P24" s="35">
        <v>17.5</v>
      </c>
      <c r="Q24" s="35"/>
    </row>
    <row r="25" spans="1:17" s="3" customFormat="1" ht="26.1" customHeight="1">
      <c r="A25" s="172"/>
      <c r="B25" s="172"/>
      <c r="C25" s="196" t="s">
        <v>17</v>
      </c>
      <c r="D25" s="33" t="s">
        <v>147</v>
      </c>
      <c r="E25" s="33" t="s">
        <v>148</v>
      </c>
      <c r="F25" s="33" t="s">
        <v>126</v>
      </c>
      <c r="G25" s="34" t="s">
        <v>109</v>
      </c>
      <c r="H25" s="34">
        <v>70</v>
      </c>
      <c r="I25" s="52"/>
      <c r="J25" s="52"/>
      <c r="K25" s="53"/>
      <c r="L25" s="53"/>
      <c r="M25" s="20"/>
      <c r="N25" s="20"/>
      <c r="O25" s="34">
        <v>24.5</v>
      </c>
      <c r="P25" s="190">
        <f>SUM(O25:O26)</f>
        <v>41.7</v>
      </c>
      <c r="Q25" s="35"/>
    </row>
    <row r="26" spans="1:17" s="3" customFormat="1" ht="26.1" customHeight="1">
      <c r="A26" s="172"/>
      <c r="B26" s="172"/>
      <c r="C26" s="196"/>
      <c r="D26" s="33" t="s">
        <v>149</v>
      </c>
      <c r="E26" s="33" t="s">
        <v>150</v>
      </c>
      <c r="F26" s="33">
        <v>7</v>
      </c>
      <c r="G26" s="34" t="s">
        <v>109</v>
      </c>
      <c r="H26" s="34">
        <v>70</v>
      </c>
      <c r="I26" s="52"/>
      <c r="J26" s="52"/>
      <c r="K26" s="53"/>
      <c r="L26" s="53"/>
      <c r="M26" s="20"/>
      <c r="N26" s="20"/>
      <c r="O26" s="19">
        <v>17.2</v>
      </c>
      <c r="P26" s="190"/>
      <c r="Q26" s="35"/>
    </row>
    <row r="27" spans="1:17" s="3" customFormat="1" ht="26.1" customHeight="1">
      <c r="A27" s="172"/>
      <c r="B27" s="172"/>
      <c r="C27" s="172" t="s">
        <v>18</v>
      </c>
      <c r="D27" s="33" t="s">
        <v>151</v>
      </c>
      <c r="E27" s="33" t="s">
        <v>152</v>
      </c>
      <c r="F27" s="33" t="s">
        <v>153</v>
      </c>
      <c r="G27" s="34" t="s">
        <v>154</v>
      </c>
      <c r="H27" s="34">
        <v>30</v>
      </c>
      <c r="I27" s="20"/>
      <c r="J27" s="39"/>
      <c r="K27" s="39"/>
      <c r="L27" s="39"/>
      <c r="M27" s="39"/>
      <c r="N27" s="39"/>
      <c r="O27" s="34">
        <v>52.3</v>
      </c>
      <c r="P27" s="187">
        <f>SUM(O27:O37)</f>
        <v>538.10000000000014</v>
      </c>
      <c r="Q27" s="18" t="s">
        <v>155</v>
      </c>
    </row>
    <row r="28" spans="1:17" s="3" customFormat="1" ht="26.1" customHeight="1">
      <c r="A28" s="172"/>
      <c r="B28" s="172"/>
      <c r="C28" s="172"/>
      <c r="D28" s="33" t="s">
        <v>156</v>
      </c>
      <c r="E28" s="33" t="s">
        <v>157</v>
      </c>
      <c r="F28" s="33" t="s">
        <v>158</v>
      </c>
      <c r="G28" s="34" t="s">
        <v>159</v>
      </c>
      <c r="H28" s="34">
        <v>50</v>
      </c>
      <c r="I28" s="20"/>
      <c r="J28" s="39"/>
      <c r="K28" s="39"/>
      <c r="L28" s="39"/>
      <c r="M28" s="39"/>
      <c r="N28" s="39"/>
      <c r="O28" s="34">
        <v>44</v>
      </c>
      <c r="P28" s="187"/>
      <c r="Q28" s="18"/>
    </row>
    <row r="29" spans="1:17" s="3" customFormat="1" ht="26.1" customHeight="1">
      <c r="A29" s="172"/>
      <c r="B29" s="172"/>
      <c r="C29" s="172"/>
      <c r="D29" s="33" t="s">
        <v>160</v>
      </c>
      <c r="E29" s="33" t="s">
        <v>161</v>
      </c>
      <c r="F29" s="33" t="s">
        <v>162</v>
      </c>
      <c r="G29" s="34" t="s">
        <v>163</v>
      </c>
      <c r="H29" s="34">
        <v>70</v>
      </c>
      <c r="I29" s="20"/>
      <c r="J29" s="39"/>
      <c r="K29" s="39"/>
      <c r="L29" s="39"/>
      <c r="M29" s="39"/>
      <c r="N29" s="39"/>
      <c r="O29" s="34">
        <v>36.700000000000003</v>
      </c>
      <c r="P29" s="187"/>
      <c r="Q29" s="18" t="s">
        <v>155</v>
      </c>
    </row>
    <row r="30" spans="1:17" s="3" customFormat="1" ht="26.1" customHeight="1">
      <c r="A30" s="172"/>
      <c r="B30" s="172"/>
      <c r="C30" s="172"/>
      <c r="D30" s="33" t="s">
        <v>164</v>
      </c>
      <c r="E30" s="33" t="s">
        <v>165</v>
      </c>
      <c r="F30" s="33">
        <v>4</v>
      </c>
      <c r="G30" s="34" t="s">
        <v>166</v>
      </c>
      <c r="H30" s="34">
        <v>180</v>
      </c>
      <c r="I30" s="20"/>
      <c r="J30" s="39"/>
      <c r="K30" s="39"/>
      <c r="L30" s="39"/>
      <c r="M30" s="39"/>
      <c r="N30" s="39"/>
      <c r="O30" s="34">
        <v>23.8</v>
      </c>
      <c r="P30" s="187"/>
      <c r="Q30" s="39"/>
    </row>
    <row r="31" spans="1:17" s="3" customFormat="1" ht="26.1" customHeight="1">
      <c r="A31" s="172"/>
      <c r="B31" s="172"/>
      <c r="C31" s="172"/>
      <c r="D31" s="33" t="s">
        <v>167</v>
      </c>
      <c r="E31" s="33" t="s">
        <v>168</v>
      </c>
      <c r="F31" s="33">
        <v>2</v>
      </c>
      <c r="G31" s="34" t="s">
        <v>166</v>
      </c>
      <c r="H31" s="34">
        <v>195</v>
      </c>
      <c r="I31" s="20"/>
      <c r="J31" s="39"/>
      <c r="K31" s="39"/>
      <c r="L31" s="39"/>
      <c r="M31" s="39"/>
      <c r="N31" s="39"/>
      <c r="O31" s="34">
        <v>12.9</v>
      </c>
      <c r="P31" s="187"/>
      <c r="Q31" s="39"/>
    </row>
    <row r="32" spans="1:17" s="3" customFormat="1" ht="26.1" customHeight="1">
      <c r="A32" s="172"/>
      <c r="B32" s="172"/>
      <c r="C32" s="172"/>
      <c r="D32" s="33" t="s">
        <v>169</v>
      </c>
      <c r="E32" s="33" t="s">
        <v>170</v>
      </c>
      <c r="F32" s="33">
        <v>2</v>
      </c>
      <c r="G32" s="34" t="s">
        <v>166</v>
      </c>
      <c r="H32" s="34">
        <v>180</v>
      </c>
      <c r="I32" s="20"/>
      <c r="J32" s="39"/>
      <c r="K32" s="39"/>
      <c r="L32" s="39"/>
      <c r="M32" s="39"/>
      <c r="N32" s="39"/>
      <c r="O32" s="34">
        <v>11.9</v>
      </c>
      <c r="P32" s="187"/>
      <c r="Q32" s="39"/>
    </row>
    <row r="33" spans="1:17" s="3" customFormat="1" ht="26.1" customHeight="1">
      <c r="A33" s="172"/>
      <c r="B33" s="172"/>
      <c r="C33" s="172"/>
      <c r="D33" s="33" t="s">
        <v>171</v>
      </c>
      <c r="E33" s="33" t="s">
        <v>172</v>
      </c>
      <c r="F33" s="33">
        <v>15</v>
      </c>
      <c r="G33" s="34">
        <v>350</v>
      </c>
      <c r="H33" s="34">
        <v>70</v>
      </c>
      <c r="I33" s="39"/>
      <c r="J33" s="39"/>
      <c r="K33" s="39"/>
      <c r="L33" s="39"/>
      <c r="M33" s="20"/>
      <c r="N33" s="20"/>
      <c r="O33" s="34">
        <v>36.799999999999997</v>
      </c>
      <c r="P33" s="187"/>
      <c r="Q33" s="18"/>
    </row>
    <row r="34" spans="1:17" s="3" customFormat="1" ht="26.1" customHeight="1">
      <c r="A34" s="172"/>
      <c r="B34" s="172"/>
      <c r="C34" s="172"/>
      <c r="D34" s="33" t="s">
        <v>173</v>
      </c>
      <c r="E34" s="33" t="s">
        <v>174</v>
      </c>
      <c r="F34" s="33">
        <v>10</v>
      </c>
      <c r="G34" s="34">
        <v>350</v>
      </c>
      <c r="H34" s="34">
        <v>74</v>
      </c>
      <c r="I34" s="39"/>
      <c r="J34" s="39"/>
      <c r="K34" s="39"/>
      <c r="L34" s="39"/>
      <c r="M34" s="20"/>
      <c r="N34" s="20"/>
      <c r="O34" s="34">
        <v>25.9</v>
      </c>
      <c r="P34" s="187"/>
      <c r="Q34" s="18"/>
    </row>
    <row r="35" spans="1:17" s="3" customFormat="1" ht="26.1" customHeight="1">
      <c r="A35" s="172"/>
      <c r="B35" s="172"/>
      <c r="C35" s="172"/>
      <c r="D35" s="33" t="s">
        <v>175</v>
      </c>
      <c r="E35" s="33" t="s">
        <v>176</v>
      </c>
      <c r="F35" s="33" t="s">
        <v>177</v>
      </c>
      <c r="G35" s="34" t="s">
        <v>177</v>
      </c>
      <c r="H35" s="34" t="s">
        <v>177</v>
      </c>
      <c r="I35" s="39"/>
      <c r="J35" s="39"/>
      <c r="K35" s="39"/>
      <c r="L35" s="39"/>
      <c r="M35" s="39"/>
      <c r="N35" s="20"/>
      <c r="O35" s="34">
        <v>15</v>
      </c>
      <c r="P35" s="187"/>
      <c r="Q35" s="37" t="s">
        <v>178</v>
      </c>
    </row>
    <row r="36" spans="1:17" s="3" customFormat="1" ht="26.1" customHeight="1">
      <c r="A36" s="172"/>
      <c r="B36" s="172"/>
      <c r="C36" s="172"/>
      <c r="D36" s="28" t="s">
        <v>179</v>
      </c>
      <c r="E36" s="29"/>
      <c r="F36" s="30">
        <v>10</v>
      </c>
      <c r="G36" s="123">
        <v>440</v>
      </c>
      <c r="H36" s="30">
        <v>30</v>
      </c>
      <c r="I36" s="30"/>
      <c r="J36" s="30"/>
      <c r="K36" s="30"/>
      <c r="L36" s="30"/>
      <c r="M36" s="30"/>
      <c r="N36" s="30"/>
      <c r="O36" s="57">
        <v>13.2</v>
      </c>
      <c r="P36" s="187"/>
      <c r="Q36" s="30" t="s">
        <v>143</v>
      </c>
    </row>
    <row r="37" spans="1:17" s="3" customFormat="1" ht="26.1" customHeight="1">
      <c r="A37" s="172"/>
      <c r="B37" s="172"/>
      <c r="C37" s="172"/>
      <c r="D37" s="26" t="s">
        <v>180</v>
      </c>
      <c r="E37" s="26"/>
      <c r="F37" s="27"/>
      <c r="G37" s="27"/>
      <c r="H37" s="27"/>
      <c r="I37" s="59"/>
      <c r="J37" s="59"/>
      <c r="K37" s="59"/>
      <c r="L37" s="59"/>
      <c r="M37" s="59"/>
      <c r="N37" s="60"/>
      <c r="O37" s="27">
        <v>265.60000000000002</v>
      </c>
      <c r="P37" s="187"/>
      <c r="Q37" s="26" t="s">
        <v>181</v>
      </c>
    </row>
    <row r="38" spans="1:17" s="3" customFormat="1" ht="26.1" customHeight="1">
      <c r="A38" s="172"/>
      <c r="B38" s="172"/>
      <c r="C38" s="32" t="s">
        <v>19</v>
      </c>
      <c r="D38" s="37" t="s">
        <v>182</v>
      </c>
      <c r="E38" s="37" t="s">
        <v>183</v>
      </c>
      <c r="F38" s="19" t="s">
        <v>126</v>
      </c>
      <c r="G38" s="19" t="s">
        <v>109</v>
      </c>
      <c r="H38" s="19">
        <v>70</v>
      </c>
      <c r="I38" s="39"/>
      <c r="J38" s="39"/>
      <c r="K38" s="39"/>
      <c r="L38" s="39"/>
      <c r="M38" s="39"/>
      <c r="N38" s="39"/>
      <c r="O38" s="19">
        <v>24.5</v>
      </c>
      <c r="P38" s="39">
        <f>SUM(O38)</f>
        <v>24.5</v>
      </c>
      <c r="Q38" s="39"/>
    </row>
    <row r="39" spans="1:17" s="3" customFormat="1" ht="26.1" customHeight="1">
      <c r="A39" s="172"/>
      <c r="B39" s="172"/>
      <c r="C39" s="32" t="s">
        <v>20</v>
      </c>
      <c r="D39" s="38" t="s">
        <v>184</v>
      </c>
      <c r="E39" s="18" t="s">
        <v>185</v>
      </c>
      <c r="F39" s="19">
        <v>7</v>
      </c>
      <c r="G39" s="19" t="s">
        <v>109</v>
      </c>
      <c r="H39" s="39">
        <v>70</v>
      </c>
      <c r="I39" s="39"/>
      <c r="J39" s="39"/>
      <c r="K39" s="39"/>
      <c r="L39" s="39"/>
      <c r="M39" s="39"/>
      <c r="N39" s="39"/>
      <c r="O39" s="19">
        <v>17.2</v>
      </c>
      <c r="P39" s="39">
        <f>SUM(O39:O39)</f>
        <v>17.2</v>
      </c>
      <c r="Q39" s="39"/>
    </row>
    <row r="40" spans="1:17" s="3" customFormat="1" ht="26.1" customHeight="1">
      <c r="A40" s="172"/>
      <c r="B40" s="172"/>
      <c r="C40" s="36" t="s">
        <v>21</v>
      </c>
      <c r="D40" s="37" t="s">
        <v>186</v>
      </c>
      <c r="E40" s="37" t="s">
        <v>183</v>
      </c>
      <c r="F40" s="19" t="s">
        <v>126</v>
      </c>
      <c r="G40" s="19" t="s">
        <v>109</v>
      </c>
      <c r="H40" s="19">
        <v>70</v>
      </c>
      <c r="I40" s="20"/>
      <c r="J40" s="39"/>
      <c r="K40" s="39"/>
      <c r="L40" s="39"/>
      <c r="M40" s="39"/>
      <c r="N40" s="39"/>
      <c r="O40" s="19">
        <v>24.5</v>
      </c>
      <c r="P40" s="39">
        <f>SUM(O40)</f>
        <v>24.5</v>
      </c>
      <c r="Q40" s="39"/>
    </row>
    <row r="41" spans="1:17" s="3" customFormat="1" ht="26.1" customHeight="1">
      <c r="A41" s="172"/>
      <c r="B41" s="172"/>
      <c r="C41" s="36" t="s">
        <v>22</v>
      </c>
      <c r="D41" s="37" t="s">
        <v>187</v>
      </c>
      <c r="E41" s="18" t="s">
        <v>188</v>
      </c>
      <c r="F41" s="19">
        <v>4</v>
      </c>
      <c r="G41" s="19">
        <v>350</v>
      </c>
      <c r="H41" s="19">
        <v>70</v>
      </c>
      <c r="I41" s="20"/>
      <c r="J41" s="20"/>
      <c r="K41" s="39"/>
      <c r="L41" s="39"/>
      <c r="M41" s="39"/>
      <c r="N41" s="39"/>
      <c r="O41" s="19">
        <v>9.8000000000000007</v>
      </c>
      <c r="P41" s="39">
        <f>SUM(O41)</f>
        <v>9.8000000000000007</v>
      </c>
      <c r="Q41" s="39"/>
    </row>
    <row r="42" spans="1:17" s="3" customFormat="1" ht="26.1" customHeight="1">
      <c r="A42" s="172"/>
      <c r="B42" s="172"/>
      <c r="C42" s="32" t="s">
        <v>23</v>
      </c>
      <c r="D42" s="37" t="s">
        <v>187</v>
      </c>
      <c r="E42" s="18" t="s">
        <v>188</v>
      </c>
      <c r="F42" s="19">
        <v>4</v>
      </c>
      <c r="G42" s="19">
        <v>350</v>
      </c>
      <c r="H42" s="19">
        <v>70</v>
      </c>
      <c r="I42" s="20"/>
      <c r="J42" s="20"/>
      <c r="K42" s="39"/>
      <c r="L42" s="39"/>
      <c r="M42" s="39"/>
      <c r="N42" s="39"/>
      <c r="O42" s="19">
        <v>9.8000000000000007</v>
      </c>
      <c r="P42" s="39">
        <f>SUM(O42)</f>
        <v>9.8000000000000007</v>
      </c>
      <c r="Q42" s="39"/>
    </row>
    <row r="43" spans="1:17" s="3" customFormat="1" ht="26.1" customHeight="1">
      <c r="A43" s="172"/>
      <c r="B43" s="172"/>
      <c r="C43" s="172" t="s">
        <v>24</v>
      </c>
      <c r="D43" s="37" t="s">
        <v>189</v>
      </c>
      <c r="E43" s="37" t="s">
        <v>190</v>
      </c>
      <c r="F43" s="19">
        <v>5</v>
      </c>
      <c r="G43" s="21" t="s">
        <v>166</v>
      </c>
      <c r="H43" s="19">
        <v>150</v>
      </c>
      <c r="I43" s="20"/>
      <c r="J43" s="39"/>
      <c r="K43" s="39"/>
      <c r="L43" s="39"/>
      <c r="M43" s="39"/>
      <c r="N43" s="39"/>
      <c r="O43" s="19">
        <v>24.8</v>
      </c>
      <c r="P43" s="187">
        <f>SUM(O43:O44)</f>
        <v>39.6</v>
      </c>
      <c r="Q43" s="39"/>
    </row>
    <row r="44" spans="1:17" s="3" customFormat="1" ht="26.1" customHeight="1">
      <c r="A44" s="172"/>
      <c r="B44" s="172"/>
      <c r="C44" s="172"/>
      <c r="D44" s="37" t="s">
        <v>191</v>
      </c>
      <c r="E44" s="37" t="s">
        <v>192</v>
      </c>
      <c r="F44" s="19">
        <v>3</v>
      </c>
      <c r="G44" s="21" t="s">
        <v>166</v>
      </c>
      <c r="H44" s="19">
        <v>150</v>
      </c>
      <c r="I44" s="20"/>
      <c r="J44" s="39"/>
      <c r="K44" s="39"/>
      <c r="L44" s="39"/>
      <c r="M44" s="39"/>
      <c r="N44" s="39"/>
      <c r="O44" s="19">
        <v>14.8</v>
      </c>
      <c r="P44" s="187"/>
      <c r="Q44" s="39"/>
    </row>
    <row r="45" spans="1:17" s="3" customFormat="1" ht="26.1" customHeight="1">
      <c r="A45" s="172"/>
      <c r="B45" s="172"/>
      <c r="C45" s="172" t="s">
        <v>25</v>
      </c>
      <c r="D45" s="37" t="s">
        <v>193</v>
      </c>
      <c r="E45" s="18" t="s">
        <v>194</v>
      </c>
      <c r="F45" s="19">
        <v>2</v>
      </c>
      <c r="G45" s="21" t="s">
        <v>166</v>
      </c>
      <c r="H45" s="19">
        <v>160</v>
      </c>
      <c r="I45" s="20"/>
      <c r="J45" s="39"/>
      <c r="K45" s="39"/>
      <c r="L45" s="39"/>
      <c r="M45" s="39"/>
      <c r="N45" s="39"/>
      <c r="O45" s="19">
        <v>10.6</v>
      </c>
      <c r="P45" s="187">
        <f>SUM(O45:O46)</f>
        <v>21.2</v>
      </c>
      <c r="Q45" s="39"/>
    </row>
    <row r="46" spans="1:17" s="3" customFormat="1" ht="26.1" customHeight="1">
      <c r="A46" s="172"/>
      <c r="B46" s="172"/>
      <c r="C46" s="172"/>
      <c r="D46" s="37" t="s">
        <v>195</v>
      </c>
      <c r="E46" s="37" t="s">
        <v>196</v>
      </c>
      <c r="F46" s="19">
        <v>2</v>
      </c>
      <c r="G46" s="21" t="s">
        <v>166</v>
      </c>
      <c r="H46" s="19">
        <v>160</v>
      </c>
      <c r="I46" s="20"/>
      <c r="J46" s="39"/>
      <c r="K46" s="39"/>
      <c r="L46" s="39"/>
      <c r="M46" s="39"/>
      <c r="N46" s="39"/>
      <c r="O46" s="19">
        <v>10.6</v>
      </c>
      <c r="P46" s="187"/>
      <c r="Q46" s="39"/>
    </row>
    <row r="47" spans="1:17" s="3" customFormat="1" ht="26.1" customHeight="1">
      <c r="A47" s="172"/>
      <c r="B47" s="172"/>
      <c r="C47" s="196" t="s">
        <v>26</v>
      </c>
      <c r="D47" s="28" t="s">
        <v>197</v>
      </c>
      <c r="E47" s="29"/>
      <c r="F47" s="30">
        <v>5</v>
      </c>
      <c r="G47" s="123">
        <v>440</v>
      </c>
      <c r="H47" s="30">
        <v>100</v>
      </c>
      <c r="I47" s="30"/>
      <c r="J47" s="30"/>
      <c r="K47" s="30"/>
      <c r="L47" s="30"/>
      <c r="M47" s="30"/>
      <c r="N47" s="30"/>
      <c r="O47" s="57">
        <v>22</v>
      </c>
      <c r="P47" s="188">
        <f>SUM(O47:O48)</f>
        <v>44</v>
      </c>
      <c r="Q47" s="30" t="s">
        <v>143</v>
      </c>
    </row>
    <row r="48" spans="1:17" s="3" customFormat="1" ht="26.1" customHeight="1">
      <c r="A48" s="172"/>
      <c r="B48" s="172"/>
      <c r="C48" s="196"/>
      <c r="D48" s="28" t="s">
        <v>198</v>
      </c>
      <c r="E48" s="29"/>
      <c r="F48" s="30">
        <v>5</v>
      </c>
      <c r="G48" s="123">
        <v>440</v>
      </c>
      <c r="H48" s="30">
        <v>100</v>
      </c>
      <c r="I48" s="30"/>
      <c r="J48" s="30"/>
      <c r="K48" s="30"/>
      <c r="L48" s="30"/>
      <c r="M48" s="30"/>
      <c r="N48" s="30"/>
      <c r="O48" s="57">
        <v>22</v>
      </c>
      <c r="P48" s="189"/>
      <c r="Q48" s="30" t="s">
        <v>143</v>
      </c>
    </row>
    <row r="49" spans="1:17" s="3" customFormat="1" ht="26.1" customHeight="1">
      <c r="A49" s="172"/>
      <c r="B49" s="172"/>
      <c r="C49" s="172" t="s">
        <v>27</v>
      </c>
      <c r="D49" s="38" t="s">
        <v>199</v>
      </c>
      <c r="E49" s="40" t="s">
        <v>200</v>
      </c>
      <c r="F49" s="21" t="s">
        <v>201</v>
      </c>
      <c r="G49" s="21" t="s">
        <v>202</v>
      </c>
      <c r="H49" s="19">
        <v>11</v>
      </c>
      <c r="I49" s="20"/>
      <c r="J49" s="39"/>
      <c r="K49" s="39"/>
      <c r="L49" s="39"/>
      <c r="M49" s="39"/>
      <c r="N49" s="39"/>
      <c r="O49" s="19">
        <v>8.8000000000000007</v>
      </c>
      <c r="P49" s="187">
        <f>SUM(O49:O50)</f>
        <v>218.8</v>
      </c>
      <c r="Q49" s="39"/>
    </row>
    <row r="50" spans="1:17" s="3" customFormat="1" ht="26.1" customHeight="1">
      <c r="A50" s="172"/>
      <c r="B50" s="172"/>
      <c r="C50" s="172"/>
      <c r="D50" s="41" t="s">
        <v>203</v>
      </c>
      <c r="E50" s="42"/>
      <c r="F50" s="43"/>
      <c r="G50" s="129"/>
      <c r="H50" s="43"/>
      <c r="I50" s="61"/>
      <c r="J50" s="62"/>
      <c r="K50" s="62"/>
      <c r="L50" s="62"/>
      <c r="M50" s="62"/>
      <c r="N50" s="62"/>
      <c r="O50" s="43">
        <v>210</v>
      </c>
      <c r="P50" s="187"/>
      <c r="Q50" s="62"/>
    </row>
    <row r="51" spans="1:17" s="3" customFormat="1" ht="26.1" customHeight="1">
      <c r="A51" s="172"/>
      <c r="B51" s="172"/>
      <c r="C51" s="32" t="s">
        <v>28</v>
      </c>
      <c r="D51" s="38" t="s">
        <v>116</v>
      </c>
      <c r="E51" s="18" t="s">
        <v>117</v>
      </c>
      <c r="F51" s="19">
        <v>7</v>
      </c>
      <c r="G51" s="19">
        <v>350</v>
      </c>
      <c r="H51" s="19">
        <v>70</v>
      </c>
      <c r="I51" s="20"/>
      <c r="J51" s="20"/>
      <c r="K51" s="39"/>
      <c r="L51" s="39"/>
      <c r="M51" s="39"/>
      <c r="N51" s="39"/>
      <c r="O51" s="19">
        <v>17.2</v>
      </c>
      <c r="P51" s="39">
        <f>SUM(O51)</f>
        <v>17.2</v>
      </c>
      <c r="Q51" s="39"/>
    </row>
    <row r="52" spans="1:17" s="3" customFormat="1" ht="26.1" customHeight="1">
      <c r="A52" s="172"/>
      <c r="B52" s="172"/>
      <c r="C52" s="44" t="s">
        <v>29</v>
      </c>
      <c r="D52" s="120" t="s">
        <v>372</v>
      </c>
      <c r="E52" s="44"/>
      <c r="F52" s="44"/>
      <c r="G52" s="44"/>
      <c r="H52" s="44"/>
      <c r="I52" s="44"/>
      <c r="J52" s="44"/>
      <c r="K52" s="44"/>
      <c r="L52" s="44"/>
      <c r="M52" s="44"/>
      <c r="N52" s="44"/>
      <c r="O52" s="44">
        <v>50</v>
      </c>
      <c r="P52" s="44">
        <v>50</v>
      </c>
      <c r="Q52" s="44"/>
    </row>
    <row r="53" spans="1:17" s="3" customFormat="1" ht="26.1" customHeight="1">
      <c r="A53" s="172"/>
      <c r="B53" s="172"/>
      <c r="C53" s="32" t="s">
        <v>30</v>
      </c>
      <c r="D53" s="28" t="s">
        <v>205</v>
      </c>
      <c r="E53" s="29"/>
      <c r="F53" s="30">
        <v>10</v>
      </c>
      <c r="G53" s="123">
        <v>440</v>
      </c>
      <c r="H53" s="31">
        <v>74</v>
      </c>
      <c r="I53" s="30"/>
      <c r="J53" s="30"/>
      <c r="K53" s="30"/>
      <c r="L53" s="30"/>
      <c r="M53" s="30"/>
      <c r="N53" s="30"/>
      <c r="O53" s="57">
        <v>32.6</v>
      </c>
      <c r="P53" s="30">
        <f>SUM(O53)</f>
        <v>32.6</v>
      </c>
      <c r="Q53" s="30" t="s">
        <v>143</v>
      </c>
    </row>
    <row r="54" spans="1:17" s="3" customFormat="1" ht="26.1" customHeight="1">
      <c r="A54" s="172"/>
      <c r="B54" s="172"/>
      <c r="C54" s="172" t="s">
        <v>31</v>
      </c>
      <c r="D54" s="28" t="s">
        <v>179</v>
      </c>
      <c r="E54" s="29"/>
      <c r="F54" s="30">
        <v>10</v>
      </c>
      <c r="G54" s="123">
        <v>440</v>
      </c>
      <c r="H54" s="30">
        <v>30</v>
      </c>
      <c r="I54" s="30"/>
      <c r="J54" s="30"/>
      <c r="K54" s="30"/>
      <c r="L54" s="30"/>
      <c r="M54" s="30"/>
      <c r="N54" s="30"/>
      <c r="O54" s="57">
        <v>13.2</v>
      </c>
      <c r="P54" s="186">
        <f>SUM(O54:O56)</f>
        <v>66.8</v>
      </c>
      <c r="Q54" s="30" t="s">
        <v>143</v>
      </c>
    </row>
    <row r="55" spans="1:17" s="3" customFormat="1" ht="26.1" customHeight="1">
      <c r="A55" s="172"/>
      <c r="B55" s="172"/>
      <c r="C55" s="172"/>
      <c r="D55" s="28" t="s">
        <v>206</v>
      </c>
      <c r="E55" s="29"/>
      <c r="F55" s="30">
        <v>10</v>
      </c>
      <c r="G55" s="123">
        <v>440</v>
      </c>
      <c r="H55" s="30">
        <v>38</v>
      </c>
      <c r="I55" s="30"/>
      <c r="J55" s="30"/>
      <c r="K55" s="30"/>
      <c r="L55" s="30"/>
      <c r="M55" s="30"/>
      <c r="N55" s="30"/>
      <c r="O55" s="57">
        <v>16.7</v>
      </c>
      <c r="P55" s="186"/>
      <c r="Q55" s="30" t="s">
        <v>143</v>
      </c>
    </row>
    <row r="56" spans="1:17" s="3" customFormat="1" ht="26.1" customHeight="1">
      <c r="A56" s="172"/>
      <c r="B56" s="172"/>
      <c r="C56" s="172"/>
      <c r="D56" s="28" t="s">
        <v>207</v>
      </c>
      <c r="E56" s="29"/>
      <c r="F56" s="30">
        <v>10</v>
      </c>
      <c r="G56" s="123">
        <v>440</v>
      </c>
      <c r="H56" s="45">
        <v>84</v>
      </c>
      <c r="I56" s="30"/>
      <c r="J56" s="30"/>
      <c r="K56" s="30"/>
      <c r="L56" s="30"/>
      <c r="M56" s="30"/>
      <c r="N56" s="30"/>
      <c r="O56" s="57">
        <v>36.9</v>
      </c>
      <c r="P56" s="186"/>
      <c r="Q56" s="30" t="s">
        <v>143</v>
      </c>
    </row>
    <row r="57" spans="1:17" s="3" customFormat="1" ht="26.1" customHeight="1">
      <c r="A57" s="172"/>
      <c r="B57" s="172"/>
      <c r="C57" s="32" t="s">
        <v>32</v>
      </c>
      <c r="D57" s="28" t="s">
        <v>208</v>
      </c>
      <c r="E57" s="29"/>
      <c r="F57" s="30">
        <v>10</v>
      </c>
      <c r="G57" s="123">
        <v>440</v>
      </c>
      <c r="H57" s="31">
        <v>40</v>
      </c>
      <c r="I57" s="30"/>
      <c r="J57" s="30"/>
      <c r="K57" s="30"/>
      <c r="L57" s="30"/>
      <c r="M57" s="30"/>
      <c r="N57" s="30"/>
      <c r="O57" s="57">
        <v>17.600000000000001</v>
      </c>
      <c r="P57" s="30">
        <f>SUM(O57)</f>
        <v>17.600000000000001</v>
      </c>
      <c r="Q57" s="30" t="s">
        <v>143</v>
      </c>
    </row>
    <row r="58" spans="1:17" s="3" customFormat="1" ht="26.1" customHeight="1">
      <c r="A58" s="172"/>
      <c r="B58" s="172"/>
      <c r="C58" s="32" t="s">
        <v>33</v>
      </c>
      <c r="D58" s="28" t="s">
        <v>207</v>
      </c>
      <c r="E58" s="29"/>
      <c r="F58" s="30">
        <v>10</v>
      </c>
      <c r="G58" s="123">
        <v>440</v>
      </c>
      <c r="H58" s="30">
        <v>84</v>
      </c>
      <c r="I58" s="30"/>
      <c r="J58" s="30"/>
      <c r="K58" s="30"/>
      <c r="L58" s="30"/>
      <c r="M58" s="30"/>
      <c r="N58" s="30"/>
      <c r="O58" s="57">
        <v>36.9</v>
      </c>
      <c r="P58" s="30">
        <f>SUM(O58)</f>
        <v>36.9</v>
      </c>
      <c r="Q58" s="30" t="s">
        <v>143</v>
      </c>
    </row>
    <row r="59" spans="1:17" s="3" customFormat="1" ht="26.1" customHeight="1">
      <c r="A59" s="172"/>
      <c r="B59" s="172"/>
      <c r="C59" s="172" t="s">
        <v>34</v>
      </c>
      <c r="D59" s="28" t="s">
        <v>209</v>
      </c>
      <c r="E59" s="29"/>
      <c r="F59" s="30">
        <v>10</v>
      </c>
      <c r="G59" s="123">
        <v>440</v>
      </c>
      <c r="H59" s="30">
        <v>30</v>
      </c>
      <c r="I59" s="30"/>
      <c r="J59" s="30"/>
      <c r="K59" s="30"/>
      <c r="L59" s="30"/>
      <c r="M59" s="30"/>
      <c r="N59" s="30"/>
      <c r="O59" s="57">
        <v>13.2</v>
      </c>
      <c r="P59" s="186">
        <f>SUM(O59:O62)</f>
        <v>82.2</v>
      </c>
      <c r="Q59" s="30" t="s">
        <v>143</v>
      </c>
    </row>
    <row r="60" spans="1:17" s="3" customFormat="1" ht="26.1" customHeight="1">
      <c r="A60" s="172"/>
      <c r="B60" s="172"/>
      <c r="C60" s="172"/>
      <c r="D60" s="28" t="s">
        <v>210</v>
      </c>
      <c r="E60" s="29"/>
      <c r="F60" s="30">
        <v>10</v>
      </c>
      <c r="G60" s="123">
        <v>440</v>
      </c>
      <c r="H60" s="31">
        <v>38</v>
      </c>
      <c r="I60" s="30"/>
      <c r="J60" s="30"/>
      <c r="K60" s="30"/>
      <c r="L60" s="30"/>
      <c r="M60" s="30"/>
      <c r="N60" s="30"/>
      <c r="O60" s="57">
        <v>16.7</v>
      </c>
      <c r="P60" s="186"/>
      <c r="Q60" s="30" t="s">
        <v>143</v>
      </c>
    </row>
    <row r="61" spans="1:17" s="3" customFormat="1" ht="26.1" customHeight="1">
      <c r="A61" s="172"/>
      <c r="B61" s="172"/>
      <c r="C61" s="172"/>
      <c r="D61" s="28" t="s">
        <v>211</v>
      </c>
      <c r="E61" s="29"/>
      <c r="F61" s="30">
        <v>3</v>
      </c>
      <c r="G61" s="123">
        <v>440</v>
      </c>
      <c r="H61" s="31">
        <v>120</v>
      </c>
      <c r="I61" s="30"/>
      <c r="J61" s="30"/>
      <c r="K61" s="30"/>
      <c r="L61" s="30"/>
      <c r="M61" s="30"/>
      <c r="N61" s="30"/>
      <c r="O61" s="57">
        <v>15.8</v>
      </c>
      <c r="P61" s="186"/>
      <c r="Q61" s="30" t="s">
        <v>143</v>
      </c>
    </row>
    <row r="62" spans="1:17" s="3" customFormat="1" ht="26.1" customHeight="1">
      <c r="A62" s="172"/>
      <c r="B62" s="172"/>
      <c r="C62" s="172"/>
      <c r="D62" s="28" t="s">
        <v>207</v>
      </c>
      <c r="E62" s="29"/>
      <c r="F62" s="30">
        <v>10</v>
      </c>
      <c r="G62" s="123">
        <v>440</v>
      </c>
      <c r="H62" s="45">
        <v>83</v>
      </c>
      <c r="I62" s="30"/>
      <c r="J62" s="30"/>
      <c r="K62" s="30"/>
      <c r="L62" s="30"/>
      <c r="M62" s="30"/>
      <c r="N62" s="30"/>
      <c r="O62" s="57">
        <v>36.5</v>
      </c>
      <c r="P62" s="186"/>
      <c r="Q62" s="30" t="s">
        <v>143</v>
      </c>
    </row>
    <row r="63" spans="1:17" s="3" customFormat="1" ht="26.1" customHeight="1">
      <c r="A63" s="172"/>
      <c r="B63" s="172"/>
      <c r="C63" s="172" t="s">
        <v>35</v>
      </c>
      <c r="D63" s="28" t="s">
        <v>416</v>
      </c>
      <c r="E63" s="29"/>
      <c r="F63" s="30">
        <v>10</v>
      </c>
      <c r="G63" s="123">
        <v>440</v>
      </c>
      <c r="H63" s="31">
        <v>30</v>
      </c>
      <c r="I63" s="30"/>
      <c r="J63" s="30"/>
      <c r="K63" s="30"/>
      <c r="L63" s="30"/>
      <c r="M63" s="30"/>
      <c r="N63" s="30"/>
      <c r="O63" s="57">
        <v>13.2</v>
      </c>
      <c r="P63" s="186">
        <f>SUM(O63:O66)</f>
        <v>71.7</v>
      </c>
      <c r="Q63" s="30" t="s">
        <v>143</v>
      </c>
    </row>
    <row r="64" spans="1:17" s="3" customFormat="1" ht="26.1" customHeight="1">
      <c r="A64" s="172"/>
      <c r="B64" s="172"/>
      <c r="C64" s="172"/>
      <c r="D64" s="28" t="s">
        <v>212</v>
      </c>
      <c r="E64" s="29"/>
      <c r="F64" s="30">
        <v>10</v>
      </c>
      <c r="G64" s="123">
        <v>440</v>
      </c>
      <c r="H64" s="30">
        <v>30</v>
      </c>
      <c r="I64" s="30"/>
      <c r="J64" s="30"/>
      <c r="K64" s="30"/>
      <c r="L64" s="30"/>
      <c r="M64" s="30"/>
      <c r="N64" s="30"/>
      <c r="O64" s="57">
        <v>13.2</v>
      </c>
      <c r="P64" s="186"/>
      <c r="Q64" s="30" t="s">
        <v>143</v>
      </c>
    </row>
    <row r="65" spans="1:17" s="3" customFormat="1" ht="26.1" customHeight="1">
      <c r="A65" s="172"/>
      <c r="B65" s="172"/>
      <c r="C65" s="172"/>
      <c r="D65" s="28" t="s">
        <v>207</v>
      </c>
      <c r="E65" s="29"/>
      <c r="F65" s="30">
        <v>10</v>
      </c>
      <c r="G65" s="123">
        <v>440</v>
      </c>
      <c r="H65" s="31">
        <v>83</v>
      </c>
      <c r="I65" s="30"/>
      <c r="J65" s="30"/>
      <c r="K65" s="30"/>
      <c r="L65" s="30"/>
      <c r="M65" s="30"/>
      <c r="N65" s="30"/>
      <c r="O65" s="57">
        <v>36.5</v>
      </c>
      <c r="P65" s="186"/>
      <c r="Q65" s="30" t="s">
        <v>143</v>
      </c>
    </row>
    <row r="66" spans="1:17" s="3" customFormat="1" ht="26.1" customHeight="1">
      <c r="A66" s="172"/>
      <c r="B66" s="172"/>
      <c r="C66" s="172"/>
      <c r="D66" s="28" t="s">
        <v>213</v>
      </c>
      <c r="E66" s="29"/>
      <c r="F66" s="30">
        <v>5</v>
      </c>
      <c r="G66" s="123">
        <v>440</v>
      </c>
      <c r="H66" s="45">
        <v>40</v>
      </c>
      <c r="I66" s="30"/>
      <c r="J66" s="30"/>
      <c r="K66" s="30"/>
      <c r="L66" s="30"/>
      <c r="M66" s="30"/>
      <c r="N66" s="30"/>
      <c r="O66" s="57">
        <v>8.8000000000000007</v>
      </c>
      <c r="P66" s="186"/>
      <c r="Q66" s="30" t="s">
        <v>143</v>
      </c>
    </row>
    <row r="67" spans="1:17" s="1" customFormat="1" ht="26.1" customHeight="1">
      <c r="A67" s="165" t="s">
        <v>36</v>
      </c>
      <c r="B67" s="184"/>
      <c r="C67" s="184"/>
      <c r="D67" s="64"/>
      <c r="E67" s="58"/>
      <c r="F67" s="58"/>
      <c r="G67" s="58"/>
      <c r="H67" s="58"/>
      <c r="I67" s="58"/>
      <c r="J67" s="58"/>
      <c r="K67" s="58"/>
      <c r="L67" s="58"/>
      <c r="M67" s="58"/>
      <c r="N67" s="58"/>
      <c r="O67" s="58">
        <f>SUM(O68:O71)</f>
        <v>74.8</v>
      </c>
      <c r="P67" s="58">
        <f>SUM(P68:P71)</f>
        <v>74.8</v>
      </c>
      <c r="Q67" s="16"/>
    </row>
    <row r="68" spans="1:17" s="2" customFormat="1" ht="26.1" customHeight="1">
      <c r="A68" s="172" t="s">
        <v>37</v>
      </c>
      <c r="B68" s="172"/>
      <c r="C68" s="172" t="s">
        <v>38</v>
      </c>
      <c r="D68" s="28" t="s">
        <v>416</v>
      </c>
      <c r="E68" s="29"/>
      <c r="F68" s="30">
        <v>10</v>
      </c>
      <c r="G68" s="123">
        <v>440</v>
      </c>
      <c r="H68" s="31">
        <v>30</v>
      </c>
      <c r="I68" s="30"/>
      <c r="J68" s="30"/>
      <c r="K68" s="30"/>
      <c r="L68" s="30"/>
      <c r="M68" s="30"/>
      <c r="N68" s="30"/>
      <c r="O68" s="57">
        <v>13.2</v>
      </c>
      <c r="P68" s="186">
        <f>SUM(O68:O69)</f>
        <v>26.4</v>
      </c>
      <c r="Q68" s="30" t="s">
        <v>143</v>
      </c>
    </row>
    <row r="69" spans="1:17" s="2" customFormat="1" ht="26.1" customHeight="1">
      <c r="A69" s="172"/>
      <c r="B69" s="172"/>
      <c r="C69" s="172"/>
      <c r="D69" s="28" t="s">
        <v>209</v>
      </c>
      <c r="E69" s="29"/>
      <c r="F69" s="30">
        <v>10</v>
      </c>
      <c r="G69" s="123">
        <v>440</v>
      </c>
      <c r="H69" s="30">
        <v>30</v>
      </c>
      <c r="I69" s="30"/>
      <c r="J69" s="30"/>
      <c r="K69" s="30"/>
      <c r="L69" s="30"/>
      <c r="M69" s="30"/>
      <c r="N69" s="30"/>
      <c r="O69" s="57">
        <v>13.2</v>
      </c>
      <c r="P69" s="186"/>
      <c r="Q69" s="30" t="s">
        <v>143</v>
      </c>
    </row>
    <row r="70" spans="1:17" s="2" customFormat="1" ht="26.1" customHeight="1">
      <c r="A70" s="172" t="s">
        <v>39</v>
      </c>
      <c r="B70" s="172"/>
      <c r="C70" s="32" t="s">
        <v>40</v>
      </c>
      <c r="D70" s="28" t="s">
        <v>215</v>
      </c>
      <c r="E70" s="29"/>
      <c r="F70" s="30">
        <v>10</v>
      </c>
      <c r="G70" s="123">
        <v>440</v>
      </c>
      <c r="H70" s="30">
        <v>80</v>
      </c>
      <c r="I70" s="30"/>
      <c r="J70" s="30"/>
      <c r="K70" s="30"/>
      <c r="L70" s="30"/>
      <c r="M70" s="30"/>
      <c r="N70" s="30"/>
      <c r="O70" s="57">
        <v>35.200000000000003</v>
      </c>
      <c r="P70" s="30">
        <f t="shared" ref="P70:P76" si="0">SUM(O70)</f>
        <v>35.200000000000003</v>
      </c>
      <c r="Q70" s="30" t="s">
        <v>143</v>
      </c>
    </row>
    <row r="71" spans="1:17" s="2" customFormat="1" ht="26.1" customHeight="1">
      <c r="A71" s="172" t="s">
        <v>41</v>
      </c>
      <c r="B71" s="172"/>
      <c r="C71" s="32" t="s">
        <v>42</v>
      </c>
      <c r="D71" s="28" t="s">
        <v>214</v>
      </c>
      <c r="E71" s="29"/>
      <c r="F71" s="30">
        <v>10</v>
      </c>
      <c r="G71" s="123">
        <v>440</v>
      </c>
      <c r="H71" s="31">
        <v>30</v>
      </c>
      <c r="I71" s="30"/>
      <c r="J71" s="30"/>
      <c r="K71" s="30"/>
      <c r="L71" s="30"/>
      <c r="M71" s="30"/>
      <c r="N71" s="30"/>
      <c r="O71" s="57">
        <v>13.2</v>
      </c>
      <c r="P71" s="30">
        <f t="shared" si="0"/>
        <v>13.2</v>
      </c>
      <c r="Q71" s="30" t="s">
        <v>143</v>
      </c>
    </row>
    <row r="72" spans="1:17" s="5" customFormat="1" ht="26.1" customHeight="1">
      <c r="A72" s="165" t="s">
        <v>43</v>
      </c>
      <c r="B72" s="165"/>
      <c r="C72" s="165"/>
      <c r="D72" s="65"/>
      <c r="E72" s="66"/>
      <c r="F72" s="66"/>
      <c r="G72" s="66"/>
      <c r="H72" s="66"/>
      <c r="I72" s="66"/>
      <c r="J72" s="66"/>
      <c r="K72" s="66"/>
      <c r="L72" s="66"/>
      <c r="M72" s="66"/>
      <c r="N72" s="66"/>
      <c r="O72" s="66">
        <f>SUM(O82,O73,O84,O87,O89,O96,O102,)</f>
        <v>341.9</v>
      </c>
      <c r="P72" s="66">
        <f>SUM(P74:P106)</f>
        <v>341.9</v>
      </c>
      <c r="Q72" s="87"/>
    </row>
    <row r="73" spans="1:17" s="2" customFormat="1" ht="26.1" customHeight="1">
      <c r="A73" s="172" t="s">
        <v>44</v>
      </c>
      <c r="B73" s="165" t="s">
        <v>45</v>
      </c>
      <c r="C73" s="165"/>
      <c r="D73" s="67"/>
      <c r="E73" s="68"/>
      <c r="F73" s="68"/>
      <c r="G73" s="68"/>
      <c r="H73" s="68"/>
      <c r="I73" s="68"/>
      <c r="J73" s="68"/>
      <c r="K73" s="68"/>
      <c r="L73" s="68"/>
      <c r="M73" s="68"/>
      <c r="N73" s="68"/>
      <c r="O73" s="68">
        <f>SUM(O74:O81)</f>
        <v>68.7</v>
      </c>
      <c r="P73" s="68"/>
      <c r="Q73" s="88"/>
    </row>
    <row r="74" spans="1:17" s="2" customFormat="1" ht="26.1" customHeight="1">
      <c r="A74" s="172"/>
      <c r="B74" s="179" t="s">
        <v>46</v>
      </c>
      <c r="C74" s="32" t="s">
        <v>47</v>
      </c>
      <c r="D74" s="28" t="s">
        <v>207</v>
      </c>
      <c r="E74" s="29"/>
      <c r="F74" s="30">
        <v>10</v>
      </c>
      <c r="G74" s="123">
        <v>440</v>
      </c>
      <c r="H74" s="31">
        <v>83</v>
      </c>
      <c r="I74" s="29"/>
      <c r="J74" s="30"/>
      <c r="K74" s="30"/>
      <c r="L74" s="30"/>
      <c r="M74" s="30"/>
      <c r="N74" s="30"/>
      <c r="O74" s="57">
        <v>36.5</v>
      </c>
      <c r="P74" s="57">
        <f t="shared" si="0"/>
        <v>36.5</v>
      </c>
      <c r="Q74" s="30" t="s">
        <v>143</v>
      </c>
    </row>
    <row r="75" spans="1:17" s="2" customFormat="1" ht="26.1" customHeight="1">
      <c r="A75" s="172"/>
      <c r="B75" s="180"/>
      <c r="C75" s="32" t="s">
        <v>48</v>
      </c>
      <c r="D75" s="69" t="s">
        <v>216</v>
      </c>
      <c r="E75" s="70"/>
      <c r="F75" s="70" t="s">
        <v>217</v>
      </c>
      <c r="G75" s="70" t="s">
        <v>218</v>
      </c>
      <c r="H75" s="70">
        <v>1</v>
      </c>
      <c r="I75" s="70"/>
      <c r="J75" s="70"/>
      <c r="K75" s="70"/>
      <c r="L75" s="70"/>
      <c r="M75" s="70"/>
      <c r="N75" s="70"/>
      <c r="O75" s="70">
        <v>1.5</v>
      </c>
      <c r="P75" s="83">
        <f t="shared" si="0"/>
        <v>1.5</v>
      </c>
      <c r="Q75" s="70"/>
    </row>
    <row r="76" spans="1:17" s="6" customFormat="1" ht="26.1" customHeight="1">
      <c r="A76" s="172"/>
      <c r="B76" s="71" t="s">
        <v>50</v>
      </c>
      <c r="C76" s="32" t="s">
        <v>51</v>
      </c>
      <c r="D76" s="69" t="s">
        <v>216</v>
      </c>
      <c r="E76" s="70"/>
      <c r="F76" s="70" t="s">
        <v>219</v>
      </c>
      <c r="G76" s="70" t="s">
        <v>218</v>
      </c>
      <c r="H76" s="70">
        <v>1</v>
      </c>
      <c r="I76" s="70"/>
      <c r="J76" s="70"/>
      <c r="K76" s="70"/>
      <c r="L76" s="70"/>
      <c r="M76" s="70"/>
      <c r="N76" s="70"/>
      <c r="O76" s="70">
        <v>1.5</v>
      </c>
      <c r="P76" s="83">
        <f t="shared" si="0"/>
        <v>1.5</v>
      </c>
      <c r="Q76" s="89"/>
    </row>
    <row r="77" spans="1:17" s="6" customFormat="1" ht="26.1" customHeight="1">
      <c r="A77" s="172"/>
      <c r="B77" s="179" t="s">
        <v>52</v>
      </c>
      <c r="C77" s="192" t="s">
        <v>53</v>
      </c>
      <c r="D77" s="69" t="s">
        <v>216</v>
      </c>
      <c r="E77" s="70"/>
      <c r="F77" s="70" t="s">
        <v>219</v>
      </c>
      <c r="G77" s="70" t="s">
        <v>218</v>
      </c>
      <c r="H77" s="70">
        <v>2</v>
      </c>
      <c r="I77" s="70"/>
      <c r="J77" s="70"/>
      <c r="K77" s="70"/>
      <c r="L77" s="70"/>
      <c r="M77" s="70"/>
      <c r="N77" s="70"/>
      <c r="O77" s="70">
        <v>3</v>
      </c>
      <c r="P77" s="199">
        <v>6</v>
      </c>
      <c r="Q77" s="89"/>
    </row>
    <row r="78" spans="1:17" s="6" customFormat="1" ht="26.1" customHeight="1">
      <c r="A78" s="172"/>
      <c r="B78" s="191"/>
      <c r="C78" s="193"/>
      <c r="D78" s="69" t="s">
        <v>216</v>
      </c>
      <c r="E78" s="70"/>
      <c r="F78" s="70" t="s">
        <v>217</v>
      </c>
      <c r="G78" s="70" t="s">
        <v>218</v>
      </c>
      <c r="H78" s="70">
        <v>2</v>
      </c>
      <c r="I78" s="70"/>
      <c r="J78" s="70"/>
      <c r="K78" s="70"/>
      <c r="L78" s="70"/>
      <c r="M78" s="70"/>
      <c r="N78" s="70"/>
      <c r="O78" s="70">
        <v>3</v>
      </c>
      <c r="P78" s="201"/>
      <c r="Q78" s="89"/>
    </row>
    <row r="79" spans="1:17" s="6" customFormat="1" ht="26.1" customHeight="1">
      <c r="A79" s="172"/>
      <c r="B79" s="191"/>
      <c r="C79" s="198" t="s">
        <v>54</v>
      </c>
      <c r="D79" s="69" t="s">
        <v>216</v>
      </c>
      <c r="E79" s="70"/>
      <c r="F79" s="70" t="s">
        <v>219</v>
      </c>
      <c r="G79" s="70" t="s">
        <v>218</v>
      </c>
      <c r="H79" s="70">
        <v>2</v>
      </c>
      <c r="I79" s="70"/>
      <c r="J79" s="70"/>
      <c r="K79" s="70"/>
      <c r="L79" s="70"/>
      <c r="M79" s="70"/>
      <c r="N79" s="70"/>
      <c r="O79" s="70">
        <v>3</v>
      </c>
      <c r="P79" s="200">
        <v>6</v>
      </c>
      <c r="Q79" s="89"/>
    </row>
    <row r="80" spans="1:17" s="6" customFormat="1" ht="26.1" customHeight="1">
      <c r="A80" s="172"/>
      <c r="B80" s="191"/>
      <c r="C80" s="193"/>
      <c r="D80" s="69" t="s">
        <v>216</v>
      </c>
      <c r="E80" s="70"/>
      <c r="F80" s="70" t="s">
        <v>217</v>
      </c>
      <c r="G80" s="70" t="s">
        <v>218</v>
      </c>
      <c r="H80" s="70">
        <v>2</v>
      </c>
      <c r="I80" s="70"/>
      <c r="J80" s="70"/>
      <c r="K80" s="70"/>
      <c r="L80" s="70"/>
      <c r="M80" s="70"/>
      <c r="N80" s="70"/>
      <c r="O80" s="70">
        <v>3</v>
      </c>
      <c r="P80" s="201"/>
      <c r="Q80" s="89"/>
    </row>
    <row r="81" spans="1:17" s="6" customFormat="1" ht="26.1" customHeight="1">
      <c r="A81" s="172"/>
      <c r="B81" s="32" t="s">
        <v>55</v>
      </c>
      <c r="C81" s="14" t="s">
        <v>56</v>
      </c>
      <c r="D81" s="72" t="s">
        <v>220</v>
      </c>
      <c r="E81" s="73" t="s">
        <v>221</v>
      </c>
      <c r="F81" s="39">
        <v>7</v>
      </c>
      <c r="G81" s="124" t="s">
        <v>222</v>
      </c>
      <c r="H81" s="74">
        <v>70</v>
      </c>
      <c r="I81" s="74"/>
      <c r="J81" s="74"/>
      <c r="K81" s="74"/>
      <c r="L81" s="74"/>
      <c r="M81" s="74"/>
      <c r="N81" s="74"/>
      <c r="O81" s="39">
        <v>17.2</v>
      </c>
      <c r="P81" s="74">
        <f>SUM(O81)</f>
        <v>17.2</v>
      </c>
      <c r="Q81" s="90"/>
    </row>
    <row r="82" spans="1:17" s="2" customFormat="1" ht="26.1" customHeight="1">
      <c r="A82" s="172" t="s">
        <v>58</v>
      </c>
      <c r="B82" s="165" t="s">
        <v>59</v>
      </c>
      <c r="C82" s="165"/>
      <c r="D82" s="67"/>
      <c r="E82" s="68"/>
      <c r="F82" s="68"/>
      <c r="G82" s="68"/>
      <c r="H82" s="68"/>
      <c r="I82" s="68"/>
      <c r="J82" s="68"/>
      <c r="K82" s="68"/>
      <c r="L82" s="68"/>
      <c r="M82" s="68"/>
      <c r="N82" s="68"/>
      <c r="O82" s="68">
        <f>SUM(O83)</f>
        <v>36.5</v>
      </c>
      <c r="P82" s="84"/>
      <c r="Q82" s="88"/>
    </row>
    <row r="83" spans="1:17" s="2" customFormat="1" ht="26.1" customHeight="1">
      <c r="A83" s="172"/>
      <c r="B83" s="32" t="s">
        <v>46</v>
      </c>
      <c r="C83" s="32" t="s">
        <v>60</v>
      </c>
      <c r="D83" s="28" t="s">
        <v>207</v>
      </c>
      <c r="E83" s="29"/>
      <c r="F83" s="30">
        <v>10</v>
      </c>
      <c r="G83" s="123">
        <v>440</v>
      </c>
      <c r="H83" s="31">
        <v>83</v>
      </c>
      <c r="I83" s="30"/>
      <c r="J83" s="30"/>
      <c r="K83" s="30"/>
      <c r="L83" s="30"/>
      <c r="M83" s="30"/>
      <c r="N83" s="30"/>
      <c r="O83" s="57">
        <v>36.5</v>
      </c>
      <c r="P83" s="57">
        <f>SUM(O83)</f>
        <v>36.5</v>
      </c>
      <c r="Q83" s="30" t="s">
        <v>143</v>
      </c>
    </row>
    <row r="84" spans="1:17" s="2" customFormat="1" ht="26.1" customHeight="1">
      <c r="A84" s="172" t="s">
        <v>61</v>
      </c>
      <c r="B84" s="165" t="s">
        <v>62</v>
      </c>
      <c r="C84" s="165"/>
      <c r="D84" s="67"/>
      <c r="E84" s="68"/>
      <c r="F84" s="68"/>
      <c r="G84" s="68"/>
      <c r="H84" s="68"/>
      <c r="I84" s="68"/>
      <c r="J84" s="68"/>
      <c r="K84" s="68"/>
      <c r="L84" s="68"/>
      <c r="M84" s="68"/>
      <c r="N84" s="68"/>
      <c r="O84" s="68">
        <f>SUM(O85:O86)</f>
        <v>33.5</v>
      </c>
      <c r="P84" s="68"/>
      <c r="Q84" s="88"/>
    </row>
    <row r="85" spans="1:17" s="2" customFormat="1" ht="26.1" customHeight="1">
      <c r="A85" s="172"/>
      <c r="B85" s="32" t="s">
        <v>46</v>
      </c>
      <c r="C85" s="32" t="s">
        <v>63</v>
      </c>
      <c r="D85" s="28" t="s">
        <v>223</v>
      </c>
      <c r="E85" s="29"/>
      <c r="F85" s="30">
        <v>5</v>
      </c>
      <c r="G85" s="123">
        <v>440</v>
      </c>
      <c r="H85" s="30">
        <v>74</v>
      </c>
      <c r="I85" s="30"/>
      <c r="J85" s="30"/>
      <c r="K85" s="30"/>
      <c r="L85" s="30"/>
      <c r="M85" s="30"/>
      <c r="N85" s="30"/>
      <c r="O85" s="57">
        <v>16.3</v>
      </c>
      <c r="P85" s="57">
        <f>SUM(O85)</f>
        <v>16.3</v>
      </c>
      <c r="Q85" s="30" t="s">
        <v>143</v>
      </c>
    </row>
    <row r="86" spans="1:17" s="2" customFormat="1" ht="26.1" customHeight="1">
      <c r="A86" s="172"/>
      <c r="B86" s="75" t="s">
        <v>64</v>
      </c>
      <c r="C86" s="75" t="s">
        <v>65</v>
      </c>
      <c r="D86" s="76" t="s">
        <v>224</v>
      </c>
      <c r="E86" s="77" t="s">
        <v>225</v>
      </c>
      <c r="F86" s="74">
        <v>7</v>
      </c>
      <c r="G86" s="78" t="s">
        <v>222</v>
      </c>
      <c r="H86" s="74">
        <v>70</v>
      </c>
      <c r="I86" s="74"/>
      <c r="J86" s="74"/>
      <c r="K86" s="74"/>
      <c r="L86" s="74"/>
      <c r="M86" s="74"/>
      <c r="N86" s="74"/>
      <c r="O86" s="74">
        <v>17.2</v>
      </c>
      <c r="P86" s="74">
        <f>SUM(O86)</f>
        <v>17.2</v>
      </c>
      <c r="Q86" s="91"/>
    </row>
    <row r="87" spans="1:17" s="2" customFormat="1" ht="26.1" customHeight="1">
      <c r="A87" s="172" t="s">
        <v>66</v>
      </c>
      <c r="B87" s="197" t="s">
        <v>67</v>
      </c>
      <c r="C87" s="197"/>
      <c r="D87" s="67"/>
      <c r="E87" s="68"/>
      <c r="F87" s="68"/>
      <c r="G87" s="68"/>
      <c r="H87" s="68"/>
      <c r="I87" s="68"/>
      <c r="J87" s="68"/>
      <c r="K87" s="68"/>
      <c r="L87" s="68"/>
      <c r="M87" s="68"/>
      <c r="N87" s="68"/>
      <c r="O87" s="68">
        <f>SUM(O88)</f>
        <v>13.2</v>
      </c>
      <c r="P87" s="68"/>
      <c r="Q87" s="68"/>
    </row>
    <row r="88" spans="1:17" s="2" customFormat="1" ht="26.1" customHeight="1">
      <c r="A88" s="172"/>
      <c r="B88" s="71" t="s">
        <v>46</v>
      </c>
      <c r="C88" s="32" t="s">
        <v>68</v>
      </c>
      <c r="D88" s="28" t="s">
        <v>416</v>
      </c>
      <c r="E88" s="29"/>
      <c r="F88" s="30">
        <v>10</v>
      </c>
      <c r="G88" s="123">
        <v>440</v>
      </c>
      <c r="H88" s="30">
        <v>30</v>
      </c>
      <c r="I88" s="29"/>
      <c r="J88" s="29"/>
      <c r="K88" s="29"/>
      <c r="L88" s="29"/>
      <c r="M88" s="29"/>
      <c r="N88" s="29"/>
      <c r="O88" s="57">
        <v>13.2</v>
      </c>
      <c r="P88" s="29">
        <v>13.2</v>
      </c>
      <c r="Q88" s="122" t="s">
        <v>143</v>
      </c>
    </row>
    <row r="89" spans="1:17" s="2" customFormat="1" ht="26.1" customHeight="1">
      <c r="A89" s="172" t="s">
        <v>69</v>
      </c>
      <c r="B89" s="165" t="s">
        <v>70</v>
      </c>
      <c r="C89" s="165"/>
      <c r="D89" s="67"/>
      <c r="E89" s="68"/>
      <c r="F89" s="68"/>
      <c r="G89" s="68"/>
      <c r="H89" s="68"/>
      <c r="I89" s="68"/>
      <c r="J89" s="68"/>
      <c r="K89" s="68"/>
      <c r="L89" s="68"/>
      <c r="M89" s="68"/>
      <c r="N89" s="68"/>
      <c r="O89" s="68">
        <f>SUM(O90:O95)</f>
        <v>77</v>
      </c>
      <c r="P89" s="84"/>
      <c r="Q89" s="88"/>
    </row>
    <row r="90" spans="1:17" s="2" customFormat="1" ht="26.1" customHeight="1">
      <c r="A90" s="172"/>
      <c r="B90" s="172" t="s">
        <v>46</v>
      </c>
      <c r="C90" s="172" t="s">
        <v>71</v>
      </c>
      <c r="D90" s="28" t="s">
        <v>212</v>
      </c>
      <c r="E90" s="29"/>
      <c r="F90" s="30">
        <v>10</v>
      </c>
      <c r="G90" s="123">
        <v>440</v>
      </c>
      <c r="H90" s="31">
        <v>30</v>
      </c>
      <c r="I90" s="30"/>
      <c r="J90" s="30"/>
      <c r="K90" s="30"/>
      <c r="L90" s="30"/>
      <c r="M90" s="30"/>
      <c r="N90" s="30"/>
      <c r="O90" s="57">
        <v>13.2</v>
      </c>
      <c r="P90" s="202">
        <f>SUM(O90:O91)</f>
        <v>26.4</v>
      </c>
      <c r="Q90" s="30" t="s">
        <v>143</v>
      </c>
    </row>
    <row r="91" spans="1:17" s="2" customFormat="1" ht="26.1" customHeight="1">
      <c r="A91" s="172"/>
      <c r="B91" s="172"/>
      <c r="C91" s="172"/>
      <c r="D91" s="28" t="s">
        <v>226</v>
      </c>
      <c r="E91" s="29"/>
      <c r="F91" s="30">
        <v>10</v>
      </c>
      <c r="G91" s="123">
        <v>440</v>
      </c>
      <c r="H91" s="30">
        <v>30</v>
      </c>
      <c r="I91" s="30"/>
      <c r="J91" s="30"/>
      <c r="K91" s="30"/>
      <c r="L91" s="30"/>
      <c r="M91" s="30"/>
      <c r="N91" s="30"/>
      <c r="O91" s="57">
        <v>13.2</v>
      </c>
      <c r="P91" s="202"/>
      <c r="Q91" s="30" t="s">
        <v>143</v>
      </c>
    </row>
    <row r="92" spans="1:17" s="2" customFormat="1" ht="26.1" customHeight="1">
      <c r="A92" s="172"/>
      <c r="B92" s="172"/>
      <c r="C92" s="32" t="s">
        <v>72</v>
      </c>
      <c r="D92" s="28" t="s">
        <v>227</v>
      </c>
      <c r="E92" s="29"/>
      <c r="F92" s="30">
        <v>10</v>
      </c>
      <c r="G92" s="123">
        <v>440</v>
      </c>
      <c r="H92" s="30">
        <v>40</v>
      </c>
      <c r="I92" s="30"/>
      <c r="J92" s="30"/>
      <c r="K92" s="30"/>
      <c r="L92" s="30"/>
      <c r="M92" s="30"/>
      <c r="N92" s="30"/>
      <c r="O92" s="57">
        <v>17.600000000000001</v>
      </c>
      <c r="P92" s="57">
        <f t="shared" ref="P92:P93" si="1">SUM(O92)</f>
        <v>17.600000000000001</v>
      </c>
      <c r="Q92" s="30" t="s">
        <v>143</v>
      </c>
    </row>
    <row r="93" spans="1:17" s="2" customFormat="1" ht="26.1" customHeight="1">
      <c r="A93" s="172"/>
      <c r="B93" s="32" t="s">
        <v>73</v>
      </c>
      <c r="C93" s="79" t="s">
        <v>74</v>
      </c>
      <c r="D93" s="80" t="s">
        <v>228</v>
      </c>
      <c r="E93" s="44"/>
      <c r="F93" s="79"/>
      <c r="G93" s="79"/>
      <c r="H93" s="79"/>
      <c r="I93" s="79"/>
      <c r="J93" s="79"/>
      <c r="K93" s="79"/>
      <c r="L93" s="79"/>
      <c r="M93" s="79"/>
      <c r="N93" s="79"/>
      <c r="O93" s="85">
        <v>30</v>
      </c>
      <c r="P93" s="85">
        <f t="shared" si="1"/>
        <v>30</v>
      </c>
      <c r="Q93" s="79" t="s">
        <v>229</v>
      </c>
    </row>
    <row r="94" spans="1:17" s="2" customFormat="1" ht="26.1" customHeight="1">
      <c r="A94" s="172"/>
      <c r="B94" s="192" t="s">
        <v>75</v>
      </c>
      <c r="C94" s="192" t="s">
        <v>76</v>
      </c>
      <c r="D94" s="69" t="s">
        <v>216</v>
      </c>
      <c r="E94" s="70"/>
      <c r="F94" s="70" t="s">
        <v>219</v>
      </c>
      <c r="G94" s="70" t="s">
        <v>218</v>
      </c>
      <c r="H94" s="70">
        <v>1</v>
      </c>
      <c r="I94" s="70"/>
      <c r="J94" s="70"/>
      <c r="K94" s="70"/>
      <c r="L94" s="70"/>
      <c r="M94" s="70"/>
      <c r="N94" s="70"/>
      <c r="O94" s="70">
        <v>1.5</v>
      </c>
      <c r="P94" s="199">
        <v>3</v>
      </c>
      <c r="Q94" s="79"/>
    </row>
    <row r="95" spans="1:17" s="2" customFormat="1" ht="26.1" customHeight="1">
      <c r="A95" s="172"/>
      <c r="B95" s="193"/>
      <c r="C95" s="193"/>
      <c r="D95" s="69" t="s">
        <v>216</v>
      </c>
      <c r="E95" s="70"/>
      <c r="F95" s="70" t="s">
        <v>217</v>
      </c>
      <c r="G95" s="70" t="s">
        <v>218</v>
      </c>
      <c r="H95" s="70">
        <v>1</v>
      </c>
      <c r="I95" s="70"/>
      <c r="J95" s="70"/>
      <c r="K95" s="70"/>
      <c r="L95" s="70"/>
      <c r="M95" s="70"/>
      <c r="N95" s="70"/>
      <c r="O95" s="70">
        <v>1.5</v>
      </c>
      <c r="P95" s="201"/>
      <c r="Q95" s="89"/>
    </row>
    <row r="96" spans="1:17" s="2" customFormat="1" ht="26.1" customHeight="1">
      <c r="A96" s="172" t="s">
        <v>77</v>
      </c>
      <c r="B96" s="165" t="s">
        <v>78</v>
      </c>
      <c r="C96" s="165"/>
      <c r="D96" s="67"/>
      <c r="E96" s="68"/>
      <c r="F96" s="68"/>
      <c r="G96" s="68"/>
      <c r="H96" s="68"/>
      <c r="I96" s="68"/>
      <c r="J96" s="68"/>
      <c r="K96" s="68"/>
      <c r="L96" s="68"/>
      <c r="M96" s="68"/>
      <c r="N96" s="68"/>
      <c r="O96" s="68">
        <f>SUM(O97:O101)</f>
        <v>38</v>
      </c>
      <c r="P96" s="84"/>
      <c r="Q96" s="88"/>
    </row>
    <row r="97" spans="1:17" s="2" customFormat="1" ht="26.1" customHeight="1">
      <c r="A97" s="172"/>
      <c r="B97" s="165" t="s">
        <v>79</v>
      </c>
      <c r="C97" s="194" t="s">
        <v>80</v>
      </c>
      <c r="D97" s="69" t="s">
        <v>216</v>
      </c>
      <c r="E97" s="70"/>
      <c r="F97" s="70" t="s">
        <v>219</v>
      </c>
      <c r="G97" s="70" t="s">
        <v>218</v>
      </c>
      <c r="H97" s="70">
        <v>3</v>
      </c>
      <c r="I97" s="70"/>
      <c r="J97" s="70"/>
      <c r="K97" s="70"/>
      <c r="L97" s="70"/>
      <c r="M97" s="70"/>
      <c r="N97" s="70"/>
      <c r="O97" s="70">
        <v>4.5</v>
      </c>
      <c r="P97" s="199">
        <v>9</v>
      </c>
      <c r="Q97" s="89"/>
    </row>
    <row r="98" spans="1:17" s="2" customFormat="1" ht="26.1" customHeight="1">
      <c r="A98" s="172"/>
      <c r="B98" s="165"/>
      <c r="C98" s="195"/>
      <c r="D98" s="69" t="s">
        <v>216</v>
      </c>
      <c r="E98" s="70"/>
      <c r="F98" s="70" t="s">
        <v>217</v>
      </c>
      <c r="G98" s="70" t="s">
        <v>218</v>
      </c>
      <c r="H98" s="70">
        <v>3</v>
      </c>
      <c r="I98" s="70"/>
      <c r="J98" s="70"/>
      <c r="K98" s="70"/>
      <c r="L98" s="70"/>
      <c r="M98" s="70"/>
      <c r="N98" s="70"/>
      <c r="O98" s="70">
        <v>4.5</v>
      </c>
      <c r="P98" s="201"/>
      <c r="Q98" s="89"/>
    </row>
    <row r="99" spans="1:17" s="2" customFormat="1" ht="26.1" customHeight="1">
      <c r="A99" s="172"/>
      <c r="B99" s="172" t="s">
        <v>81</v>
      </c>
      <c r="C99" s="172" t="s">
        <v>82</v>
      </c>
      <c r="D99" s="69" t="s">
        <v>216</v>
      </c>
      <c r="E99" s="70"/>
      <c r="F99" s="70" t="s">
        <v>219</v>
      </c>
      <c r="G99" s="70" t="s">
        <v>218</v>
      </c>
      <c r="H99" s="70">
        <v>3</v>
      </c>
      <c r="I99" s="70"/>
      <c r="J99" s="70"/>
      <c r="K99" s="70"/>
      <c r="L99" s="70"/>
      <c r="M99" s="70"/>
      <c r="N99" s="70"/>
      <c r="O99" s="70">
        <v>4.5</v>
      </c>
      <c r="P99" s="199">
        <f>SUM(O99:O101)</f>
        <v>29</v>
      </c>
      <c r="Q99" s="89"/>
    </row>
    <row r="100" spans="1:17" s="2" customFormat="1" ht="26.1" customHeight="1">
      <c r="A100" s="172"/>
      <c r="B100" s="172"/>
      <c r="C100" s="172"/>
      <c r="D100" s="69" t="s">
        <v>216</v>
      </c>
      <c r="E100" s="70"/>
      <c r="F100" s="70" t="s">
        <v>217</v>
      </c>
      <c r="G100" s="70" t="s">
        <v>218</v>
      </c>
      <c r="H100" s="70">
        <v>3</v>
      </c>
      <c r="I100" s="70"/>
      <c r="J100" s="70"/>
      <c r="K100" s="70"/>
      <c r="L100" s="70"/>
      <c r="M100" s="70"/>
      <c r="N100" s="70"/>
      <c r="O100" s="70">
        <v>4.5</v>
      </c>
      <c r="P100" s="200"/>
      <c r="Q100" s="89"/>
    </row>
    <row r="101" spans="1:17" s="2" customFormat="1" ht="26.1" customHeight="1">
      <c r="A101" s="172"/>
      <c r="B101" s="172"/>
      <c r="C101" s="172"/>
      <c r="D101" s="119" t="s">
        <v>369</v>
      </c>
      <c r="E101" s="18" t="s">
        <v>230</v>
      </c>
      <c r="F101" s="35"/>
      <c r="G101" s="35"/>
      <c r="H101" s="35"/>
      <c r="I101" s="35"/>
      <c r="J101" s="35"/>
      <c r="K101" s="35"/>
      <c r="L101" s="35"/>
      <c r="M101" s="35"/>
      <c r="N101" s="35"/>
      <c r="O101" s="19">
        <v>20</v>
      </c>
      <c r="P101" s="201"/>
      <c r="Q101" s="39" t="s">
        <v>229</v>
      </c>
    </row>
    <row r="102" spans="1:17" s="2" customFormat="1" ht="26.1" customHeight="1">
      <c r="A102" s="172" t="s">
        <v>83</v>
      </c>
      <c r="B102" s="165" t="s">
        <v>84</v>
      </c>
      <c r="C102" s="165"/>
      <c r="D102" s="67"/>
      <c r="E102" s="68"/>
      <c r="F102" s="68"/>
      <c r="G102" s="68"/>
      <c r="H102" s="68"/>
      <c r="I102" s="68"/>
      <c r="J102" s="68"/>
      <c r="K102" s="68"/>
      <c r="L102" s="68"/>
      <c r="M102" s="68"/>
      <c r="N102" s="68"/>
      <c r="O102" s="68">
        <f>SUM(O103:O106)</f>
        <v>75</v>
      </c>
      <c r="P102" s="84"/>
      <c r="Q102" s="88"/>
    </row>
    <row r="103" spans="1:17" s="2" customFormat="1" ht="26.1" customHeight="1">
      <c r="A103" s="172"/>
      <c r="B103" s="172" t="s">
        <v>46</v>
      </c>
      <c r="C103" s="32" t="s">
        <v>85</v>
      </c>
      <c r="D103" s="28" t="s">
        <v>213</v>
      </c>
      <c r="E103" s="29"/>
      <c r="F103" s="30">
        <v>5</v>
      </c>
      <c r="G103" s="123">
        <v>440</v>
      </c>
      <c r="H103" s="45">
        <v>40</v>
      </c>
      <c r="I103" s="30"/>
      <c r="J103" s="30"/>
      <c r="K103" s="30"/>
      <c r="L103" s="30"/>
      <c r="M103" s="30"/>
      <c r="N103" s="30"/>
      <c r="O103" s="57">
        <v>9</v>
      </c>
      <c r="P103" s="57">
        <f>SUM(O103)</f>
        <v>9</v>
      </c>
      <c r="Q103" s="30" t="s">
        <v>143</v>
      </c>
    </row>
    <row r="104" spans="1:17" s="2" customFormat="1" ht="26.1" customHeight="1">
      <c r="A104" s="172"/>
      <c r="B104" s="172"/>
      <c r="C104" s="39" t="s">
        <v>86</v>
      </c>
      <c r="D104" s="21" t="s">
        <v>231</v>
      </c>
      <c r="E104" s="81" t="s">
        <v>232</v>
      </c>
      <c r="F104" s="21">
        <v>5</v>
      </c>
      <c r="G104" s="21" t="s">
        <v>166</v>
      </c>
      <c r="H104" s="82">
        <v>170</v>
      </c>
      <c r="I104" s="21">
        <v>5</v>
      </c>
      <c r="J104" s="21" t="s">
        <v>166</v>
      </c>
      <c r="K104" s="20"/>
      <c r="L104" s="20"/>
      <c r="M104" s="20"/>
      <c r="N104" s="20"/>
      <c r="O104" s="21">
        <v>28</v>
      </c>
      <c r="P104" s="86">
        <f>SUM(O104)</f>
        <v>28</v>
      </c>
      <c r="Q104" s="81"/>
    </row>
    <row r="105" spans="1:17" s="2" customFormat="1" ht="26.1" customHeight="1">
      <c r="A105" s="172"/>
      <c r="B105" s="172"/>
      <c r="C105" s="39" t="s">
        <v>87</v>
      </c>
      <c r="D105" s="21" t="s">
        <v>231</v>
      </c>
      <c r="E105" s="81" t="s">
        <v>232</v>
      </c>
      <c r="F105" s="21">
        <v>5</v>
      </c>
      <c r="G105" s="82" t="s">
        <v>233</v>
      </c>
      <c r="H105" s="21">
        <v>100</v>
      </c>
      <c r="I105" s="21">
        <v>5</v>
      </c>
      <c r="J105" s="21" t="s">
        <v>166</v>
      </c>
      <c r="K105" s="20"/>
      <c r="L105" s="20"/>
      <c r="M105" s="20"/>
      <c r="N105" s="20"/>
      <c r="O105" s="21">
        <v>16.5</v>
      </c>
      <c r="P105" s="86">
        <f>SUM(O105)</f>
        <v>16.5</v>
      </c>
      <c r="Q105" s="81"/>
    </row>
    <row r="106" spans="1:17" s="2" customFormat="1" ht="26.1" customHeight="1">
      <c r="A106" s="172"/>
      <c r="B106" s="172"/>
      <c r="C106" s="39" t="s">
        <v>88</v>
      </c>
      <c r="D106" s="21" t="s">
        <v>231</v>
      </c>
      <c r="E106" s="81" t="s">
        <v>232</v>
      </c>
      <c r="F106" s="21">
        <v>5</v>
      </c>
      <c r="G106" s="21" t="s">
        <v>166</v>
      </c>
      <c r="H106" s="21">
        <v>130</v>
      </c>
      <c r="I106" s="21">
        <v>5</v>
      </c>
      <c r="J106" s="21" t="s">
        <v>166</v>
      </c>
      <c r="K106" s="20"/>
      <c r="L106" s="20"/>
      <c r="M106" s="20"/>
      <c r="N106" s="20"/>
      <c r="O106" s="21">
        <v>21.5</v>
      </c>
      <c r="P106" s="86">
        <f>SUM(O106)</f>
        <v>21.5</v>
      </c>
      <c r="Q106" s="81"/>
    </row>
  </sheetData>
  <autoFilter ref="A3:Q106"/>
  <mergeCells count="75">
    <mergeCell ref="A5:B22"/>
    <mergeCell ref="A68:B69"/>
    <mergeCell ref="A24:B66"/>
    <mergeCell ref="P77:P78"/>
    <mergeCell ref="P79:P80"/>
    <mergeCell ref="P6:P9"/>
    <mergeCell ref="P10:P11"/>
    <mergeCell ref="P12:P15"/>
    <mergeCell ref="P18:P19"/>
    <mergeCell ref="P21:P22"/>
    <mergeCell ref="P25:P26"/>
    <mergeCell ref="P27:P37"/>
    <mergeCell ref="P99:P101"/>
    <mergeCell ref="P90:P91"/>
    <mergeCell ref="P94:P95"/>
    <mergeCell ref="P97:P98"/>
    <mergeCell ref="B99:B101"/>
    <mergeCell ref="C97:C98"/>
    <mergeCell ref="C99:C101"/>
    <mergeCell ref="B89:C89"/>
    <mergeCell ref="B96:C96"/>
    <mergeCell ref="A71:B71"/>
    <mergeCell ref="A72:C72"/>
    <mergeCell ref="C77:C78"/>
    <mergeCell ref="C79:C80"/>
    <mergeCell ref="C90:C91"/>
    <mergeCell ref="C94:C95"/>
    <mergeCell ref="B103:B106"/>
    <mergeCell ref="C6:C9"/>
    <mergeCell ref="C10:C11"/>
    <mergeCell ref="C12:C15"/>
    <mergeCell ref="C16:C17"/>
    <mergeCell ref="C18:C19"/>
    <mergeCell ref="C21:C22"/>
    <mergeCell ref="C25:C26"/>
    <mergeCell ref="C27:C37"/>
    <mergeCell ref="C43:C44"/>
    <mergeCell ref="C45:C46"/>
    <mergeCell ref="C47:C48"/>
    <mergeCell ref="C49:C50"/>
    <mergeCell ref="C54:C56"/>
    <mergeCell ref="C59:C62"/>
    <mergeCell ref="B87:C87"/>
    <mergeCell ref="B102:C102"/>
    <mergeCell ref="A73:A81"/>
    <mergeCell ref="A82:A83"/>
    <mergeCell ref="A84:A86"/>
    <mergeCell ref="A87:A88"/>
    <mergeCell ref="A89:A95"/>
    <mergeCell ref="A96:A101"/>
    <mergeCell ref="A102:A106"/>
    <mergeCell ref="B74:B75"/>
    <mergeCell ref="B77:B80"/>
    <mergeCell ref="B90:B92"/>
    <mergeCell ref="B94:B95"/>
    <mergeCell ref="B97:B98"/>
    <mergeCell ref="B73:C73"/>
    <mergeCell ref="B82:C82"/>
    <mergeCell ref="B84:C84"/>
    <mergeCell ref="A2:Q2"/>
    <mergeCell ref="A4:C4"/>
    <mergeCell ref="A23:C23"/>
    <mergeCell ref="A67:C67"/>
    <mergeCell ref="A70:B70"/>
    <mergeCell ref="C63:C66"/>
    <mergeCell ref="C68:C69"/>
    <mergeCell ref="P54:P56"/>
    <mergeCell ref="P59:P62"/>
    <mergeCell ref="P63:P66"/>
    <mergeCell ref="P68:P69"/>
    <mergeCell ref="P43:P44"/>
    <mergeCell ref="P45:P46"/>
    <mergeCell ref="P47:P48"/>
    <mergeCell ref="P49:P50"/>
    <mergeCell ref="P16:P17"/>
  </mergeCells>
  <phoneticPr fontId="27" type="noConversion"/>
  <pageMargins left="0.15748031496062992" right="0.15748031496062992" top="0.70866141732283472" bottom="0.55118110236220474" header="0.51181102362204722" footer="0.51181102362204722"/>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zoomScaleSheetLayoutView="100" workbookViewId="0">
      <selection activeCell="B6" sqref="B6:B7"/>
    </sheetView>
  </sheetViews>
  <sheetFormatPr defaultColWidth="8.625" defaultRowHeight="14.25"/>
  <cols>
    <col min="1" max="1" width="9.375" style="103" customWidth="1"/>
    <col min="2" max="2" width="12.875" style="95" customWidth="1"/>
    <col min="3" max="3" width="31.375" style="95" customWidth="1"/>
    <col min="4" max="4" width="9.625" style="95" customWidth="1"/>
    <col min="5" max="5" width="7.25" style="96" customWidth="1"/>
    <col min="6" max="6" width="9.75" style="96" customWidth="1"/>
    <col min="7" max="256" width="8.625" style="95"/>
    <col min="257" max="257" width="8.375" style="95" customWidth="1"/>
    <col min="258" max="258" width="10.875" style="95" customWidth="1"/>
    <col min="259" max="259" width="27.375" style="95" customWidth="1"/>
    <col min="260" max="260" width="9.625" style="95" customWidth="1"/>
    <col min="261" max="261" width="7.25" style="95" customWidth="1"/>
    <col min="262" max="262" width="9.75" style="95" customWidth="1"/>
    <col min="263" max="512" width="8.625" style="95"/>
    <col min="513" max="513" width="8.375" style="95" customWidth="1"/>
    <col min="514" max="514" width="10.875" style="95" customWidth="1"/>
    <col min="515" max="515" width="27.375" style="95" customWidth="1"/>
    <col min="516" max="516" width="9.625" style="95" customWidth="1"/>
    <col min="517" max="517" width="7.25" style="95" customWidth="1"/>
    <col min="518" max="518" width="9.75" style="95" customWidth="1"/>
    <col min="519" max="768" width="8.625" style="95"/>
    <col min="769" max="769" width="8.375" style="95" customWidth="1"/>
    <col min="770" max="770" width="10.875" style="95" customWidth="1"/>
    <col min="771" max="771" width="27.375" style="95" customWidth="1"/>
    <col min="772" max="772" width="9.625" style="95" customWidth="1"/>
    <col min="773" max="773" width="7.25" style="95" customWidth="1"/>
    <col min="774" max="774" width="9.75" style="95" customWidth="1"/>
    <col min="775" max="1024" width="8.625" style="95"/>
    <col min="1025" max="1025" width="8.375" style="95" customWidth="1"/>
    <col min="1026" max="1026" width="10.875" style="95" customWidth="1"/>
    <col min="1027" max="1027" width="27.375" style="95" customWidth="1"/>
    <col min="1028" max="1028" width="9.625" style="95" customWidth="1"/>
    <col min="1029" max="1029" width="7.25" style="95" customWidth="1"/>
    <col min="1030" max="1030" width="9.75" style="95" customWidth="1"/>
    <col min="1031" max="1280" width="8.625" style="95"/>
    <col min="1281" max="1281" width="8.375" style="95" customWidth="1"/>
    <col min="1282" max="1282" width="10.875" style="95" customWidth="1"/>
    <col min="1283" max="1283" width="27.375" style="95" customWidth="1"/>
    <col min="1284" max="1284" width="9.625" style="95" customWidth="1"/>
    <col min="1285" max="1285" width="7.25" style="95" customWidth="1"/>
    <col min="1286" max="1286" width="9.75" style="95" customWidth="1"/>
    <col min="1287" max="1536" width="8.625" style="95"/>
    <col min="1537" max="1537" width="8.375" style="95" customWidth="1"/>
    <col min="1538" max="1538" width="10.875" style="95" customWidth="1"/>
    <col min="1539" max="1539" width="27.375" style="95" customWidth="1"/>
    <col min="1540" max="1540" width="9.625" style="95" customWidth="1"/>
    <col min="1541" max="1541" width="7.25" style="95" customWidth="1"/>
    <col min="1542" max="1542" width="9.75" style="95" customWidth="1"/>
    <col min="1543" max="1792" width="8.625" style="95"/>
    <col min="1793" max="1793" width="8.375" style="95" customWidth="1"/>
    <col min="1794" max="1794" width="10.875" style="95" customWidth="1"/>
    <col min="1795" max="1795" width="27.375" style="95" customWidth="1"/>
    <col min="1796" max="1796" width="9.625" style="95" customWidth="1"/>
    <col min="1797" max="1797" width="7.25" style="95" customWidth="1"/>
    <col min="1798" max="1798" width="9.75" style="95" customWidth="1"/>
    <col min="1799" max="2048" width="8.625" style="95"/>
    <col min="2049" max="2049" width="8.375" style="95" customWidth="1"/>
    <col min="2050" max="2050" width="10.875" style="95" customWidth="1"/>
    <col min="2051" max="2051" width="27.375" style="95" customWidth="1"/>
    <col min="2052" max="2052" width="9.625" style="95" customWidth="1"/>
    <col min="2053" max="2053" width="7.25" style="95" customWidth="1"/>
    <col min="2054" max="2054" width="9.75" style="95" customWidth="1"/>
    <col min="2055" max="2304" width="8.625" style="95"/>
    <col min="2305" max="2305" width="8.375" style="95" customWidth="1"/>
    <col min="2306" max="2306" width="10.875" style="95" customWidth="1"/>
    <col min="2307" max="2307" width="27.375" style="95" customWidth="1"/>
    <col min="2308" max="2308" width="9.625" style="95" customWidth="1"/>
    <col min="2309" max="2309" width="7.25" style="95" customWidth="1"/>
    <col min="2310" max="2310" width="9.75" style="95" customWidth="1"/>
    <col min="2311" max="2560" width="8.625" style="95"/>
    <col min="2561" max="2561" width="8.375" style="95" customWidth="1"/>
    <col min="2562" max="2562" width="10.875" style="95" customWidth="1"/>
    <col min="2563" max="2563" width="27.375" style="95" customWidth="1"/>
    <col min="2564" max="2564" width="9.625" style="95" customWidth="1"/>
    <col min="2565" max="2565" width="7.25" style="95" customWidth="1"/>
    <col min="2566" max="2566" width="9.75" style="95" customWidth="1"/>
    <col min="2567" max="2816" width="8.625" style="95"/>
    <col min="2817" max="2817" width="8.375" style="95" customWidth="1"/>
    <col min="2818" max="2818" width="10.875" style="95" customWidth="1"/>
    <col min="2819" max="2819" width="27.375" style="95" customWidth="1"/>
    <col min="2820" max="2820" width="9.625" style="95" customWidth="1"/>
    <col min="2821" max="2821" width="7.25" style="95" customWidth="1"/>
    <col min="2822" max="2822" width="9.75" style="95" customWidth="1"/>
    <col min="2823" max="3072" width="8.625" style="95"/>
    <col min="3073" max="3073" width="8.375" style="95" customWidth="1"/>
    <col min="3074" max="3074" width="10.875" style="95" customWidth="1"/>
    <col min="3075" max="3075" width="27.375" style="95" customWidth="1"/>
    <col min="3076" max="3076" width="9.625" style="95" customWidth="1"/>
    <col min="3077" max="3077" width="7.25" style="95" customWidth="1"/>
    <col min="3078" max="3078" width="9.75" style="95" customWidth="1"/>
    <col min="3079" max="3328" width="8.625" style="95"/>
    <col min="3329" max="3329" width="8.375" style="95" customWidth="1"/>
    <col min="3330" max="3330" width="10.875" style="95" customWidth="1"/>
    <col min="3331" max="3331" width="27.375" style="95" customWidth="1"/>
    <col min="3332" max="3332" width="9.625" style="95" customWidth="1"/>
    <col min="3333" max="3333" width="7.25" style="95" customWidth="1"/>
    <col min="3334" max="3334" width="9.75" style="95" customWidth="1"/>
    <col min="3335" max="3584" width="8.625" style="95"/>
    <col min="3585" max="3585" width="8.375" style="95" customWidth="1"/>
    <col min="3586" max="3586" width="10.875" style="95" customWidth="1"/>
    <col min="3587" max="3587" width="27.375" style="95" customWidth="1"/>
    <col min="3588" max="3588" width="9.625" style="95" customWidth="1"/>
    <col min="3589" max="3589" width="7.25" style="95" customWidth="1"/>
    <col min="3590" max="3590" width="9.75" style="95" customWidth="1"/>
    <col min="3591" max="3840" width="8.625" style="95"/>
    <col min="3841" max="3841" width="8.375" style="95" customWidth="1"/>
    <col min="3842" max="3842" width="10.875" style="95" customWidth="1"/>
    <col min="3843" max="3843" width="27.375" style="95" customWidth="1"/>
    <col min="3844" max="3844" width="9.625" style="95" customWidth="1"/>
    <col min="3845" max="3845" width="7.25" style="95" customWidth="1"/>
    <col min="3846" max="3846" width="9.75" style="95" customWidth="1"/>
    <col min="3847" max="4096" width="8.625" style="95"/>
    <col min="4097" max="4097" width="8.375" style="95" customWidth="1"/>
    <col min="4098" max="4098" width="10.875" style="95" customWidth="1"/>
    <col min="4099" max="4099" width="27.375" style="95" customWidth="1"/>
    <col min="4100" max="4100" width="9.625" style="95" customWidth="1"/>
    <col min="4101" max="4101" width="7.25" style="95" customWidth="1"/>
    <col min="4102" max="4102" width="9.75" style="95" customWidth="1"/>
    <col min="4103" max="4352" width="8.625" style="95"/>
    <col min="4353" max="4353" width="8.375" style="95" customWidth="1"/>
    <col min="4354" max="4354" width="10.875" style="95" customWidth="1"/>
    <col min="4355" max="4355" width="27.375" style="95" customWidth="1"/>
    <col min="4356" max="4356" width="9.625" style="95" customWidth="1"/>
    <col min="4357" max="4357" width="7.25" style="95" customWidth="1"/>
    <col min="4358" max="4358" width="9.75" style="95" customWidth="1"/>
    <col min="4359" max="4608" width="8.625" style="95"/>
    <col min="4609" max="4609" width="8.375" style="95" customWidth="1"/>
    <col min="4610" max="4610" width="10.875" style="95" customWidth="1"/>
    <col min="4611" max="4611" width="27.375" style="95" customWidth="1"/>
    <col min="4612" max="4612" width="9.625" style="95" customWidth="1"/>
    <col min="4613" max="4613" width="7.25" style="95" customWidth="1"/>
    <col min="4614" max="4614" width="9.75" style="95" customWidth="1"/>
    <col min="4615" max="4864" width="8.625" style="95"/>
    <col min="4865" max="4865" width="8.375" style="95" customWidth="1"/>
    <col min="4866" max="4866" width="10.875" style="95" customWidth="1"/>
    <col min="4867" max="4867" width="27.375" style="95" customWidth="1"/>
    <col min="4868" max="4868" width="9.625" style="95" customWidth="1"/>
    <col min="4869" max="4869" width="7.25" style="95" customWidth="1"/>
    <col min="4870" max="4870" width="9.75" style="95" customWidth="1"/>
    <col min="4871" max="5120" width="8.625" style="95"/>
    <col min="5121" max="5121" width="8.375" style="95" customWidth="1"/>
    <col min="5122" max="5122" width="10.875" style="95" customWidth="1"/>
    <col min="5123" max="5123" width="27.375" style="95" customWidth="1"/>
    <col min="5124" max="5124" width="9.625" style="95" customWidth="1"/>
    <col min="5125" max="5125" width="7.25" style="95" customWidth="1"/>
    <col min="5126" max="5126" width="9.75" style="95" customWidth="1"/>
    <col min="5127" max="5376" width="8.625" style="95"/>
    <col min="5377" max="5377" width="8.375" style="95" customWidth="1"/>
    <col min="5378" max="5378" width="10.875" style="95" customWidth="1"/>
    <col min="5379" max="5379" width="27.375" style="95" customWidth="1"/>
    <col min="5380" max="5380" width="9.625" style="95" customWidth="1"/>
    <col min="5381" max="5381" width="7.25" style="95" customWidth="1"/>
    <col min="5382" max="5382" width="9.75" style="95" customWidth="1"/>
    <col min="5383" max="5632" width="8.625" style="95"/>
    <col min="5633" max="5633" width="8.375" style="95" customWidth="1"/>
    <col min="5634" max="5634" width="10.875" style="95" customWidth="1"/>
    <col min="5635" max="5635" width="27.375" style="95" customWidth="1"/>
    <col min="5636" max="5636" width="9.625" style="95" customWidth="1"/>
    <col min="5637" max="5637" width="7.25" style="95" customWidth="1"/>
    <col min="5638" max="5638" width="9.75" style="95" customWidth="1"/>
    <col min="5639" max="5888" width="8.625" style="95"/>
    <col min="5889" max="5889" width="8.375" style="95" customWidth="1"/>
    <col min="5890" max="5890" width="10.875" style="95" customWidth="1"/>
    <col min="5891" max="5891" width="27.375" style="95" customWidth="1"/>
    <col min="5892" max="5892" width="9.625" style="95" customWidth="1"/>
    <col min="5893" max="5893" width="7.25" style="95" customWidth="1"/>
    <col min="5894" max="5894" width="9.75" style="95" customWidth="1"/>
    <col min="5895" max="6144" width="8.625" style="95"/>
    <col min="6145" max="6145" width="8.375" style="95" customWidth="1"/>
    <col min="6146" max="6146" width="10.875" style="95" customWidth="1"/>
    <col min="6147" max="6147" width="27.375" style="95" customWidth="1"/>
    <col min="6148" max="6148" width="9.625" style="95" customWidth="1"/>
    <col min="6149" max="6149" width="7.25" style="95" customWidth="1"/>
    <col min="6150" max="6150" width="9.75" style="95" customWidth="1"/>
    <col min="6151" max="6400" width="8.625" style="95"/>
    <col min="6401" max="6401" width="8.375" style="95" customWidth="1"/>
    <col min="6402" max="6402" width="10.875" style="95" customWidth="1"/>
    <col min="6403" max="6403" width="27.375" style="95" customWidth="1"/>
    <col min="6404" max="6404" width="9.625" style="95" customWidth="1"/>
    <col min="6405" max="6405" width="7.25" style="95" customWidth="1"/>
    <col min="6406" max="6406" width="9.75" style="95" customWidth="1"/>
    <col min="6407" max="6656" width="8.625" style="95"/>
    <col min="6657" max="6657" width="8.375" style="95" customWidth="1"/>
    <col min="6658" max="6658" width="10.875" style="95" customWidth="1"/>
    <col min="6659" max="6659" width="27.375" style="95" customWidth="1"/>
    <col min="6660" max="6660" width="9.625" style="95" customWidth="1"/>
    <col min="6661" max="6661" width="7.25" style="95" customWidth="1"/>
    <col min="6662" max="6662" width="9.75" style="95" customWidth="1"/>
    <col min="6663" max="6912" width="8.625" style="95"/>
    <col min="6913" max="6913" width="8.375" style="95" customWidth="1"/>
    <col min="6914" max="6914" width="10.875" style="95" customWidth="1"/>
    <col min="6915" max="6915" width="27.375" style="95" customWidth="1"/>
    <col min="6916" max="6916" width="9.625" style="95" customWidth="1"/>
    <col min="6917" max="6917" width="7.25" style="95" customWidth="1"/>
    <col min="6918" max="6918" width="9.75" style="95" customWidth="1"/>
    <col min="6919" max="7168" width="8.625" style="95"/>
    <col min="7169" max="7169" width="8.375" style="95" customWidth="1"/>
    <col min="7170" max="7170" width="10.875" style="95" customWidth="1"/>
    <col min="7171" max="7171" width="27.375" style="95" customWidth="1"/>
    <col min="7172" max="7172" width="9.625" style="95" customWidth="1"/>
    <col min="7173" max="7173" width="7.25" style="95" customWidth="1"/>
    <col min="7174" max="7174" width="9.75" style="95" customWidth="1"/>
    <col min="7175" max="7424" width="8.625" style="95"/>
    <col min="7425" max="7425" width="8.375" style="95" customWidth="1"/>
    <col min="7426" max="7426" width="10.875" style="95" customWidth="1"/>
    <col min="7427" max="7427" width="27.375" style="95" customWidth="1"/>
    <col min="7428" max="7428" width="9.625" style="95" customWidth="1"/>
    <col min="7429" max="7429" width="7.25" style="95" customWidth="1"/>
    <col min="7430" max="7430" width="9.75" style="95" customWidth="1"/>
    <col min="7431" max="7680" width="8.625" style="95"/>
    <col min="7681" max="7681" width="8.375" style="95" customWidth="1"/>
    <col min="7682" max="7682" width="10.875" style="95" customWidth="1"/>
    <col min="7683" max="7683" width="27.375" style="95" customWidth="1"/>
    <col min="7684" max="7684" width="9.625" style="95" customWidth="1"/>
    <col min="7685" max="7685" width="7.25" style="95" customWidth="1"/>
    <col min="7686" max="7686" width="9.75" style="95" customWidth="1"/>
    <col min="7687" max="7936" width="8.625" style="95"/>
    <col min="7937" max="7937" width="8.375" style="95" customWidth="1"/>
    <col min="7938" max="7938" width="10.875" style="95" customWidth="1"/>
    <col min="7939" max="7939" width="27.375" style="95" customWidth="1"/>
    <col min="7940" max="7940" width="9.625" style="95" customWidth="1"/>
    <col min="7941" max="7941" width="7.25" style="95" customWidth="1"/>
    <col min="7942" max="7942" width="9.75" style="95" customWidth="1"/>
    <col min="7943" max="8192" width="8.625" style="95"/>
    <col min="8193" max="8193" width="8.375" style="95" customWidth="1"/>
    <col min="8194" max="8194" width="10.875" style="95" customWidth="1"/>
    <col min="8195" max="8195" width="27.375" style="95" customWidth="1"/>
    <col min="8196" max="8196" width="9.625" style="95" customWidth="1"/>
    <col min="8197" max="8197" width="7.25" style="95" customWidth="1"/>
    <col min="8198" max="8198" width="9.75" style="95" customWidth="1"/>
    <col min="8199" max="8448" width="8.625" style="95"/>
    <col min="8449" max="8449" width="8.375" style="95" customWidth="1"/>
    <col min="8450" max="8450" width="10.875" style="95" customWidth="1"/>
    <col min="8451" max="8451" width="27.375" style="95" customWidth="1"/>
    <col min="8452" max="8452" width="9.625" style="95" customWidth="1"/>
    <col min="8453" max="8453" width="7.25" style="95" customWidth="1"/>
    <col min="8454" max="8454" width="9.75" style="95" customWidth="1"/>
    <col min="8455" max="8704" width="8.625" style="95"/>
    <col min="8705" max="8705" width="8.375" style="95" customWidth="1"/>
    <col min="8706" max="8706" width="10.875" style="95" customWidth="1"/>
    <col min="8707" max="8707" width="27.375" style="95" customWidth="1"/>
    <col min="8708" max="8708" width="9.625" style="95" customWidth="1"/>
    <col min="8709" max="8709" width="7.25" style="95" customWidth="1"/>
    <col min="8710" max="8710" width="9.75" style="95" customWidth="1"/>
    <col min="8711" max="8960" width="8.625" style="95"/>
    <col min="8961" max="8961" width="8.375" style="95" customWidth="1"/>
    <col min="8962" max="8962" width="10.875" style="95" customWidth="1"/>
    <col min="8963" max="8963" width="27.375" style="95" customWidth="1"/>
    <col min="8964" max="8964" width="9.625" style="95" customWidth="1"/>
    <col min="8965" max="8965" width="7.25" style="95" customWidth="1"/>
    <col min="8966" max="8966" width="9.75" style="95" customWidth="1"/>
    <col min="8967" max="9216" width="8.625" style="95"/>
    <col min="9217" max="9217" width="8.375" style="95" customWidth="1"/>
    <col min="9218" max="9218" width="10.875" style="95" customWidth="1"/>
    <col min="9219" max="9219" width="27.375" style="95" customWidth="1"/>
    <col min="9220" max="9220" width="9.625" style="95" customWidth="1"/>
    <col min="9221" max="9221" width="7.25" style="95" customWidth="1"/>
    <col min="9222" max="9222" width="9.75" style="95" customWidth="1"/>
    <col min="9223" max="9472" width="8.625" style="95"/>
    <col min="9473" max="9473" width="8.375" style="95" customWidth="1"/>
    <col min="9474" max="9474" width="10.875" style="95" customWidth="1"/>
    <col min="9475" max="9475" width="27.375" style="95" customWidth="1"/>
    <col min="9476" max="9476" width="9.625" style="95" customWidth="1"/>
    <col min="9477" max="9477" width="7.25" style="95" customWidth="1"/>
    <col min="9478" max="9478" width="9.75" style="95" customWidth="1"/>
    <col min="9479" max="9728" width="8.625" style="95"/>
    <col min="9729" max="9729" width="8.375" style="95" customWidth="1"/>
    <col min="9730" max="9730" width="10.875" style="95" customWidth="1"/>
    <col min="9731" max="9731" width="27.375" style="95" customWidth="1"/>
    <col min="9732" max="9732" width="9.625" style="95" customWidth="1"/>
    <col min="9733" max="9733" width="7.25" style="95" customWidth="1"/>
    <col min="9734" max="9734" width="9.75" style="95" customWidth="1"/>
    <col min="9735" max="9984" width="8.625" style="95"/>
    <col min="9985" max="9985" width="8.375" style="95" customWidth="1"/>
    <col min="9986" max="9986" width="10.875" style="95" customWidth="1"/>
    <col min="9987" max="9987" width="27.375" style="95" customWidth="1"/>
    <col min="9988" max="9988" width="9.625" style="95" customWidth="1"/>
    <col min="9989" max="9989" width="7.25" style="95" customWidth="1"/>
    <col min="9990" max="9990" width="9.75" style="95" customWidth="1"/>
    <col min="9991" max="10240" width="8.625" style="95"/>
    <col min="10241" max="10241" width="8.375" style="95" customWidth="1"/>
    <col min="10242" max="10242" width="10.875" style="95" customWidth="1"/>
    <col min="10243" max="10243" width="27.375" style="95" customWidth="1"/>
    <col min="10244" max="10244" width="9.625" style="95" customWidth="1"/>
    <col min="10245" max="10245" width="7.25" style="95" customWidth="1"/>
    <col min="10246" max="10246" width="9.75" style="95" customWidth="1"/>
    <col min="10247" max="10496" width="8.625" style="95"/>
    <col min="10497" max="10497" width="8.375" style="95" customWidth="1"/>
    <col min="10498" max="10498" width="10.875" style="95" customWidth="1"/>
    <col min="10499" max="10499" width="27.375" style="95" customWidth="1"/>
    <col min="10500" max="10500" width="9.625" style="95" customWidth="1"/>
    <col min="10501" max="10501" width="7.25" style="95" customWidth="1"/>
    <col min="10502" max="10502" width="9.75" style="95" customWidth="1"/>
    <col min="10503" max="10752" width="8.625" style="95"/>
    <col min="10753" max="10753" width="8.375" style="95" customWidth="1"/>
    <col min="10754" max="10754" width="10.875" style="95" customWidth="1"/>
    <col min="10755" max="10755" width="27.375" style="95" customWidth="1"/>
    <col min="10756" max="10756" width="9.625" style="95" customWidth="1"/>
    <col min="10757" max="10757" width="7.25" style="95" customWidth="1"/>
    <col min="10758" max="10758" width="9.75" style="95" customWidth="1"/>
    <col min="10759" max="11008" width="8.625" style="95"/>
    <col min="11009" max="11009" width="8.375" style="95" customWidth="1"/>
    <col min="11010" max="11010" width="10.875" style="95" customWidth="1"/>
    <col min="11011" max="11011" width="27.375" style="95" customWidth="1"/>
    <col min="11012" max="11012" width="9.625" style="95" customWidth="1"/>
    <col min="11013" max="11013" width="7.25" style="95" customWidth="1"/>
    <col min="11014" max="11014" width="9.75" style="95" customWidth="1"/>
    <col min="11015" max="11264" width="8.625" style="95"/>
    <col min="11265" max="11265" width="8.375" style="95" customWidth="1"/>
    <col min="11266" max="11266" width="10.875" style="95" customWidth="1"/>
    <col min="11267" max="11267" width="27.375" style="95" customWidth="1"/>
    <col min="11268" max="11268" width="9.625" style="95" customWidth="1"/>
    <col min="11269" max="11269" width="7.25" style="95" customWidth="1"/>
    <col min="11270" max="11270" width="9.75" style="95" customWidth="1"/>
    <col min="11271" max="11520" width="8.625" style="95"/>
    <col min="11521" max="11521" width="8.375" style="95" customWidth="1"/>
    <col min="11522" max="11522" width="10.875" style="95" customWidth="1"/>
    <col min="11523" max="11523" width="27.375" style="95" customWidth="1"/>
    <col min="11524" max="11524" width="9.625" style="95" customWidth="1"/>
    <col min="11525" max="11525" width="7.25" style="95" customWidth="1"/>
    <col min="11526" max="11526" width="9.75" style="95" customWidth="1"/>
    <col min="11527" max="11776" width="8.625" style="95"/>
    <col min="11777" max="11777" width="8.375" style="95" customWidth="1"/>
    <col min="11778" max="11778" width="10.875" style="95" customWidth="1"/>
    <col min="11779" max="11779" width="27.375" style="95" customWidth="1"/>
    <col min="11780" max="11780" width="9.625" style="95" customWidth="1"/>
    <col min="11781" max="11781" width="7.25" style="95" customWidth="1"/>
    <col min="11782" max="11782" width="9.75" style="95" customWidth="1"/>
    <col min="11783" max="12032" width="8.625" style="95"/>
    <col min="12033" max="12033" width="8.375" style="95" customWidth="1"/>
    <col min="12034" max="12034" width="10.875" style="95" customWidth="1"/>
    <col min="12035" max="12035" width="27.375" style="95" customWidth="1"/>
    <col min="12036" max="12036" width="9.625" style="95" customWidth="1"/>
    <col min="12037" max="12037" width="7.25" style="95" customWidth="1"/>
    <col min="12038" max="12038" width="9.75" style="95" customWidth="1"/>
    <col min="12039" max="12288" width="8.625" style="95"/>
    <col min="12289" max="12289" width="8.375" style="95" customWidth="1"/>
    <col min="12290" max="12290" width="10.875" style="95" customWidth="1"/>
    <col min="12291" max="12291" width="27.375" style="95" customWidth="1"/>
    <col min="12292" max="12292" width="9.625" style="95" customWidth="1"/>
    <col min="12293" max="12293" width="7.25" style="95" customWidth="1"/>
    <col min="12294" max="12294" width="9.75" style="95" customWidth="1"/>
    <col min="12295" max="12544" width="8.625" style="95"/>
    <col min="12545" max="12545" width="8.375" style="95" customWidth="1"/>
    <col min="12546" max="12546" width="10.875" style="95" customWidth="1"/>
    <col min="12547" max="12547" width="27.375" style="95" customWidth="1"/>
    <col min="12548" max="12548" width="9.625" style="95" customWidth="1"/>
    <col min="12549" max="12549" width="7.25" style="95" customWidth="1"/>
    <col min="12550" max="12550" width="9.75" style="95" customWidth="1"/>
    <col min="12551" max="12800" width="8.625" style="95"/>
    <col min="12801" max="12801" width="8.375" style="95" customWidth="1"/>
    <col min="12802" max="12802" width="10.875" style="95" customWidth="1"/>
    <col min="12803" max="12803" width="27.375" style="95" customWidth="1"/>
    <col min="12804" max="12804" width="9.625" style="95" customWidth="1"/>
    <col min="12805" max="12805" width="7.25" style="95" customWidth="1"/>
    <col min="12806" max="12806" width="9.75" style="95" customWidth="1"/>
    <col min="12807" max="13056" width="8.625" style="95"/>
    <col min="13057" max="13057" width="8.375" style="95" customWidth="1"/>
    <col min="13058" max="13058" width="10.875" style="95" customWidth="1"/>
    <col min="13059" max="13059" width="27.375" style="95" customWidth="1"/>
    <col min="13060" max="13060" width="9.625" style="95" customWidth="1"/>
    <col min="13061" max="13061" width="7.25" style="95" customWidth="1"/>
    <col min="13062" max="13062" width="9.75" style="95" customWidth="1"/>
    <col min="13063" max="13312" width="8.625" style="95"/>
    <col min="13313" max="13313" width="8.375" style="95" customWidth="1"/>
    <col min="13314" max="13314" width="10.875" style="95" customWidth="1"/>
    <col min="13315" max="13315" width="27.375" style="95" customWidth="1"/>
    <col min="13316" max="13316" width="9.625" style="95" customWidth="1"/>
    <col min="13317" max="13317" width="7.25" style="95" customWidth="1"/>
    <col min="13318" max="13318" width="9.75" style="95" customWidth="1"/>
    <col min="13319" max="13568" width="8.625" style="95"/>
    <col min="13569" max="13569" width="8.375" style="95" customWidth="1"/>
    <col min="13570" max="13570" width="10.875" style="95" customWidth="1"/>
    <col min="13571" max="13571" width="27.375" style="95" customWidth="1"/>
    <col min="13572" max="13572" width="9.625" style="95" customWidth="1"/>
    <col min="13573" max="13573" width="7.25" style="95" customWidth="1"/>
    <col min="13574" max="13574" width="9.75" style="95" customWidth="1"/>
    <col min="13575" max="13824" width="8.625" style="95"/>
    <col min="13825" max="13825" width="8.375" style="95" customWidth="1"/>
    <col min="13826" max="13826" width="10.875" style="95" customWidth="1"/>
    <col min="13827" max="13827" width="27.375" style="95" customWidth="1"/>
    <col min="13828" max="13828" width="9.625" style="95" customWidth="1"/>
    <col min="13829" max="13829" width="7.25" style="95" customWidth="1"/>
    <col min="13830" max="13830" width="9.75" style="95" customWidth="1"/>
    <col min="13831" max="14080" width="8.625" style="95"/>
    <col min="14081" max="14081" width="8.375" style="95" customWidth="1"/>
    <col min="14082" max="14082" width="10.875" style="95" customWidth="1"/>
    <col min="14083" max="14083" width="27.375" style="95" customWidth="1"/>
    <col min="14084" max="14084" width="9.625" style="95" customWidth="1"/>
    <col min="14085" max="14085" width="7.25" style="95" customWidth="1"/>
    <col min="14086" max="14086" width="9.75" style="95" customWidth="1"/>
    <col min="14087" max="14336" width="8.625" style="95"/>
    <col min="14337" max="14337" width="8.375" style="95" customWidth="1"/>
    <col min="14338" max="14338" width="10.875" style="95" customWidth="1"/>
    <col min="14339" max="14339" width="27.375" style="95" customWidth="1"/>
    <col min="14340" max="14340" width="9.625" style="95" customWidth="1"/>
    <col min="14341" max="14341" width="7.25" style="95" customWidth="1"/>
    <col min="14342" max="14342" width="9.75" style="95" customWidth="1"/>
    <col min="14343" max="14592" width="8.625" style="95"/>
    <col min="14593" max="14593" width="8.375" style="95" customWidth="1"/>
    <col min="14594" max="14594" width="10.875" style="95" customWidth="1"/>
    <col min="14595" max="14595" width="27.375" style="95" customWidth="1"/>
    <col min="14596" max="14596" width="9.625" style="95" customWidth="1"/>
    <col min="14597" max="14597" width="7.25" style="95" customWidth="1"/>
    <col min="14598" max="14598" width="9.75" style="95" customWidth="1"/>
    <col min="14599" max="14848" width="8.625" style="95"/>
    <col min="14849" max="14849" width="8.375" style="95" customWidth="1"/>
    <col min="14850" max="14850" width="10.875" style="95" customWidth="1"/>
    <col min="14851" max="14851" width="27.375" style="95" customWidth="1"/>
    <col min="14852" max="14852" width="9.625" style="95" customWidth="1"/>
    <col min="14853" max="14853" width="7.25" style="95" customWidth="1"/>
    <col min="14854" max="14854" width="9.75" style="95" customWidth="1"/>
    <col min="14855" max="15104" width="8.625" style="95"/>
    <col min="15105" max="15105" width="8.375" style="95" customWidth="1"/>
    <col min="15106" max="15106" width="10.875" style="95" customWidth="1"/>
    <col min="15107" max="15107" width="27.375" style="95" customWidth="1"/>
    <col min="15108" max="15108" width="9.625" style="95" customWidth="1"/>
    <col min="15109" max="15109" width="7.25" style="95" customWidth="1"/>
    <col min="15110" max="15110" width="9.75" style="95" customWidth="1"/>
    <col min="15111" max="15360" width="8.625" style="95"/>
    <col min="15361" max="15361" width="8.375" style="95" customWidth="1"/>
    <col min="15362" max="15362" width="10.875" style="95" customWidth="1"/>
    <col min="15363" max="15363" width="27.375" style="95" customWidth="1"/>
    <col min="15364" max="15364" width="9.625" style="95" customWidth="1"/>
    <col min="15365" max="15365" width="7.25" style="95" customWidth="1"/>
    <col min="15366" max="15366" width="9.75" style="95" customWidth="1"/>
    <col min="15367" max="15616" width="8.625" style="95"/>
    <col min="15617" max="15617" width="8.375" style="95" customWidth="1"/>
    <col min="15618" max="15618" width="10.875" style="95" customWidth="1"/>
    <col min="15619" max="15619" width="27.375" style="95" customWidth="1"/>
    <col min="15620" max="15620" width="9.625" style="95" customWidth="1"/>
    <col min="15621" max="15621" width="7.25" style="95" customWidth="1"/>
    <col min="15622" max="15622" width="9.75" style="95" customWidth="1"/>
    <col min="15623" max="15872" width="8.625" style="95"/>
    <col min="15873" max="15873" width="8.375" style="95" customWidth="1"/>
    <col min="15874" max="15874" width="10.875" style="95" customWidth="1"/>
    <col min="15875" max="15875" width="27.375" style="95" customWidth="1"/>
    <col min="15876" max="15876" width="9.625" style="95" customWidth="1"/>
    <col min="15877" max="15877" width="7.25" style="95" customWidth="1"/>
    <col min="15878" max="15878" width="9.75" style="95" customWidth="1"/>
    <col min="15879" max="16128" width="8.625" style="95"/>
    <col min="16129" max="16129" width="8.375" style="95" customWidth="1"/>
    <col min="16130" max="16130" width="10.875" style="95" customWidth="1"/>
    <col min="16131" max="16131" width="27.375" style="95" customWidth="1"/>
    <col min="16132" max="16132" width="9.625" style="95" customWidth="1"/>
    <col min="16133" max="16133" width="7.25" style="95" customWidth="1"/>
    <col min="16134" max="16134" width="9.75" style="95" customWidth="1"/>
    <col min="16135" max="16384" width="8.625" style="95"/>
  </cols>
  <sheetData>
    <row r="1" spans="1:7" ht="21.95" customHeight="1">
      <c r="A1" s="94" t="s">
        <v>234</v>
      </c>
    </row>
    <row r="2" spans="1:7" ht="45" customHeight="1">
      <c r="A2" s="219" t="s">
        <v>434</v>
      </c>
      <c r="B2" s="220"/>
      <c r="C2" s="220"/>
      <c r="D2" s="220"/>
      <c r="E2" s="221"/>
      <c r="F2" s="221"/>
      <c r="G2" s="221"/>
    </row>
    <row r="3" spans="1:7" ht="28.5">
      <c r="A3" s="97" t="s">
        <v>1</v>
      </c>
      <c r="B3" s="97" t="s">
        <v>2</v>
      </c>
      <c r="C3" s="97" t="s">
        <v>235</v>
      </c>
      <c r="D3" s="97" t="s">
        <v>236</v>
      </c>
      <c r="E3" s="98" t="s">
        <v>237</v>
      </c>
      <c r="F3" s="99" t="s">
        <v>238</v>
      </c>
      <c r="G3" s="100" t="s">
        <v>4</v>
      </c>
    </row>
    <row r="4" spans="1:7" s="103" customFormat="1">
      <c r="A4" s="222" t="s">
        <v>5</v>
      </c>
      <c r="B4" s="222"/>
      <c r="C4" s="222"/>
      <c r="D4" s="222"/>
      <c r="E4" s="101">
        <f>SUM(E5,E8,E19,E21,E25,E32,E38,E45,E49,E52,E56,E60,E67,E71,E75,)</f>
        <v>60</v>
      </c>
      <c r="F4" s="101">
        <f>SUM(F5,F8,F19,F21,F25,F32,F38,F45,F49,F52,F56,F60,F67,F71,F75,)</f>
        <v>600</v>
      </c>
      <c r="G4" s="102"/>
    </row>
    <row r="5" spans="1:7" s="103" customFormat="1">
      <c r="A5" s="206" t="s">
        <v>239</v>
      </c>
      <c r="B5" s="209" t="s">
        <v>240</v>
      </c>
      <c r="C5" s="210"/>
      <c r="D5" s="211"/>
      <c r="E5" s="104">
        <f>SUM(E6,E7)</f>
        <v>2</v>
      </c>
      <c r="F5" s="104">
        <f>SUM(F6,F7)</f>
        <v>20</v>
      </c>
      <c r="G5" s="105"/>
    </row>
    <row r="6" spans="1:7">
      <c r="A6" s="207"/>
      <c r="B6" s="215" t="s">
        <v>15</v>
      </c>
      <c r="C6" s="106" t="s">
        <v>28</v>
      </c>
      <c r="D6" s="107" t="s">
        <v>49</v>
      </c>
      <c r="E6" s="108">
        <v>1</v>
      </c>
      <c r="F6" s="108">
        <v>10</v>
      </c>
      <c r="G6" s="109"/>
    </row>
    <row r="7" spans="1:7">
      <c r="A7" s="208"/>
      <c r="B7" s="216"/>
      <c r="C7" s="106" t="s">
        <v>241</v>
      </c>
      <c r="D7" s="107" t="s">
        <v>49</v>
      </c>
      <c r="E7" s="108">
        <v>1</v>
      </c>
      <c r="F7" s="108">
        <v>10</v>
      </c>
      <c r="G7" s="109"/>
    </row>
    <row r="8" spans="1:7" s="103" customFormat="1">
      <c r="A8" s="217" t="s">
        <v>44</v>
      </c>
      <c r="B8" s="209" t="s">
        <v>45</v>
      </c>
      <c r="C8" s="210"/>
      <c r="D8" s="211"/>
      <c r="E8" s="104">
        <f>SUM(E9:E18)</f>
        <v>10</v>
      </c>
      <c r="F8" s="104">
        <f>SUM(F9:F18)</f>
        <v>100</v>
      </c>
      <c r="G8" s="105"/>
    </row>
    <row r="9" spans="1:7">
      <c r="A9" s="217"/>
      <c r="B9" s="218" t="s">
        <v>46</v>
      </c>
      <c r="C9" s="106" t="s">
        <v>242</v>
      </c>
      <c r="D9" s="107" t="s">
        <v>49</v>
      </c>
      <c r="E9" s="107">
        <v>1</v>
      </c>
      <c r="F9" s="107">
        <v>10</v>
      </c>
      <c r="G9" s="109"/>
    </row>
    <row r="10" spans="1:7">
      <c r="A10" s="217"/>
      <c r="B10" s="218"/>
      <c r="C10" s="110" t="s">
        <v>243</v>
      </c>
      <c r="D10" s="107" t="s">
        <v>49</v>
      </c>
      <c r="E10" s="107">
        <v>1</v>
      </c>
      <c r="F10" s="107">
        <v>10</v>
      </c>
      <c r="G10" s="109"/>
    </row>
    <row r="11" spans="1:7">
      <c r="A11" s="217"/>
      <c r="B11" s="218"/>
      <c r="C11" s="110" t="s">
        <v>244</v>
      </c>
      <c r="D11" s="107" t="s">
        <v>49</v>
      </c>
      <c r="E11" s="107">
        <v>1</v>
      </c>
      <c r="F11" s="107">
        <v>10</v>
      </c>
      <c r="G11" s="109"/>
    </row>
    <row r="12" spans="1:7">
      <c r="A12" s="217"/>
      <c r="B12" s="218"/>
      <c r="C12" s="110" t="s">
        <v>245</v>
      </c>
      <c r="D12" s="107" t="s">
        <v>49</v>
      </c>
      <c r="E12" s="107">
        <v>1</v>
      </c>
      <c r="F12" s="107">
        <v>10</v>
      </c>
      <c r="G12" s="109"/>
    </row>
    <row r="13" spans="1:7">
      <c r="A13" s="217"/>
      <c r="B13" s="218"/>
      <c r="C13" s="110" t="s">
        <v>246</v>
      </c>
      <c r="D13" s="107" t="s">
        <v>49</v>
      </c>
      <c r="E13" s="107">
        <v>1</v>
      </c>
      <c r="F13" s="107">
        <v>10</v>
      </c>
      <c r="G13" s="109"/>
    </row>
    <row r="14" spans="1:7">
      <c r="A14" s="217"/>
      <c r="B14" s="218"/>
      <c r="C14" s="111" t="s">
        <v>247</v>
      </c>
      <c r="D14" s="107" t="s">
        <v>49</v>
      </c>
      <c r="E14" s="107">
        <v>1</v>
      </c>
      <c r="F14" s="107">
        <v>10</v>
      </c>
      <c r="G14" s="109"/>
    </row>
    <row r="15" spans="1:7">
      <c r="A15" s="217"/>
      <c r="B15" s="107" t="s">
        <v>248</v>
      </c>
      <c r="C15" s="106" t="s">
        <v>249</v>
      </c>
      <c r="D15" s="107" t="s">
        <v>250</v>
      </c>
      <c r="E15" s="107">
        <v>1</v>
      </c>
      <c r="F15" s="107">
        <v>10</v>
      </c>
      <c r="G15" s="109"/>
    </row>
    <row r="16" spans="1:7">
      <c r="A16" s="217"/>
      <c r="B16" s="107" t="s">
        <v>52</v>
      </c>
      <c r="C16" s="112" t="s">
        <v>251</v>
      </c>
      <c r="D16" s="107" t="s">
        <v>252</v>
      </c>
      <c r="E16" s="107">
        <v>1</v>
      </c>
      <c r="F16" s="107">
        <v>10</v>
      </c>
      <c r="G16" s="109"/>
    </row>
    <row r="17" spans="1:7">
      <c r="A17" s="217"/>
      <c r="B17" s="107" t="s">
        <v>55</v>
      </c>
      <c r="C17" s="111" t="s">
        <v>253</v>
      </c>
      <c r="D17" s="107" t="s">
        <v>49</v>
      </c>
      <c r="E17" s="107">
        <v>1</v>
      </c>
      <c r="F17" s="107">
        <v>10</v>
      </c>
      <c r="G17" s="109"/>
    </row>
    <row r="18" spans="1:7">
      <c r="A18" s="217"/>
      <c r="B18" s="107" t="s">
        <v>254</v>
      </c>
      <c r="C18" s="110" t="s">
        <v>255</v>
      </c>
      <c r="D18" s="107" t="s">
        <v>49</v>
      </c>
      <c r="E18" s="107">
        <v>1</v>
      </c>
      <c r="F18" s="107">
        <v>10</v>
      </c>
      <c r="G18" s="109"/>
    </row>
    <row r="19" spans="1:7" s="103" customFormat="1">
      <c r="A19" s="206" t="s">
        <v>58</v>
      </c>
      <c r="B19" s="209" t="s">
        <v>59</v>
      </c>
      <c r="C19" s="210"/>
      <c r="D19" s="211"/>
      <c r="E19" s="104">
        <f>SUM(E20)</f>
        <v>1</v>
      </c>
      <c r="F19" s="104">
        <f>SUM(F20)</f>
        <v>10</v>
      </c>
      <c r="G19" s="105"/>
    </row>
    <row r="20" spans="1:7">
      <c r="A20" s="208"/>
      <c r="B20" s="107" t="s">
        <v>256</v>
      </c>
      <c r="C20" s="112" t="s">
        <v>257</v>
      </c>
      <c r="D20" s="108" t="s">
        <v>49</v>
      </c>
      <c r="E20" s="107">
        <v>1</v>
      </c>
      <c r="F20" s="107">
        <v>10</v>
      </c>
      <c r="G20" s="109"/>
    </row>
    <row r="21" spans="1:7" s="103" customFormat="1">
      <c r="A21" s="206" t="s">
        <v>61</v>
      </c>
      <c r="B21" s="209" t="s">
        <v>62</v>
      </c>
      <c r="C21" s="210"/>
      <c r="D21" s="211"/>
      <c r="E21" s="104">
        <f>SUM(E22:E24)</f>
        <v>3</v>
      </c>
      <c r="F21" s="104">
        <f>SUM(F22:F24)</f>
        <v>30</v>
      </c>
      <c r="G21" s="105"/>
    </row>
    <row r="22" spans="1:7">
      <c r="A22" s="207"/>
      <c r="B22" s="107" t="s">
        <v>46</v>
      </c>
      <c r="C22" s="112" t="s">
        <v>258</v>
      </c>
      <c r="D22" s="107" t="s">
        <v>252</v>
      </c>
      <c r="E22" s="107">
        <v>1</v>
      </c>
      <c r="F22" s="107">
        <v>10</v>
      </c>
      <c r="G22" s="109"/>
    </row>
    <row r="23" spans="1:7">
      <c r="A23" s="207"/>
      <c r="B23" s="107" t="s">
        <v>259</v>
      </c>
      <c r="C23" s="113" t="s">
        <v>260</v>
      </c>
      <c r="D23" s="107" t="s">
        <v>49</v>
      </c>
      <c r="E23" s="107">
        <v>1</v>
      </c>
      <c r="F23" s="107">
        <v>10</v>
      </c>
      <c r="G23" s="109"/>
    </row>
    <row r="24" spans="1:7">
      <c r="A24" s="208"/>
      <c r="B24" s="107" t="s">
        <v>64</v>
      </c>
      <c r="C24" s="113" t="s">
        <v>261</v>
      </c>
      <c r="D24" s="107" t="s">
        <v>250</v>
      </c>
      <c r="E24" s="107">
        <v>1</v>
      </c>
      <c r="F24" s="107">
        <v>10</v>
      </c>
      <c r="G24" s="109"/>
    </row>
    <row r="25" spans="1:7" s="103" customFormat="1">
      <c r="A25" s="206" t="s">
        <v>66</v>
      </c>
      <c r="B25" s="209" t="s">
        <v>67</v>
      </c>
      <c r="C25" s="210"/>
      <c r="D25" s="211"/>
      <c r="E25" s="104">
        <f>SUM(E26:E31)</f>
        <v>6</v>
      </c>
      <c r="F25" s="104">
        <f>SUM(F26:F31)</f>
        <v>60</v>
      </c>
      <c r="G25" s="105"/>
    </row>
    <row r="26" spans="1:7">
      <c r="A26" s="207"/>
      <c r="B26" s="215" t="s">
        <v>46</v>
      </c>
      <c r="C26" s="113" t="s">
        <v>262</v>
      </c>
      <c r="D26" s="114" t="s">
        <v>49</v>
      </c>
      <c r="E26" s="107">
        <v>1</v>
      </c>
      <c r="F26" s="107">
        <v>10</v>
      </c>
      <c r="G26" s="109"/>
    </row>
    <row r="27" spans="1:7">
      <c r="A27" s="207"/>
      <c r="B27" s="216"/>
      <c r="C27" s="113" t="s">
        <v>263</v>
      </c>
      <c r="D27" s="114" t="s">
        <v>264</v>
      </c>
      <c r="E27" s="107">
        <v>1</v>
      </c>
      <c r="F27" s="107">
        <v>10</v>
      </c>
      <c r="G27" s="109"/>
    </row>
    <row r="28" spans="1:7">
      <c r="A28" s="207"/>
      <c r="B28" s="114" t="s">
        <v>265</v>
      </c>
      <c r="C28" s="112" t="s">
        <v>266</v>
      </c>
      <c r="D28" s="114" t="s">
        <v>57</v>
      </c>
      <c r="E28" s="107">
        <v>1</v>
      </c>
      <c r="F28" s="107">
        <v>10</v>
      </c>
      <c r="G28" s="109"/>
    </row>
    <row r="29" spans="1:7">
      <c r="A29" s="207"/>
      <c r="B29" s="114" t="s">
        <v>267</v>
      </c>
      <c r="C29" s="115" t="s">
        <v>268</v>
      </c>
      <c r="D29" s="114" t="s">
        <v>49</v>
      </c>
      <c r="E29" s="107">
        <v>1</v>
      </c>
      <c r="F29" s="107">
        <v>10</v>
      </c>
      <c r="G29" s="109"/>
    </row>
    <row r="30" spans="1:7">
      <c r="A30" s="207"/>
      <c r="B30" s="114" t="s">
        <v>267</v>
      </c>
      <c r="C30" s="112" t="s">
        <v>269</v>
      </c>
      <c r="D30" s="114" t="s">
        <v>252</v>
      </c>
      <c r="E30" s="107">
        <v>1</v>
      </c>
      <c r="F30" s="107">
        <v>10</v>
      </c>
      <c r="G30" s="109"/>
    </row>
    <row r="31" spans="1:7">
      <c r="A31" s="208"/>
      <c r="B31" s="114" t="s">
        <v>270</v>
      </c>
      <c r="C31" s="113" t="s">
        <v>271</v>
      </c>
      <c r="D31" s="114" t="s">
        <v>250</v>
      </c>
      <c r="E31" s="107">
        <v>1</v>
      </c>
      <c r="F31" s="107">
        <v>10</v>
      </c>
      <c r="G31" s="109"/>
    </row>
    <row r="32" spans="1:7" s="103" customFormat="1">
      <c r="A32" s="206" t="s">
        <v>272</v>
      </c>
      <c r="B32" s="209" t="s">
        <v>273</v>
      </c>
      <c r="C32" s="210"/>
      <c r="D32" s="211"/>
      <c r="E32" s="104">
        <f>SUM(E33:E37)</f>
        <v>5</v>
      </c>
      <c r="F32" s="104">
        <f>SUM(F33:F37)</f>
        <v>50</v>
      </c>
      <c r="G32" s="105"/>
    </row>
    <row r="33" spans="1:7">
      <c r="A33" s="207"/>
      <c r="B33" s="107" t="s">
        <v>46</v>
      </c>
      <c r="C33" s="113" t="s">
        <v>274</v>
      </c>
      <c r="D33" s="107" t="s">
        <v>250</v>
      </c>
      <c r="E33" s="107">
        <v>1</v>
      </c>
      <c r="F33" s="107">
        <v>10</v>
      </c>
      <c r="G33" s="109"/>
    </row>
    <row r="34" spans="1:7">
      <c r="A34" s="207"/>
      <c r="B34" s="107" t="s">
        <v>275</v>
      </c>
      <c r="C34" s="113" t="s">
        <v>276</v>
      </c>
      <c r="D34" s="107" t="s">
        <v>49</v>
      </c>
      <c r="E34" s="107">
        <v>1</v>
      </c>
      <c r="F34" s="107">
        <v>10</v>
      </c>
      <c r="G34" s="109"/>
    </row>
    <row r="35" spans="1:7">
      <c r="A35" s="207"/>
      <c r="B35" s="107" t="s">
        <v>277</v>
      </c>
      <c r="C35" s="113" t="s">
        <v>278</v>
      </c>
      <c r="D35" s="107" t="s">
        <v>49</v>
      </c>
      <c r="E35" s="107">
        <v>1</v>
      </c>
      <c r="F35" s="107">
        <v>10</v>
      </c>
      <c r="G35" s="109"/>
    </row>
    <row r="36" spans="1:7">
      <c r="A36" s="207"/>
      <c r="B36" s="107" t="s">
        <v>279</v>
      </c>
      <c r="C36" s="113" t="s">
        <v>280</v>
      </c>
      <c r="D36" s="107" t="s">
        <v>250</v>
      </c>
      <c r="E36" s="107">
        <v>1</v>
      </c>
      <c r="F36" s="107">
        <v>10</v>
      </c>
      <c r="G36" s="109"/>
    </row>
    <row r="37" spans="1:7">
      <c r="A37" s="208"/>
      <c r="B37" s="107" t="s">
        <v>281</v>
      </c>
      <c r="C37" s="113" t="s">
        <v>282</v>
      </c>
      <c r="D37" s="107" t="s">
        <v>250</v>
      </c>
      <c r="E37" s="107">
        <v>1</v>
      </c>
      <c r="F37" s="107">
        <v>10</v>
      </c>
      <c r="G37" s="109"/>
    </row>
    <row r="38" spans="1:7">
      <c r="A38" s="206" t="s">
        <v>69</v>
      </c>
      <c r="B38" s="209" t="s">
        <v>70</v>
      </c>
      <c r="C38" s="210"/>
      <c r="D38" s="211"/>
      <c r="E38" s="104">
        <f>SUM(E39:E44)</f>
        <v>6</v>
      </c>
      <c r="F38" s="104">
        <f>SUM(F39:F44)</f>
        <v>60</v>
      </c>
      <c r="G38" s="116"/>
    </row>
    <row r="39" spans="1:7">
      <c r="A39" s="207"/>
      <c r="B39" s="212" t="s">
        <v>46</v>
      </c>
      <c r="C39" s="112" t="s">
        <v>283</v>
      </c>
      <c r="D39" s="107" t="s">
        <v>252</v>
      </c>
      <c r="E39" s="107">
        <v>1</v>
      </c>
      <c r="F39" s="107">
        <v>10</v>
      </c>
      <c r="G39" s="109"/>
    </row>
    <row r="40" spans="1:7">
      <c r="A40" s="207"/>
      <c r="B40" s="214"/>
      <c r="C40" s="113" t="s">
        <v>284</v>
      </c>
      <c r="D40" s="107" t="s">
        <v>57</v>
      </c>
      <c r="E40" s="107">
        <v>1</v>
      </c>
      <c r="F40" s="107">
        <v>10</v>
      </c>
      <c r="G40" s="109"/>
    </row>
    <row r="41" spans="1:7">
      <c r="A41" s="207"/>
      <c r="B41" s="107" t="s">
        <v>285</v>
      </c>
      <c r="C41" s="112" t="s">
        <v>286</v>
      </c>
      <c r="D41" s="107" t="s">
        <v>57</v>
      </c>
      <c r="E41" s="107">
        <v>1</v>
      </c>
      <c r="F41" s="107">
        <v>10</v>
      </c>
      <c r="G41" s="109"/>
    </row>
    <row r="42" spans="1:7">
      <c r="A42" s="207"/>
      <c r="B42" s="107" t="s">
        <v>287</v>
      </c>
      <c r="C42" s="113" t="s">
        <v>288</v>
      </c>
      <c r="D42" s="107" t="s">
        <v>49</v>
      </c>
      <c r="E42" s="107">
        <v>1</v>
      </c>
      <c r="F42" s="107">
        <v>10</v>
      </c>
      <c r="G42" s="109"/>
    </row>
    <row r="43" spans="1:7">
      <c r="A43" s="207"/>
      <c r="B43" s="107" t="s">
        <v>289</v>
      </c>
      <c r="C43" s="113" t="s">
        <v>290</v>
      </c>
      <c r="D43" s="107" t="s">
        <v>250</v>
      </c>
      <c r="E43" s="107">
        <v>1</v>
      </c>
      <c r="F43" s="107">
        <v>10</v>
      </c>
      <c r="G43" s="109"/>
    </row>
    <row r="44" spans="1:7">
      <c r="A44" s="208"/>
      <c r="B44" s="107" t="s">
        <v>291</v>
      </c>
      <c r="C44" s="113" t="s">
        <v>292</v>
      </c>
      <c r="D44" s="107" t="s">
        <v>49</v>
      </c>
      <c r="E44" s="107">
        <v>1</v>
      </c>
      <c r="F44" s="107">
        <v>10</v>
      </c>
      <c r="G44" s="109"/>
    </row>
    <row r="45" spans="1:7">
      <c r="A45" s="206" t="s">
        <v>77</v>
      </c>
      <c r="B45" s="209" t="s">
        <v>78</v>
      </c>
      <c r="C45" s="210"/>
      <c r="D45" s="211"/>
      <c r="E45" s="104">
        <f>SUM(E46:E48)</f>
        <v>3</v>
      </c>
      <c r="F45" s="104">
        <f>SUM(F46:F48)</f>
        <v>30</v>
      </c>
      <c r="G45" s="116"/>
    </row>
    <row r="46" spans="1:7">
      <c r="A46" s="207"/>
      <c r="B46" s="107" t="s">
        <v>46</v>
      </c>
      <c r="C46" s="112" t="s">
        <v>293</v>
      </c>
      <c r="D46" s="107" t="s">
        <v>252</v>
      </c>
      <c r="E46" s="107">
        <v>1</v>
      </c>
      <c r="F46" s="107">
        <v>10</v>
      </c>
      <c r="G46" s="109"/>
    </row>
    <row r="47" spans="1:7">
      <c r="A47" s="207"/>
      <c r="B47" s="107" t="s">
        <v>294</v>
      </c>
      <c r="C47" s="113" t="s">
        <v>295</v>
      </c>
      <c r="D47" s="107" t="s">
        <v>49</v>
      </c>
      <c r="E47" s="107">
        <v>1</v>
      </c>
      <c r="F47" s="107">
        <v>10</v>
      </c>
      <c r="G47" s="109"/>
    </row>
    <row r="48" spans="1:7">
      <c r="A48" s="208"/>
      <c r="B48" s="107" t="s">
        <v>296</v>
      </c>
      <c r="C48" s="112" t="s">
        <v>297</v>
      </c>
      <c r="D48" s="107" t="s">
        <v>49</v>
      </c>
      <c r="E48" s="107">
        <v>1</v>
      </c>
      <c r="F48" s="107">
        <v>10</v>
      </c>
      <c r="G48" s="109"/>
    </row>
    <row r="49" spans="1:7">
      <c r="A49" s="206" t="s">
        <v>298</v>
      </c>
      <c r="B49" s="209" t="s">
        <v>299</v>
      </c>
      <c r="C49" s="210"/>
      <c r="D49" s="211"/>
      <c r="E49" s="104">
        <f>SUM(E50:E51)</f>
        <v>2</v>
      </c>
      <c r="F49" s="104">
        <f>SUM(F50:F51)</f>
        <v>20</v>
      </c>
      <c r="G49" s="116"/>
    </row>
    <row r="50" spans="1:7">
      <c r="A50" s="207"/>
      <c r="B50" s="107" t="s">
        <v>300</v>
      </c>
      <c r="C50" s="112" t="s">
        <v>301</v>
      </c>
      <c r="D50" s="107" t="s">
        <v>252</v>
      </c>
      <c r="E50" s="107">
        <v>1</v>
      </c>
      <c r="F50" s="107">
        <v>10</v>
      </c>
      <c r="G50" s="109"/>
    </row>
    <row r="51" spans="1:7">
      <c r="A51" s="208"/>
      <c r="B51" s="107" t="s">
        <v>302</v>
      </c>
      <c r="C51" s="113" t="s">
        <v>303</v>
      </c>
      <c r="D51" s="107" t="s">
        <v>49</v>
      </c>
      <c r="E51" s="107">
        <v>1</v>
      </c>
      <c r="F51" s="107">
        <v>10</v>
      </c>
      <c r="G51" s="109"/>
    </row>
    <row r="52" spans="1:7">
      <c r="A52" s="206" t="s">
        <v>304</v>
      </c>
      <c r="B52" s="209" t="s">
        <v>305</v>
      </c>
      <c r="C52" s="210"/>
      <c r="D52" s="211"/>
      <c r="E52" s="104">
        <f>SUM(E53:E55)</f>
        <v>3</v>
      </c>
      <c r="F52" s="104">
        <f>SUM(F53:F55)</f>
        <v>30</v>
      </c>
      <c r="G52" s="116"/>
    </row>
    <row r="53" spans="1:7">
      <c r="A53" s="207"/>
      <c r="B53" s="107" t="s">
        <v>46</v>
      </c>
      <c r="C53" s="113" t="s">
        <v>306</v>
      </c>
      <c r="D53" s="107" t="s">
        <v>49</v>
      </c>
      <c r="E53" s="107">
        <v>1</v>
      </c>
      <c r="F53" s="107">
        <v>10</v>
      </c>
      <c r="G53" s="109"/>
    </row>
    <row r="54" spans="1:7">
      <c r="A54" s="207"/>
      <c r="B54" s="107" t="s">
        <v>307</v>
      </c>
      <c r="C54" s="113" t="s">
        <v>308</v>
      </c>
      <c r="D54" s="107" t="s">
        <v>250</v>
      </c>
      <c r="E54" s="107">
        <v>1</v>
      </c>
      <c r="F54" s="107">
        <v>10</v>
      </c>
      <c r="G54" s="109"/>
    </row>
    <row r="55" spans="1:7">
      <c r="A55" s="208"/>
      <c r="B55" s="107" t="s">
        <v>309</v>
      </c>
      <c r="C55" s="112" t="s">
        <v>310</v>
      </c>
      <c r="D55" s="107" t="s">
        <v>250</v>
      </c>
      <c r="E55" s="107">
        <v>1</v>
      </c>
      <c r="F55" s="107">
        <v>10</v>
      </c>
      <c r="G55" s="109"/>
    </row>
    <row r="56" spans="1:7">
      <c r="A56" s="206" t="s">
        <v>311</v>
      </c>
      <c r="B56" s="209" t="s">
        <v>312</v>
      </c>
      <c r="C56" s="210"/>
      <c r="D56" s="211"/>
      <c r="E56" s="104">
        <f>SUM(E57:E59)</f>
        <v>3</v>
      </c>
      <c r="F56" s="104">
        <f>SUM(F57:F59)</f>
        <v>30</v>
      </c>
      <c r="G56" s="116"/>
    </row>
    <row r="57" spans="1:7">
      <c r="A57" s="207"/>
      <c r="B57" s="107" t="s">
        <v>46</v>
      </c>
      <c r="C57" s="113" t="s">
        <v>313</v>
      </c>
      <c r="D57" s="107" t="s">
        <v>250</v>
      </c>
      <c r="E57" s="107">
        <v>1</v>
      </c>
      <c r="F57" s="107">
        <v>10</v>
      </c>
      <c r="G57" s="109"/>
    </row>
    <row r="58" spans="1:7">
      <c r="A58" s="207"/>
      <c r="B58" s="107" t="s">
        <v>314</v>
      </c>
      <c r="C58" s="112" t="s">
        <v>315</v>
      </c>
      <c r="D58" s="107" t="s">
        <v>252</v>
      </c>
      <c r="E58" s="107">
        <v>1</v>
      </c>
      <c r="F58" s="107">
        <v>10</v>
      </c>
      <c r="G58" s="109"/>
    </row>
    <row r="59" spans="1:7">
      <c r="A59" s="208"/>
      <c r="B59" s="107" t="s">
        <v>316</v>
      </c>
      <c r="C59" s="113" t="s">
        <v>317</v>
      </c>
      <c r="D59" s="107" t="s">
        <v>57</v>
      </c>
      <c r="E59" s="107">
        <v>1</v>
      </c>
      <c r="F59" s="107">
        <v>10</v>
      </c>
      <c r="G59" s="109"/>
    </row>
    <row r="60" spans="1:7">
      <c r="A60" s="206" t="s">
        <v>318</v>
      </c>
      <c r="B60" s="209" t="s">
        <v>319</v>
      </c>
      <c r="C60" s="210"/>
      <c r="D60" s="211"/>
      <c r="E60" s="104">
        <f>SUM(E61:E66)</f>
        <v>6</v>
      </c>
      <c r="F60" s="104">
        <f>SUM(F61:F66)</f>
        <v>60</v>
      </c>
      <c r="G60" s="116"/>
    </row>
    <row r="61" spans="1:7">
      <c r="A61" s="207"/>
      <c r="B61" s="212" t="s">
        <v>46</v>
      </c>
      <c r="C61" s="113" t="s">
        <v>320</v>
      </c>
      <c r="D61" s="107" t="s">
        <v>49</v>
      </c>
      <c r="E61" s="107">
        <v>1</v>
      </c>
      <c r="F61" s="107">
        <v>10</v>
      </c>
      <c r="G61" s="109"/>
    </row>
    <row r="62" spans="1:7">
      <c r="A62" s="207"/>
      <c r="B62" s="213"/>
      <c r="C62" s="112" t="s">
        <v>321</v>
      </c>
      <c r="D62" s="107" t="s">
        <v>49</v>
      </c>
      <c r="E62" s="107">
        <v>1</v>
      </c>
      <c r="F62" s="107">
        <v>10</v>
      </c>
      <c r="G62" s="109"/>
    </row>
    <row r="63" spans="1:7">
      <c r="A63" s="207"/>
      <c r="B63" s="214"/>
      <c r="C63" s="113" t="s">
        <v>322</v>
      </c>
      <c r="D63" s="107" t="s">
        <v>264</v>
      </c>
      <c r="E63" s="107">
        <v>1</v>
      </c>
      <c r="F63" s="107">
        <v>10</v>
      </c>
      <c r="G63" s="109"/>
    </row>
    <row r="64" spans="1:7">
      <c r="A64" s="207"/>
      <c r="B64" s="107" t="s">
        <v>323</v>
      </c>
      <c r="C64" s="112" t="s">
        <v>324</v>
      </c>
      <c r="D64" s="107" t="s">
        <v>252</v>
      </c>
      <c r="E64" s="107">
        <v>1</v>
      </c>
      <c r="F64" s="107">
        <v>10</v>
      </c>
      <c r="G64" s="109"/>
    </row>
    <row r="65" spans="1:7">
      <c r="A65" s="207"/>
      <c r="B65" s="107" t="s">
        <v>431</v>
      </c>
      <c r="C65" s="113" t="s">
        <v>325</v>
      </c>
      <c r="D65" s="107" t="s">
        <v>57</v>
      </c>
      <c r="E65" s="107">
        <v>1</v>
      </c>
      <c r="F65" s="107">
        <v>10</v>
      </c>
      <c r="G65" s="109"/>
    </row>
    <row r="66" spans="1:7">
      <c r="A66" s="208"/>
      <c r="B66" s="107" t="s">
        <v>326</v>
      </c>
      <c r="C66" s="112" t="s">
        <v>327</v>
      </c>
      <c r="D66" s="107" t="s">
        <v>49</v>
      </c>
      <c r="E66" s="107">
        <v>1</v>
      </c>
      <c r="F66" s="107">
        <v>10</v>
      </c>
      <c r="G66" s="109"/>
    </row>
    <row r="67" spans="1:7">
      <c r="A67" s="206" t="s">
        <v>328</v>
      </c>
      <c r="B67" s="209" t="s">
        <v>329</v>
      </c>
      <c r="C67" s="210"/>
      <c r="D67" s="211"/>
      <c r="E67" s="104">
        <f>SUM(E68:E70)</f>
        <v>3</v>
      </c>
      <c r="F67" s="104">
        <f>SUM(F68:F70)</f>
        <v>30</v>
      </c>
      <c r="G67" s="116"/>
    </row>
    <row r="68" spans="1:7">
      <c r="A68" s="207"/>
      <c r="B68" s="212" t="s">
        <v>46</v>
      </c>
      <c r="C68" s="112" t="s">
        <v>330</v>
      </c>
      <c r="D68" s="107" t="s">
        <v>264</v>
      </c>
      <c r="E68" s="107">
        <v>1</v>
      </c>
      <c r="F68" s="107">
        <v>10</v>
      </c>
      <c r="G68" s="109"/>
    </row>
    <row r="69" spans="1:7">
      <c r="A69" s="207"/>
      <c r="B69" s="214"/>
      <c r="C69" s="113" t="s">
        <v>331</v>
      </c>
      <c r="D69" s="107" t="s">
        <v>49</v>
      </c>
      <c r="E69" s="107">
        <v>1</v>
      </c>
      <c r="F69" s="107">
        <v>10</v>
      </c>
      <c r="G69" s="109"/>
    </row>
    <row r="70" spans="1:7">
      <c r="A70" s="208"/>
      <c r="B70" s="107" t="s">
        <v>332</v>
      </c>
      <c r="C70" s="112" t="s">
        <v>333</v>
      </c>
      <c r="D70" s="107" t="s">
        <v>49</v>
      </c>
      <c r="E70" s="107">
        <v>1</v>
      </c>
      <c r="F70" s="107">
        <v>10</v>
      </c>
      <c r="G70" s="109"/>
    </row>
    <row r="71" spans="1:7">
      <c r="A71" s="206" t="s">
        <v>334</v>
      </c>
      <c r="B71" s="209" t="s">
        <v>335</v>
      </c>
      <c r="C71" s="210"/>
      <c r="D71" s="211"/>
      <c r="E71" s="104">
        <f>SUM(E72:E74)</f>
        <v>3</v>
      </c>
      <c r="F71" s="104">
        <f>SUM(F72:F74)</f>
        <v>30</v>
      </c>
      <c r="G71" s="116"/>
    </row>
    <row r="72" spans="1:7">
      <c r="A72" s="207"/>
      <c r="B72" s="107" t="s">
        <v>336</v>
      </c>
      <c r="C72" s="112" t="s">
        <v>337</v>
      </c>
      <c r="D72" s="107" t="s">
        <v>252</v>
      </c>
      <c r="E72" s="107">
        <v>1</v>
      </c>
      <c r="F72" s="107">
        <v>10</v>
      </c>
      <c r="G72" s="109"/>
    </row>
    <row r="73" spans="1:7">
      <c r="A73" s="207"/>
      <c r="B73" s="107" t="s">
        <v>338</v>
      </c>
      <c r="C73" s="112" t="s">
        <v>339</v>
      </c>
      <c r="D73" s="107" t="s">
        <v>57</v>
      </c>
      <c r="E73" s="107">
        <v>1</v>
      </c>
      <c r="F73" s="107">
        <v>10</v>
      </c>
      <c r="G73" s="109"/>
    </row>
    <row r="74" spans="1:7">
      <c r="A74" s="208"/>
      <c r="B74" s="107" t="s">
        <v>340</v>
      </c>
      <c r="C74" s="117" t="s">
        <v>341</v>
      </c>
      <c r="D74" s="107" t="s">
        <v>264</v>
      </c>
      <c r="E74" s="107">
        <v>1</v>
      </c>
      <c r="F74" s="107">
        <v>10</v>
      </c>
      <c r="G74" s="109"/>
    </row>
    <row r="75" spans="1:7">
      <c r="A75" s="206" t="s">
        <v>342</v>
      </c>
      <c r="B75" s="209" t="s">
        <v>343</v>
      </c>
      <c r="C75" s="210"/>
      <c r="D75" s="211"/>
      <c r="E75" s="104">
        <f>SUM(E76:E79)</f>
        <v>4</v>
      </c>
      <c r="F75" s="104">
        <f>SUM(F76:F79)</f>
        <v>40</v>
      </c>
      <c r="G75" s="116"/>
    </row>
    <row r="76" spans="1:7">
      <c r="A76" s="207"/>
      <c r="B76" s="107" t="s">
        <v>46</v>
      </c>
      <c r="C76" s="112" t="s">
        <v>344</v>
      </c>
      <c r="D76" s="107" t="s">
        <v>252</v>
      </c>
      <c r="E76" s="107">
        <v>1</v>
      </c>
      <c r="F76" s="107">
        <v>10</v>
      </c>
      <c r="G76" s="109"/>
    </row>
    <row r="77" spans="1:7">
      <c r="A77" s="207"/>
      <c r="B77" s="107" t="s">
        <v>345</v>
      </c>
      <c r="C77" s="113" t="s">
        <v>346</v>
      </c>
      <c r="D77" s="107" t="s">
        <v>49</v>
      </c>
      <c r="E77" s="107">
        <v>1</v>
      </c>
      <c r="F77" s="107">
        <v>10</v>
      </c>
      <c r="G77" s="109"/>
    </row>
    <row r="78" spans="1:7">
      <c r="A78" s="207"/>
      <c r="B78" s="107" t="s">
        <v>347</v>
      </c>
      <c r="C78" s="113" t="s">
        <v>348</v>
      </c>
      <c r="D78" s="107" t="s">
        <v>250</v>
      </c>
      <c r="E78" s="107">
        <v>1</v>
      </c>
      <c r="F78" s="107">
        <v>10</v>
      </c>
      <c r="G78" s="109"/>
    </row>
    <row r="79" spans="1:7">
      <c r="A79" s="208"/>
      <c r="B79" s="107" t="s">
        <v>349</v>
      </c>
      <c r="C79" s="112" t="s">
        <v>350</v>
      </c>
      <c r="D79" s="107" t="s">
        <v>49</v>
      </c>
      <c r="E79" s="107">
        <v>1</v>
      </c>
      <c r="F79" s="107">
        <v>10</v>
      </c>
      <c r="G79" s="109"/>
    </row>
  </sheetData>
  <mergeCells count="38">
    <mergeCell ref="A8:A18"/>
    <mergeCell ref="B8:D8"/>
    <mergeCell ref="B9:B14"/>
    <mergeCell ref="A2:G2"/>
    <mergeCell ref="A4:D4"/>
    <mergeCell ref="A5:A7"/>
    <mergeCell ref="B5:D5"/>
    <mergeCell ref="B6:B7"/>
    <mergeCell ref="A45:A48"/>
    <mergeCell ref="B45:D45"/>
    <mergeCell ref="A19:A20"/>
    <mergeCell ref="B19:D19"/>
    <mergeCell ref="A21:A24"/>
    <mergeCell ref="B21:D21"/>
    <mergeCell ref="A25:A31"/>
    <mergeCell ref="B25:D25"/>
    <mergeCell ref="B26:B27"/>
    <mergeCell ref="A32:A37"/>
    <mergeCell ref="B32:D32"/>
    <mergeCell ref="A38:A44"/>
    <mergeCell ref="B38:D38"/>
    <mergeCell ref="B39:B40"/>
    <mergeCell ref="A49:A51"/>
    <mergeCell ref="B49:D49"/>
    <mergeCell ref="A52:A55"/>
    <mergeCell ref="B52:D52"/>
    <mergeCell ref="A56:A59"/>
    <mergeCell ref="B56:D56"/>
    <mergeCell ref="A71:A74"/>
    <mergeCell ref="B71:D71"/>
    <mergeCell ref="A75:A79"/>
    <mergeCell ref="B75:D75"/>
    <mergeCell ref="A60:A66"/>
    <mergeCell ref="B60:D60"/>
    <mergeCell ref="B61:B63"/>
    <mergeCell ref="A67:A70"/>
    <mergeCell ref="B67:D67"/>
    <mergeCell ref="B68:B69"/>
  </mergeCells>
  <phoneticPr fontId="27" type="noConversion"/>
  <pageMargins left="0.70866141732283472" right="0.39370078740157483" top="0.98425196850393704" bottom="0.98425196850393704"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4</vt:i4>
      </vt:variant>
    </vt:vector>
  </HeadingPairs>
  <TitlesOfParts>
    <vt:vector size="7" baseType="lpstr">
      <vt:lpstr>总表</vt:lpstr>
      <vt:lpstr>明细表</vt:lpstr>
      <vt:lpstr>芙蓉名师</vt:lpstr>
      <vt:lpstr>总表!Print_Area</vt:lpstr>
      <vt:lpstr>芙蓉名师!Print_Titles</vt:lpstr>
      <vt:lpstr>明细表!Print_Titles</vt:lpstr>
      <vt:lpstr>总表!Print_Titles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尹</dc:creator>
  <cp:lastModifiedBy>陈琳姿 null</cp:lastModifiedBy>
  <cp:lastPrinted>2020-09-28T01:40:44Z</cp:lastPrinted>
  <dcterms:created xsi:type="dcterms:W3CDTF">2018-12-27T01:14:00Z</dcterms:created>
  <dcterms:modified xsi:type="dcterms:W3CDTF">2020-10-13T08:11:56Z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y fmtid="{D5CDD505-2E9C-101B-9397-08002B2CF9AE}" pid="3" name="KSORubyTemplateID" linkTarget="0">
    <vt:lpwstr>14</vt:lpwstr>
  </property>
</Properties>
</file>