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35" windowWidth="14805" windowHeight="7980"/>
  </bookViews>
  <sheets>
    <sheet name="分配表" sheetId="1" r:id="rId1"/>
    <sheet name="Sheet2" sheetId="2" r:id="rId2"/>
    <sheet name="Sheet3" sheetId="3" r:id="rId3"/>
  </sheets>
  <definedNames>
    <definedName name="_xlnm._FilterDatabase" localSheetId="0" hidden="1">分配表!$A$20:$J$92</definedName>
    <definedName name="_xlnm.Print_Area" localSheetId="0">分配表!$A$1:$J$92</definedName>
    <definedName name="_xlnm.Print_Titles" localSheetId="0">分配表!$4:$4</definedName>
  </definedNames>
  <calcPr calcId="145621"/>
</workbook>
</file>

<file path=xl/calcChain.xml><?xml version="1.0" encoding="utf-8"?>
<calcChain xmlns="http://schemas.openxmlformats.org/spreadsheetml/2006/main">
  <c r="H88" i="1" l="1"/>
  <c r="G88" i="1"/>
  <c r="H84" i="1"/>
  <c r="G84" i="1"/>
  <c r="H80" i="1"/>
  <c r="G80" i="1"/>
  <c r="H76" i="1"/>
  <c r="G76" i="1"/>
  <c r="H70" i="1"/>
  <c r="G70" i="1"/>
  <c r="H65" i="1"/>
  <c r="G65" i="1"/>
  <c r="H62" i="1"/>
  <c r="G62" i="1"/>
  <c r="H58" i="1"/>
  <c r="G58" i="1"/>
  <c r="H49" i="1"/>
  <c r="G49" i="1"/>
  <c r="H45" i="1"/>
  <c r="G45" i="1"/>
  <c r="H42" i="1"/>
  <c r="G42" i="1"/>
  <c r="H37" i="1"/>
  <c r="G37" i="1"/>
  <c r="H32" i="1"/>
  <c r="G32" i="1"/>
  <c r="H19" i="1"/>
  <c r="I21" i="1"/>
  <c r="I22" i="1"/>
  <c r="I23" i="1"/>
  <c r="I24" i="1"/>
  <c r="I25" i="1"/>
  <c r="I26" i="1"/>
  <c r="I27" i="1"/>
  <c r="I28" i="1"/>
  <c r="I29" i="1"/>
  <c r="I30" i="1"/>
  <c r="I31" i="1"/>
  <c r="I33" i="1"/>
  <c r="I34" i="1"/>
  <c r="I35" i="1"/>
  <c r="I36" i="1"/>
  <c r="I38" i="1"/>
  <c r="I39" i="1"/>
  <c r="I40" i="1"/>
  <c r="I41" i="1"/>
  <c r="I43" i="1"/>
  <c r="I44" i="1"/>
  <c r="I46" i="1"/>
  <c r="I47" i="1"/>
  <c r="I48" i="1"/>
  <c r="I50" i="1"/>
  <c r="I51" i="1"/>
  <c r="I52" i="1"/>
  <c r="I53" i="1"/>
  <c r="I54" i="1"/>
  <c r="I55" i="1"/>
  <c r="I56" i="1"/>
  <c r="I57" i="1"/>
  <c r="I59" i="1"/>
  <c r="I60" i="1"/>
  <c r="I61" i="1"/>
  <c r="I63" i="1"/>
  <c r="I64" i="1"/>
  <c r="I66" i="1"/>
  <c r="I67" i="1"/>
  <c r="I68" i="1"/>
  <c r="I69" i="1"/>
  <c r="I71" i="1"/>
  <c r="I72" i="1"/>
  <c r="I73" i="1"/>
  <c r="I74" i="1"/>
  <c r="I75" i="1"/>
  <c r="I77" i="1"/>
  <c r="I78" i="1"/>
  <c r="I79" i="1"/>
  <c r="I81" i="1"/>
  <c r="I82" i="1"/>
  <c r="I83" i="1"/>
  <c r="I85" i="1"/>
  <c r="I86" i="1"/>
  <c r="I87" i="1"/>
  <c r="I89" i="1"/>
  <c r="I90" i="1"/>
  <c r="I91" i="1"/>
  <c r="I92" i="1"/>
  <c r="I70" i="1" l="1"/>
  <c r="I88" i="1"/>
  <c r="I84" i="1"/>
  <c r="I58" i="1"/>
  <c r="I49" i="1"/>
  <c r="I32" i="1"/>
  <c r="I65" i="1"/>
  <c r="I62" i="1"/>
  <c r="I45" i="1"/>
  <c r="I42" i="1"/>
  <c r="I37" i="1"/>
  <c r="I76" i="1"/>
  <c r="I80" i="1"/>
  <c r="H7" i="1"/>
  <c r="H6" i="1" s="1"/>
  <c r="I20" i="1" l="1"/>
  <c r="I19" i="1" s="1"/>
  <c r="I17" i="1"/>
  <c r="I16" i="1"/>
  <c r="I15" i="1"/>
  <c r="I14" i="1"/>
  <c r="I13" i="1"/>
  <c r="I12" i="1"/>
  <c r="I11" i="1"/>
  <c r="I10" i="1"/>
  <c r="I9" i="1"/>
  <c r="I8" i="1"/>
  <c r="G19" i="1"/>
  <c r="G7" i="1"/>
  <c r="G6" i="1" s="1"/>
  <c r="I7" i="1" l="1"/>
  <c r="I6" i="1" s="1"/>
  <c r="H18" i="1"/>
  <c r="H5" i="1" s="1"/>
  <c r="I18" i="1" l="1"/>
  <c r="I5" i="1" s="1"/>
  <c r="G18" i="1" l="1"/>
  <c r="G5" i="1" s="1"/>
</calcChain>
</file>

<file path=xl/sharedStrings.xml><?xml version="1.0" encoding="utf-8"?>
<sst xmlns="http://schemas.openxmlformats.org/spreadsheetml/2006/main" count="319" uniqueCount="163">
  <si>
    <t>市本级</t>
  </si>
  <si>
    <t>宁乡市</t>
  </si>
  <si>
    <t>浏阳市</t>
  </si>
  <si>
    <t>芦淞区</t>
  </si>
  <si>
    <t>醴陵市</t>
  </si>
  <si>
    <t>韶山市</t>
  </si>
  <si>
    <t>湘潭县</t>
  </si>
  <si>
    <t>岳塘区</t>
  </si>
  <si>
    <t>石鼓区</t>
  </si>
  <si>
    <t>隆回县</t>
  </si>
  <si>
    <t>汨罗市</t>
  </si>
  <si>
    <t>湘阴县</t>
  </si>
  <si>
    <t>桃源县</t>
  </si>
  <si>
    <t>桑植县</t>
  </si>
  <si>
    <t>慈利县</t>
  </si>
  <si>
    <t>赫山区</t>
  </si>
  <si>
    <t>沅江市</t>
  </si>
  <si>
    <t>零陵区</t>
  </si>
  <si>
    <t>新田县</t>
  </si>
  <si>
    <t>冷水江市</t>
  </si>
  <si>
    <t>涟源市</t>
  </si>
  <si>
    <t>双峰县</t>
  </si>
  <si>
    <t>吉首市</t>
  </si>
  <si>
    <t>花垣县</t>
  </si>
  <si>
    <t>龙山县</t>
  </si>
  <si>
    <t>市州</t>
    <phoneticPr fontId="2" type="noConversion"/>
  </si>
  <si>
    <t>县市区</t>
    <phoneticPr fontId="2" type="noConversion"/>
  </si>
  <si>
    <t>功能科目</t>
    <phoneticPr fontId="2" type="noConversion"/>
  </si>
  <si>
    <t>备注</t>
    <phoneticPr fontId="2" type="noConversion"/>
  </si>
  <si>
    <t>全省合计</t>
    <phoneticPr fontId="2" type="noConversion"/>
  </si>
  <si>
    <t>省本级小计</t>
    <phoneticPr fontId="2" type="noConversion"/>
  </si>
  <si>
    <t>长沙市</t>
    <phoneticPr fontId="2" type="noConversion"/>
  </si>
  <si>
    <t>长沙市小计</t>
    <phoneticPr fontId="2" type="noConversion"/>
  </si>
  <si>
    <t>株洲市</t>
    <phoneticPr fontId="2" type="noConversion"/>
  </si>
  <si>
    <t>株洲市小计</t>
    <phoneticPr fontId="2" type="noConversion"/>
  </si>
  <si>
    <t>湘潭市</t>
    <phoneticPr fontId="2" type="noConversion"/>
  </si>
  <si>
    <t>湘潭市小计</t>
    <phoneticPr fontId="2" type="noConversion"/>
  </si>
  <si>
    <t>衡阳市</t>
    <phoneticPr fontId="2" type="noConversion"/>
  </si>
  <si>
    <t>衡阳市小计</t>
    <phoneticPr fontId="2" type="noConversion"/>
  </si>
  <si>
    <t>邵阳市</t>
    <phoneticPr fontId="2" type="noConversion"/>
  </si>
  <si>
    <t>邵阳市小计</t>
    <phoneticPr fontId="2" type="noConversion"/>
  </si>
  <si>
    <t>岳阳市</t>
    <phoneticPr fontId="2" type="noConversion"/>
  </si>
  <si>
    <t>岳阳市小计</t>
    <phoneticPr fontId="2" type="noConversion"/>
  </si>
  <si>
    <t>常德市</t>
    <phoneticPr fontId="2" type="noConversion"/>
  </si>
  <si>
    <t>常德市小计</t>
    <phoneticPr fontId="2" type="noConversion"/>
  </si>
  <si>
    <t>张家界市</t>
    <phoneticPr fontId="2" type="noConversion"/>
  </si>
  <si>
    <t>张家界市小计</t>
    <phoneticPr fontId="2" type="noConversion"/>
  </si>
  <si>
    <t>益阳市</t>
    <phoneticPr fontId="2" type="noConversion"/>
  </si>
  <si>
    <t>益阳市小计</t>
    <phoneticPr fontId="2" type="noConversion"/>
  </si>
  <si>
    <t>郴州市</t>
    <phoneticPr fontId="2" type="noConversion"/>
  </si>
  <si>
    <t>郴州市小计</t>
    <phoneticPr fontId="2" type="noConversion"/>
  </si>
  <si>
    <t>永州市</t>
    <phoneticPr fontId="2" type="noConversion"/>
  </si>
  <si>
    <t>永州市小计</t>
    <phoneticPr fontId="2" type="noConversion"/>
  </si>
  <si>
    <t>怀化市</t>
    <phoneticPr fontId="2" type="noConversion"/>
  </si>
  <si>
    <t>怀化市小计</t>
    <phoneticPr fontId="2" type="noConversion"/>
  </si>
  <si>
    <t>娄底市</t>
    <phoneticPr fontId="2" type="noConversion"/>
  </si>
  <si>
    <t>娄底市小计</t>
    <phoneticPr fontId="2" type="noConversion"/>
  </si>
  <si>
    <t>湘西州小计</t>
    <phoneticPr fontId="2" type="noConversion"/>
  </si>
  <si>
    <t>市州小计</t>
    <phoneticPr fontId="2" type="noConversion"/>
  </si>
  <si>
    <t>单位：万元</t>
    <phoneticPr fontId="2" type="noConversion"/>
  </si>
  <si>
    <t>部门经济科目</t>
  </si>
  <si>
    <t>政府经济科目</t>
  </si>
  <si>
    <t>"六一"慰问资金</t>
  </si>
  <si>
    <t>30299其他商品和服务支出</t>
  </si>
  <si>
    <t>50502 商品和服务支出</t>
  </si>
  <si>
    <t>湖南大学附属小学</t>
  </si>
  <si>
    <t>2050202小学教育</t>
  </si>
  <si>
    <t>2050201学前教育</t>
  </si>
  <si>
    <t>湖南一师一附小</t>
  </si>
  <si>
    <t>湖南一师二附小</t>
  </si>
  <si>
    <t>长沙师范附属小学</t>
  </si>
  <si>
    <t>长沙师范附属第一幼儿园</t>
  </si>
  <si>
    <t>省委新湘幼儿园</t>
  </si>
  <si>
    <t>省人民政府机关幼儿园</t>
  </si>
  <si>
    <t>省文化厅艺术幼儿园</t>
  </si>
  <si>
    <t>505对事业单位经常性补助</t>
  </si>
  <si>
    <t>2050203初中教育</t>
  </si>
  <si>
    <t>基础教育教学改革</t>
    <phoneticPr fontId="2" type="noConversion"/>
  </si>
  <si>
    <t>合计下达</t>
    <phoneticPr fontId="2" type="noConversion"/>
  </si>
  <si>
    <t>省政府办公厅</t>
    <phoneticPr fontId="2" type="noConversion"/>
  </si>
  <si>
    <t>省教育厅</t>
    <phoneticPr fontId="2" type="noConversion"/>
  </si>
  <si>
    <t>省教育厅小计</t>
    <phoneticPr fontId="2" type="noConversion"/>
  </si>
  <si>
    <t>临湘市</t>
    <phoneticPr fontId="2" type="noConversion"/>
  </si>
  <si>
    <t>2050299其他普通教育支出</t>
    <phoneticPr fontId="2" type="noConversion"/>
  </si>
  <si>
    <t>2050299其他普通教育支出</t>
    <phoneticPr fontId="2" type="noConversion"/>
  </si>
  <si>
    <t>2050299其他普通教育支出</t>
    <phoneticPr fontId="2" type="noConversion"/>
  </si>
  <si>
    <t>2050299其他普通教育支出</t>
    <phoneticPr fontId="2" type="noConversion"/>
  </si>
  <si>
    <r>
      <t>2050202</t>
    </r>
    <r>
      <rPr>
        <sz val="10"/>
        <color indexed="8"/>
        <rFont val="宋体"/>
        <family val="3"/>
        <charset val="134"/>
        <scheme val="minor"/>
      </rPr>
      <t>小学教育</t>
    </r>
  </si>
  <si>
    <t>2050299其他普通教育支出</t>
    <phoneticPr fontId="2" type="noConversion"/>
  </si>
  <si>
    <t>中共省委办公厅</t>
    <phoneticPr fontId="2" type="noConversion"/>
  </si>
  <si>
    <t>省文化厅</t>
    <phoneticPr fontId="2" type="noConversion"/>
  </si>
  <si>
    <t>湖南师大附属小学</t>
  </si>
  <si>
    <t>湖南大学附属幼儿园</t>
    <phoneticPr fontId="2" type="noConversion"/>
  </si>
  <si>
    <t>雨花区</t>
    <phoneticPr fontId="2" type="noConversion"/>
  </si>
  <si>
    <t>天心区</t>
    <phoneticPr fontId="2" type="noConversion"/>
  </si>
  <si>
    <t>其中省委常委为民办实事，雅镜中学帮扶结对20万元</t>
    <phoneticPr fontId="2" type="noConversion"/>
  </si>
  <si>
    <t>岳教[2021]43号、岳教[2021]44号</t>
    <phoneticPr fontId="2" type="noConversion"/>
  </si>
  <si>
    <t>中小学思政课改革创新示范区10万元</t>
  </si>
  <si>
    <t>中小学思政课改革创新示范区10万元</t>
    <phoneticPr fontId="2" type="noConversion"/>
  </si>
  <si>
    <t>2050701特殊学校教育</t>
  </si>
  <si>
    <t>芙教[2021]6号</t>
    <phoneticPr fontId="2" type="noConversion"/>
  </si>
  <si>
    <t>芙教[2021]13号、芙教[2021]2号、芙教[2021]4号、芙教[2021]5号、芙教[2021]10号、芙教[2021]7号、芙教[2021]8号、芙教[2021]9号</t>
    <phoneticPr fontId="2" type="noConversion"/>
  </si>
  <si>
    <t>芙教[2021]3号</t>
    <phoneticPr fontId="2" type="noConversion"/>
  </si>
  <si>
    <t>雨教字[2021]69号</t>
  </si>
  <si>
    <t>雨教字[2021]68号</t>
    <phoneticPr fontId="2" type="noConversion"/>
  </si>
  <si>
    <t>其中游戏活动实验区20万元，普通高中新课程新教材实施省级实验区20万元</t>
    <phoneticPr fontId="2" type="noConversion"/>
  </si>
  <si>
    <t>全国中小学劳动教育实验区30万元</t>
    <phoneticPr fontId="2" type="noConversion"/>
  </si>
  <si>
    <t>全国中小学劳动教育实验区10万元</t>
    <phoneticPr fontId="2" type="noConversion"/>
  </si>
  <si>
    <t>其中全省中小学心理健康教师专业能力竞赛活动20万元，普通高中新课程新教材实施省级实验区20万元</t>
    <phoneticPr fontId="2" type="noConversion"/>
  </si>
  <si>
    <t>游戏活动实验区</t>
  </si>
  <si>
    <t>芦教字[2021]16号</t>
    <phoneticPr fontId="2" type="noConversion"/>
  </si>
  <si>
    <t>中小学思政课改革创新示范区10</t>
    <phoneticPr fontId="2" type="noConversion"/>
  </si>
  <si>
    <t>普通高中新课程新教材实施省级实验区20万元</t>
  </si>
  <si>
    <t>普通高中新课程新教材实施省级实验区20万元</t>
    <phoneticPr fontId="2" type="noConversion"/>
  </si>
  <si>
    <t>雨湖区</t>
    <phoneticPr fontId="2" type="noConversion"/>
  </si>
  <si>
    <t>全国中小学劳动教育实验区10万元</t>
    <phoneticPr fontId="2" type="noConversion"/>
  </si>
  <si>
    <t>游戏活动实验区20万元</t>
    <phoneticPr fontId="2" type="noConversion"/>
  </si>
  <si>
    <t>中小学思政课改革创新示范区10万元，游戏活动实验区20万元</t>
    <phoneticPr fontId="2" type="noConversion"/>
  </si>
  <si>
    <t>其中中小学思政课改革创新示范区10万元，游戏活动实验区20万元</t>
    <phoneticPr fontId="2" type="noConversion"/>
  </si>
  <si>
    <t>衡东县</t>
    <phoneticPr fontId="2" type="noConversion"/>
  </si>
  <si>
    <t>邵东市</t>
    <phoneticPr fontId="2" type="noConversion"/>
  </si>
  <si>
    <t>北塔区</t>
    <phoneticPr fontId="2" type="noConversion"/>
  </si>
  <si>
    <t>中小学思政课改革创新示范区10万元</t>
    <phoneticPr fontId="2" type="noConversion"/>
  </si>
  <si>
    <t>普通高中新课程新教材实施省级实验区20万元</t>
    <phoneticPr fontId="2" type="noConversion"/>
  </si>
  <si>
    <t>临教体请[2021]2号</t>
  </si>
  <si>
    <t>岳阳县</t>
    <phoneticPr fontId="2" type="noConversion"/>
  </si>
  <si>
    <t>平江县</t>
    <phoneticPr fontId="2" type="noConversion"/>
  </si>
  <si>
    <t>岳县教体发[2021]15号</t>
  </si>
  <si>
    <t>汨教体字[2021]26号</t>
  </si>
  <si>
    <t>平教[2021]3号</t>
  </si>
  <si>
    <t>岳阳楼区</t>
    <phoneticPr fontId="2" type="noConversion"/>
  </si>
  <si>
    <t>鼎城区</t>
    <phoneticPr fontId="2" type="noConversion"/>
  </si>
  <si>
    <t>安乡县</t>
    <phoneticPr fontId="2" type="noConversion"/>
  </si>
  <si>
    <t>安教报[2021]15号</t>
    <phoneticPr fontId="2" type="noConversion"/>
  </si>
  <si>
    <t>中小学思政课改革创新示范区10万元，普通高中新课程新教材实施省级实验区20万元</t>
    <phoneticPr fontId="2" type="noConversion"/>
  </si>
  <si>
    <t>慈教上报[2021]2号</t>
    <phoneticPr fontId="2" type="noConversion"/>
  </si>
  <si>
    <t>南县</t>
    <phoneticPr fontId="2" type="noConversion"/>
  </si>
  <si>
    <t>安化县</t>
    <phoneticPr fontId="2" type="noConversion"/>
  </si>
  <si>
    <t>游戏活动实验区20万元</t>
    <phoneticPr fontId="2" type="noConversion"/>
  </si>
  <si>
    <t>游戏活动实验区20万元</t>
    <phoneticPr fontId="2" type="noConversion"/>
  </si>
  <si>
    <t>郴特校报[2021]2号</t>
    <phoneticPr fontId="2" type="noConversion"/>
  </si>
  <si>
    <t>汝城县</t>
    <phoneticPr fontId="2" type="noConversion"/>
  </si>
  <si>
    <t>永兴县</t>
    <phoneticPr fontId="2" type="noConversion"/>
  </si>
  <si>
    <t>汝教请字[2021]5号</t>
    <phoneticPr fontId="2" type="noConversion"/>
  </si>
  <si>
    <t>永教函[2021]6号</t>
    <phoneticPr fontId="2" type="noConversion"/>
  </si>
  <si>
    <t>游戏活动实验区20万元，普通高中新课程新教材实施省级实验区20万元</t>
    <phoneticPr fontId="2" type="noConversion"/>
  </si>
  <si>
    <t>新田经验推广50万元</t>
    <phoneticPr fontId="2" type="noConversion"/>
  </si>
  <si>
    <t>新晃县</t>
    <phoneticPr fontId="2" type="noConversion"/>
  </si>
  <si>
    <t>洪江市</t>
    <phoneticPr fontId="2" type="noConversion"/>
  </si>
  <si>
    <t>溆浦县</t>
    <phoneticPr fontId="2" type="noConversion"/>
  </si>
  <si>
    <t>晃教[2021]12号</t>
    <phoneticPr fontId="2" type="noConversion"/>
  </si>
  <si>
    <t>省委常委为民办实事，溆浦县水东镇中学帮扶结对20万元，普通高中新课程新教材实施省级实验区20万元</t>
    <phoneticPr fontId="2" type="noConversion"/>
  </si>
  <si>
    <t>龙教体请字[2021]2号</t>
    <phoneticPr fontId="2" type="noConversion"/>
  </si>
  <si>
    <t>岳麓区</t>
    <phoneticPr fontId="2" type="noConversion"/>
  </si>
  <si>
    <t>芙蓉区</t>
    <phoneticPr fontId="2" type="noConversion"/>
  </si>
  <si>
    <t>附件</t>
    <phoneticPr fontId="2" type="noConversion"/>
  </si>
  <si>
    <t>天教[2021]21号、天教[2021]22号</t>
    <phoneticPr fontId="2" type="noConversion"/>
  </si>
  <si>
    <t>保靖县</t>
    <phoneticPr fontId="2" type="noConversion"/>
  </si>
  <si>
    <t>湘阴教请[2021]6号</t>
    <phoneticPr fontId="2" type="noConversion"/>
  </si>
  <si>
    <t>2021年第五批基础教育发展专项（基础教育教学改革和六一慰问）资金分配表</t>
    <phoneticPr fontId="2" type="noConversion"/>
  </si>
  <si>
    <t>湘西土家族苗族自治州</t>
    <phoneticPr fontId="2" type="noConversion"/>
  </si>
  <si>
    <t>505对事业单位经常性补助</t>
    <phoneticPr fontId="2" type="noConversion"/>
  </si>
  <si>
    <t>50299 其他商品和服务支出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</si>
</sst>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0"/>
      <name val="黑体"/>
      <family val="3"/>
      <charset val="134"/>
    </font>
    <font>
      <b/>
      <sz val="8"/>
      <color theme="1"/>
      <name val="宋体"/>
      <family val="3"/>
      <charset val="134"/>
      <scheme val="minor"/>
    </font>
    <font>
      <sz val="8"/>
      <color theme="1"/>
      <name val="宋体"/>
      <family val="2"/>
      <scheme val="minor"/>
    </font>
    <font>
      <sz val="8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8"/>
      <name val="宋体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5" fillId="0" borderId="0">
      <alignment vertical="center"/>
    </xf>
    <xf numFmtId="0" fontId="5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0" borderId="2" xfId="2" applyFont="1" applyFill="1" applyBorder="1" applyAlignment="1">
      <alignment horizontal="center" vertical="center" wrapText="1"/>
    </xf>
    <xf numFmtId="3" fontId="6" fillId="0" borderId="1" xfId="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0" fillId="0" borderId="8" xfId="0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</cellXfs>
  <cellStyles count="4">
    <cellStyle name="常规" xfId="0" builtinId="0"/>
    <cellStyle name="常规 2" xfId="1"/>
    <cellStyle name="常规 3" xfId="2"/>
    <cellStyle name="常规_西湖区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tabSelected="1" workbookViewId="0">
      <selection activeCell="B7" sqref="B7:F7"/>
    </sheetView>
  </sheetViews>
  <sheetFormatPr defaultRowHeight="13.5" x14ac:dyDescent="0.15"/>
  <cols>
    <col min="1" max="1" width="9.875" style="1" customWidth="1"/>
    <col min="2" max="2" width="9.375" style="1" customWidth="1"/>
    <col min="3" max="3" width="21.375" style="1" customWidth="1"/>
    <col min="4" max="4" width="25.875" style="1" customWidth="1"/>
    <col min="5" max="5" width="26.5" style="1" customWidth="1"/>
    <col min="6" max="6" width="26.125" style="1" customWidth="1"/>
    <col min="7" max="7" width="8.25" style="1" customWidth="1"/>
    <col min="8" max="8" width="7.875" style="1" customWidth="1"/>
    <col min="9" max="9" width="8" style="1" customWidth="1"/>
    <col min="10" max="10" width="19.25" style="1" customWidth="1"/>
    <col min="11" max="16384" width="9" style="1"/>
  </cols>
  <sheetData>
    <row r="1" spans="1:10" ht="18.75" customHeight="1" x14ac:dyDescent="0.15">
      <c r="A1" s="32" t="s">
        <v>155</v>
      </c>
      <c r="B1" s="32"/>
    </row>
    <row r="2" spans="1:10" ht="42" customHeight="1" x14ac:dyDescent="0.15">
      <c r="A2" s="33" t="s">
        <v>159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8" customHeight="1" x14ac:dyDescent="0.15">
      <c r="B3" s="34" t="s">
        <v>59</v>
      </c>
      <c r="C3" s="34"/>
      <c r="D3" s="34"/>
      <c r="E3" s="34"/>
      <c r="F3" s="34"/>
      <c r="G3" s="34"/>
      <c r="H3" s="34"/>
      <c r="I3" s="34"/>
      <c r="J3" s="34"/>
    </row>
    <row r="4" spans="1:10" ht="45" customHeight="1" x14ac:dyDescent="0.15">
      <c r="A4" s="27" t="s">
        <v>25</v>
      </c>
      <c r="B4" s="27"/>
      <c r="C4" s="9" t="s">
        <v>26</v>
      </c>
      <c r="D4" s="9" t="s">
        <v>27</v>
      </c>
      <c r="E4" s="9" t="s">
        <v>60</v>
      </c>
      <c r="F4" s="9" t="s">
        <v>61</v>
      </c>
      <c r="G4" s="9" t="s">
        <v>77</v>
      </c>
      <c r="H4" s="2" t="s">
        <v>62</v>
      </c>
      <c r="I4" s="2" t="s">
        <v>78</v>
      </c>
      <c r="J4" s="9" t="s">
        <v>28</v>
      </c>
    </row>
    <row r="5" spans="1:10" x14ac:dyDescent="0.15">
      <c r="A5" s="27" t="s">
        <v>29</v>
      </c>
      <c r="B5" s="27"/>
      <c r="C5" s="27"/>
      <c r="D5" s="27"/>
      <c r="E5" s="27"/>
      <c r="F5" s="27"/>
      <c r="G5" s="9">
        <f>G6+G18</f>
        <v>820</v>
      </c>
      <c r="H5" s="9">
        <f t="shared" ref="H5:I5" si="0">H6+H18</f>
        <v>400</v>
      </c>
      <c r="I5" s="9">
        <f t="shared" si="0"/>
        <v>1220</v>
      </c>
      <c r="J5" s="5"/>
    </row>
    <row r="6" spans="1:10" x14ac:dyDescent="0.15">
      <c r="A6" s="27" t="s">
        <v>30</v>
      </c>
      <c r="B6" s="27"/>
      <c r="C6" s="27"/>
      <c r="D6" s="27"/>
      <c r="E6" s="27"/>
      <c r="F6" s="27"/>
      <c r="G6" s="9">
        <f>G7+G15+G16+G17</f>
        <v>0</v>
      </c>
      <c r="H6" s="9">
        <f t="shared" ref="H6:I6" si="1">H7+H15+H16+H17</f>
        <v>100</v>
      </c>
      <c r="I6" s="9">
        <f t="shared" si="1"/>
        <v>100</v>
      </c>
      <c r="J6" s="5"/>
    </row>
    <row r="7" spans="1:10" x14ac:dyDescent="0.15">
      <c r="A7" s="35" t="s">
        <v>80</v>
      </c>
      <c r="B7" s="38" t="s">
        <v>81</v>
      </c>
      <c r="C7" s="39"/>
      <c r="D7" s="39"/>
      <c r="E7" s="39"/>
      <c r="F7" s="40"/>
      <c r="G7" s="9">
        <f>SUM(G8:G14)</f>
        <v>0</v>
      </c>
      <c r="H7" s="9">
        <f t="shared" ref="H7:I7" si="2">SUM(H8:H14)</f>
        <v>70</v>
      </c>
      <c r="I7" s="9">
        <f t="shared" si="2"/>
        <v>70</v>
      </c>
      <c r="J7" s="5"/>
    </row>
    <row r="8" spans="1:10" x14ac:dyDescent="0.15">
      <c r="A8" s="36"/>
      <c r="B8" s="41">
        <v>100023</v>
      </c>
      <c r="C8" s="13" t="s">
        <v>68</v>
      </c>
      <c r="D8" s="14" t="s">
        <v>66</v>
      </c>
      <c r="E8" s="3" t="s">
        <v>63</v>
      </c>
      <c r="F8" s="3" t="s">
        <v>64</v>
      </c>
      <c r="G8" s="9"/>
      <c r="H8" s="11">
        <v>10</v>
      </c>
      <c r="I8" s="11">
        <f>G8+H8</f>
        <v>10</v>
      </c>
      <c r="J8" s="5"/>
    </row>
    <row r="9" spans="1:10" x14ac:dyDescent="0.15">
      <c r="A9" s="36"/>
      <c r="B9" s="41"/>
      <c r="C9" s="13" t="s">
        <v>69</v>
      </c>
      <c r="D9" s="14" t="s">
        <v>66</v>
      </c>
      <c r="E9" s="3" t="s">
        <v>63</v>
      </c>
      <c r="F9" s="3" t="s">
        <v>64</v>
      </c>
      <c r="G9" s="9"/>
      <c r="H9" s="11">
        <v>10</v>
      </c>
      <c r="I9" s="11">
        <f t="shared" ref="I9:I17" si="3">G9+H9</f>
        <v>10</v>
      </c>
      <c r="J9" s="5"/>
    </row>
    <row r="10" spans="1:10" x14ac:dyDescent="0.15">
      <c r="A10" s="36"/>
      <c r="B10" s="41">
        <v>100028</v>
      </c>
      <c r="C10" s="13" t="s">
        <v>70</v>
      </c>
      <c r="D10" s="14" t="s">
        <v>66</v>
      </c>
      <c r="E10" s="3" t="s">
        <v>63</v>
      </c>
      <c r="F10" s="3" t="s">
        <v>64</v>
      </c>
      <c r="G10" s="9"/>
      <c r="H10" s="11">
        <v>10</v>
      </c>
      <c r="I10" s="11">
        <f t="shared" si="3"/>
        <v>10</v>
      </c>
      <c r="J10" s="5"/>
    </row>
    <row r="11" spans="1:10" x14ac:dyDescent="0.15">
      <c r="A11" s="36"/>
      <c r="B11" s="41"/>
      <c r="C11" s="13" t="s">
        <v>71</v>
      </c>
      <c r="D11" s="14" t="s">
        <v>67</v>
      </c>
      <c r="E11" s="3" t="s">
        <v>63</v>
      </c>
      <c r="F11" s="3" t="s">
        <v>64</v>
      </c>
      <c r="G11" s="9"/>
      <c r="H11" s="11">
        <v>10</v>
      </c>
      <c r="I11" s="11">
        <f t="shared" si="3"/>
        <v>10</v>
      </c>
      <c r="J11" s="5"/>
    </row>
    <row r="12" spans="1:10" x14ac:dyDescent="0.15">
      <c r="A12" s="36"/>
      <c r="B12" s="12">
        <v>100010</v>
      </c>
      <c r="C12" s="11" t="s">
        <v>91</v>
      </c>
      <c r="D12" s="14" t="s">
        <v>66</v>
      </c>
      <c r="E12" s="3" t="s">
        <v>63</v>
      </c>
      <c r="F12" s="3" t="s">
        <v>64</v>
      </c>
      <c r="G12" s="12"/>
      <c r="H12" s="11">
        <v>10</v>
      </c>
      <c r="I12" s="11">
        <f t="shared" si="3"/>
        <v>10</v>
      </c>
      <c r="J12" s="6"/>
    </row>
    <row r="13" spans="1:10" x14ac:dyDescent="0.15">
      <c r="A13" s="36"/>
      <c r="B13" s="42">
        <v>100051</v>
      </c>
      <c r="C13" s="13" t="s">
        <v>65</v>
      </c>
      <c r="D13" s="14" t="s">
        <v>66</v>
      </c>
      <c r="E13" s="3" t="s">
        <v>63</v>
      </c>
      <c r="F13" s="3" t="s">
        <v>64</v>
      </c>
      <c r="G13" s="12"/>
      <c r="H13" s="11">
        <v>10</v>
      </c>
      <c r="I13" s="11">
        <f t="shared" si="3"/>
        <v>10</v>
      </c>
      <c r="J13" s="6"/>
    </row>
    <row r="14" spans="1:10" x14ac:dyDescent="0.15">
      <c r="A14" s="37"/>
      <c r="B14" s="42"/>
      <c r="C14" s="13" t="s">
        <v>92</v>
      </c>
      <c r="D14" s="14" t="s">
        <v>67</v>
      </c>
      <c r="E14" s="3" t="s">
        <v>63</v>
      </c>
      <c r="F14" s="3" t="s">
        <v>64</v>
      </c>
      <c r="G14" s="12"/>
      <c r="H14" s="11">
        <v>10</v>
      </c>
      <c r="I14" s="11">
        <f t="shared" si="3"/>
        <v>10</v>
      </c>
      <c r="J14" s="6"/>
    </row>
    <row r="15" spans="1:10" x14ac:dyDescent="0.15">
      <c r="A15" s="38" t="s">
        <v>89</v>
      </c>
      <c r="B15" s="40"/>
      <c r="C15" s="13" t="s">
        <v>72</v>
      </c>
      <c r="D15" s="14" t="s">
        <v>67</v>
      </c>
      <c r="E15" s="3" t="s">
        <v>63</v>
      </c>
      <c r="F15" s="3" t="s">
        <v>64</v>
      </c>
      <c r="G15" s="12"/>
      <c r="H15" s="11">
        <v>10</v>
      </c>
      <c r="I15" s="11">
        <f t="shared" si="3"/>
        <v>10</v>
      </c>
      <c r="J15" s="6"/>
    </row>
    <row r="16" spans="1:10" s="49" customFormat="1" x14ac:dyDescent="0.15">
      <c r="A16" s="43" t="s">
        <v>79</v>
      </c>
      <c r="B16" s="44"/>
      <c r="C16" s="13" t="s">
        <v>73</v>
      </c>
      <c r="D16" s="45" t="s">
        <v>67</v>
      </c>
      <c r="E16" s="16" t="s">
        <v>63</v>
      </c>
      <c r="F16" s="16" t="s">
        <v>162</v>
      </c>
      <c r="G16" s="46"/>
      <c r="H16" s="47">
        <v>10</v>
      </c>
      <c r="I16" s="47">
        <f t="shared" si="3"/>
        <v>10</v>
      </c>
      <c r="J16" s="48"/>
    </row>
    <row r="17" spans="1:10" x14ac:dyDescent="0.15">
      <c r="A17" s="38" t="s">
        <v>90</v>
      </c>
      <c r="B17" s="40"/>
      <c r="C17" s="13" t="s">
        <v>74</v>
      </c>
      <c r="D17" s="14" t="s">
        <v>67</v>
      </c>
      <c r="E17" s="3" t="s">
        <v>63</v>
      </c>
      <c r="F17" s="3" t="s">
        <v>64</v>
      </c>
      <c r="G17" s="12"/>
      <c r="H17" s="11">
        <v>10</v>
      </c>
      <c r="I17" s="11">
        <f t="shared" si="3"/>
        <v>10</v>
      </c>
      <c r="J17" s="6"/>
    </row>
    <row r="18" spans="1:10" x14ac:dyDescent="0.15">
      <c r="A18" s="38" t="s">
        <v>58</v>
      </c>
      <c r="B18" s="39"/>
      <c r="C18" s="39"/>
      <c r="D18" s="39"/>
      <c r="E18" s="39"/>
      <c r="F18" s="40"/>
      <c r="G18" s="9">
        <f>G19+G32+G37+G42+G45+G49+G58+G62+G65+G70+G76+G80+G84+G88</f>
        <v>820</v>
      </c>
      <c r="H18" s="9">
        <f>H19+H32+H37+H42+H45+H49+H58+H62+H65+H70+H76+H80+H84+H88</f>
        <v>300</v>
      </c>
      <c r="I18" s="9">
        <f>I19+I32+I37+I42+I45+I49+I58+I62+I65+I70+I76+I80+I84+I88</f>
        <v>1120</v>
      </c>
      <c r="J18" s="5"/>
    </row>
    <row r="19" spans="1:10" x14ac:dyDescent="0.15">
      <c r="A19" s="21" t="s">
        <v>31</v>
      </c>
      <c r="B19" s="22"/>
      <c r="C19" s="27" t="s">
        <v>32</v>
      </c>
      <c r="D19" s="27"/>
      <c r="E19" s="27"/>
      <c r="F19" s="27"/>
      <c r="G19" s="9">
        <f>SUM(G20:G31)</f>
        <v>110</v>
      </c>
      <c r="H19" s="9">
        <f>SUM(H20:H31)</f>
        <v>160</v>
      </c>
      <c r="I19" s="9">
        <f>SUM(I20:I31)</f>
        <v>270</v>
      </c>
      <c r="J19" s="5"/>
    </row>
    <row r="20" spans="1:10" ht="21" x14ac:dyDescent="0.15">
      <c r="A20" s="23"/>
      <c r="B20" s="24"/>
      <c r="C20" s="10" t="s">
        <v>0</v>
      </c>
      <c r="D20" s="15" t="s">
        <v>83</v>
      </c>
      <c r="E20" s="15"/>
      <c r="F20" s="15" t="s">
        <v>75</v>
      </c>
      <c r="G20" s="12">
        <v>30</v>
      </c>
      <c r="H20" s="12"/>
      <c r="I20" s="11">
        <f t="shared" ref="I20:I79" si="4">G20+H20</f>
        <v>30</v>
      </c>
      <c r="J20" s="6" t="s">
        <v>106</v>
      </c>
    </row>
    <row r="21" spans="1:10" ht="21" x14ac:dyDescent="0.15">
      <c r="A21" s="23"/>
      <c r="B21" s="24"/>
      <c r="C21" s="30" t="s">
        <v>93</v>
      </c>
      <c r="D21" s="16" t="s">
        <v>76</v>
      </c>
      <c r="E21" s="15"/>
      <c r="F21" s="7" t="s">
        <v>75</v>
      </c>
      <c r="G21" s="12">
        <v>20</v>
      </c>
      <c r="H21" s="12"/>
      <c r="I21" s="11">
        <f t="shared" si="4"/>
        <v>20</v>
      </c>
      <c r="J21" s="6" t="s">
        <v>95</v>
      </c>
    </row>
    <row r="22" spans="1:10" x14ac:dyDescent="0.15">
      <c r="A22" s="23"/>
      <c r="B22" s="24"/>
      <c r="C22" s="28"/>
      <c r="D22" s="14" t="s">
        <v>66</v>
      </c>
      <c r="E22" s="14"/>
      <c r="F22" s="7" t="s">
        <v>75</v>
      </c>
      <c r="G22" s="12"/>
      <c r="H22" s="12">
        <v>10</v>
      </c>
      <c r="I22" s="11">
        <f t="shared" si="4"/>
        <v>10</v>
      </c>
      <c r="J22" s="6" t="s">
        <v>104</v>
      </c>
    </row>
    <row r="23" spans="1:10" x14ac:dyDescent="0.15">
      <c r="A23" s="23"/>
      <c r="B23" s="24"/>
      <c r="C23" s="29"/>
      <c r="D23" s="14" t="s">
        <v>67</v>
      </c>
      <c r="E23" s="14"/>
      <c r="F23" s="7" t="s">
        <v>75</v>
      </c>
      <c r="G23" s="12"/>
      <c r="H23" s="12">
        <v>10</v>
      </c>
      <c r="I23" s="11">
        <f t="shared" si="4"/>
        <v>10</v>
      </c>
      <c r="J23" s="6" t="s">
        <v>103</v>
      </c>
    </row>
    <row r="24" spans="1:10" ht="33.75" customHeight="1" x14ac:dyDescent="0.15">
      <c r="A24" s="23"/>
      <c r="B24" s="24"/>
      <c r="C24" s="31" t="s">
        <v>153</v>
      </c>
      <c r="D24" s="15" t="s">
        <v>84</v>
      </c>
      <c r="E24" s="15"/>
      <c r="F24" s="15" t="s">
        <v>75</v>
      </c>
      <c r="G24" s="12">
        <v>10</v>
      </c>
      <c r="H24" s="12"/>
      <c r="I24" s="11">
        <f t="shared" si="4"/>
        <v>10</v>
      </c>
      <c r="J24" s="6" t="s">
        <v>98</v>
      </c>
    </row>
    <row r="25" spans="1:10" ht="21" x14ac:dyDescent="0.15">
      <c r="A25" s="23"/>
      <c r="B25" s="24"/>
      <c r="C25" s="31"/>
      <c r="D25" s="14" t="s">
        <v>67</v>
      </c>
      <c r="E25" s="14"/>
      <c r="F25" s="7" t="s">
        <v>75</v>
      </c>
      <c r="G25" s="12"/>
      <c r="H25" s="12">
        <v>20</v>
      </c>
      <c r="I25" s="11">
        <f t="shared" si="4"/>
        <v>20</v>
      </c>
      <c r="J25" s="6" t="s">
        <v>96</v>
      </c>
    </row>
    <row r="26" spans="1:10" ht="21" x14ac:dyDescent="0.15">
      <c r="A26" s="23"/>
      <c r="B26" s="24"/>
      <c r="C26" s="31" t="s">
        <v>94</v>
      </c>
      <c r="D26" s="14" t="s">
        <v>66</v>
      </c>
      <c r="E26" s="3"/>
      <c r="F26" s="7" t="s">
        <v>161</v>
      </c>
      <c r="G26" s="12"/>
      <c r="H26" s="12">
        <v>20</v>
      </c>
      <c r="I26" s="11">
        <f t="shared" si="4"/>
        <v>20</v>
      </c>
      <c r="J26" s="4" t="s">
        <v>156</v>
      </c>
    </row>
    <row r="27" spans="1:10" x14ac:dyDescent="0.15">
      <c r="A27" s="23"/>
      <c r="B27" s="24"/>
      <c r="C27" s="28" t="s">
        <v>154</v>
      </c>
      <c r="D27" s="16" t="s">
        <v>76</v>
      </c>
      <c r="E27" s="15"/>
      <c r="F27" s="15" t="s">
        <v>75</v>
      </c>
      <c r="G27" s="12"/>
      <c r="H27" s="12">
        <v>10</v>
      </c>
      <c r="I27" s="11">
        <f t="shared" si="4"/>
        <v>10</v>
      </c>
      <c r="J27" s="6" t="s">
        <v>100</v>
      </c>
    </row>
    <row r="28" spans="1:10" ht="63" x14ac:dyDescent="0.15">
      <c r="A28" s="23"/>
      <c r="B28" s="24"/>
      <c r="C28" s="28"/>
      <c r="D28" s="14" t="s">
        <v>66</v>
      </c>
      <c r="E28" s="15"/>
      <c r="F28" s="15" t="s">
        <v>75</v>
      </c>
      <c r="G28" s="12"/>
      <c r="H28" s="12">
        <v>80</v>
      </c>
      <c r="I28" s="11">
        <f t="shared" si="4"/>
        <v>80</v>
      </c>
      <c r="J28" s="6" t="s">
        <v>101</v>
      </c>
    </row>
    <row r="29" spans="1:10" x14ac:dyDescent="0.15">
      <c r="A29" s="23"/>
      <c r="B29" s="24"/>
      <c r="C29" s="29"/>
      <c r="D29" s="14" t="s">
        <v>67</v>
      </c>
      <c r="E29" s="15"/>
      <c r="F29" s="15" t="s">
        <v>75</v>
      </c>
      <c r="G29" s="12"/>
      <c r="H29" s="12">
        <v>10</v>
      </c>
      <c r="I29" s="11">
        <f t="shared" si="4"/>
        <v>10</v>
      </c>
      <c r="J29" s="6" t="s">
        <v>102</v>
      </c>
    </row>
    <row r="30" spans="1:10" ht="31.5" x14ac:dyDescent="0.15">
      <c r="A30" s="23"/>
      <c r="B30" s="24"/>
      <c r="C30" s="10" t="s">
        <v>1</v>
      </c>
      <c r="D30" s="15" t="s">
        <v>84</v>
      </c>
      <c r="E30" s="15"/>
      <c r="F30" s="15" t="s">
        <v>75</v>
      </c>
      <c r="G30" s="12">
        <v>40</v>
      </c>
      <c r="H30" s="12"/>
      <c r="I30" s="11">
        <f t="shared" si="4"/>
        <v>40</v>
      </c>
      <c r="J30" s="6" t="s">
        <v>105</v>
      </c>
    </row>
    <row r="31" spans="1:10" ht="21" x14ac:dyDescent="0.15">
      <c r="A31" s="25"/>
      <c r="B31" s="26"/>
      <c r="C31" s="10" t="s">
        <v>2</v>
      </c>
      <c r="D31" s="15" t="s">
        <v>84</v>
      </c>
      <c r="E31" s="15"/>
      <c r="F31" s="15" t="s">
        <v>75</v>
      </c>
      <c r="G31" s="12">
        <v>10</v>
      </c>
      <c r="H31" s="12"/>
      <c r="I31" s="11">
        <f t="shared" si="4"/>
        <v>10</v>
      </c>
      <c r="J31" s="6" t="s">
        <v>107</v>
      </c>
    </row>
    <row r="32" spans="1:10" x14ac:dyDescent="0.15">
      <c r="A32" s="21" t="s">
        <v>33</v>
      </c>
      <c r="B32" s="22"/>
      <c r="C32" s="27" t="s">
        <v>34</v>
      </c>
      <c r="D32" s="27"/>
      <c r="E32" s="27"/>
      <c r="F32" s="27"/>
      <c r="G32" s="9">
        <f>G33+G34+G35+G36</f>
        <v>70</v>
      </c>
      <c r="H32" s="9">
        <f t="shared" ref="H32:I32" si="5">H33+H34+H35+H36</f>
        <v>10</v>
      </c>
      <c r="I32" s="9">
        <f t="shared" si="5"/>
        <v>80</v>
      </c>
      <c r="J32" s="5"/>
    </row>
    <row r="33" spans="1:10" ht="42" x14ac:dyDescent="0.15">
      <c r="A33" s="23"/>
      <c r="B33" s="24"/>
      <c r="C33" s="10" t="s">
        <v>0</v>
      </c>
      <c r="D33" s="15" t="s">
        <v>85</v>
      </c>
      <c r="E33" s="15"/>
      <c r="F33" s="15" t="s">
        <v>75</v>
      </c>
      <c r="G33" s="12">
        <v>40</v>
      </c>
      <c r="H33" s="12"/>
      <c r="I33" s="11">
        <f t="shared" si="4"/>
        <v>40</v>
      </c>
      <c r="J33" s="6" t="s">
        <v>108</v>
      </c>
    </row>
    <row r="34" spans="1:10" x14ac:dyDescent="0.15">
      <c r="A34" s="23"/>
      <c r="B34" s="24"/>
      <c r="C34" s="30" t="s">
        <v>3</v>
      </c>
      <c r="D34" s="15" t="s">
        <v>85</v>
      </c>
      <c r="E34" s="15"/>
      <c r="F34" s="15" t="s">
        <v>75</v>
      </c>
      <c r="G34" s="12">
        <v>20</v>
      </c>
      <c r="H34" s="12"/>
      <c r="I34" s="11">
        <f t="shared" si="4"/>
        <v>20</v>
      </c>
      <c r="J34" s="6" t="s">
        <v>109</v>
      </c>
    </row>
    <row r="35" spans="1:10" x14ac:dyDescent="0.15">
      <c r="A35" s="23"/>
      <c r="B35" s="24"/>
      <c r="C35" s="29"/>
      <c r="D35" s="14" t="s">
        <v>67</v>
      </c>
      <c r="E35" s="15"/>
      <c r="F35" s="15" t="s">
        <v>75</v>
      </c>
      <c r="G35" s="12"/>
      <c r="H35" s="12">
        <v>10</v>
      </c>
      <c r="I35" s="11">
        <f t="shared" si="4"/>
        <v>10</v>
      </c>
      <c r="J35" s="6" t="s">
        <v>110</v>
      </c>
    </row>
    <row r="36" spans="1:10" ht="21" x14ac:dyDescent="0.15">
      <c r="A36" s="25"/>
      <c r="B36" s="26"/>
      <c r="C36" s="10" t="s">
        <v>4</v>
      </c>
      <c r="D36" s="15" t="s">
        <v>85</v>
      </c>
      <c r="E36" s="15"/>
      <c r="F36" s="15" t="s">
        <v>75</v>
      </c>
      <c r="G36" s="12">
        <v>10</v>
      </c>
      <c r="H36" s="12"/>
      <c r="I36" s="11">
        <f t="shared" si="4"/>
        <v>10</v>
      </c>
      <c r="J36" s="6" t="s">
        <v>111</v>
      </c>
    </row>
    <row r="37" spans="1:10" x14ac:dyDescent="0.15">
      <c r="A37" s="21" t="s">
        <v>35</v>
      </c>
      <c r="B37" s="22"/>
      <c r="C37" s="27" t="s">
        <v>36</v>
      </c>
      <c r="D37" s="27"/>
      <c r="E37" s="27"/>
      <c r="F37" s="27"/>
      <c r="G37" s="9">
        <f>G38+G39+G40+G41</f>
        <v>60</v>
      </c>
      <c r="H37" s="9">
        <f t="shared" ref="H37:I37" si="6">H38+H39+H40+H41</f>
        <v>0</v>
      </c>
      <c r="I37" s="9">
        <f t="shared" si="6"/>
        <v>60</v>
      </c>
      <c r="J37" s="5"/>
    </row>
    <row r="38" spans="1:10" ht="21" x14ac:dyDescent="0.15">
      <c r="A38" s="23"/>
      <c r="B38" s="24"/>
      <c r="C38" s="10" t="s">
        <v>5</v>
      </c>
      <c r="D38" s="15" t="s">
        <v>85</v>
      </c>
      <c r="E38" s="15"/>
      <c r="F38" s="15" t="s">
        <v>75</v>
      </c>
      <c r="G38" s="12">
        <v>20</v>
      </c>
      <c r="H38" s="12"/>
      <c r="I38" s="11">
        <f t="shared" si="4"/>
        <v>20</v>
      </c>
      <c r="J38" s="6" t="s">
        <v>113</v>
      </c>
    </row>
    <row r="39" spans="1:10" ht="21" x14ac:dyDescent="0.15">
      <c r="A39" s="23"/>
      <c r="B39" s="24"/>
      <c r="C39" s="10" t="s">
        <v>6</v>
      </c>
      <c r="D39" s="15" t="s">
        <v>85</v>
      </c>
      <c r="E39" s="15"/>
      <c r="F39" s="15" t="s">
        <v>75</v>
      </c>
      <c r="G39" s="12">
        <v>10</v>
      </c>
      <c r="H39" s="12"/>
      <c r="I39" s="11">
        <f t="shared" si="4"/>
        <v>10</v>
      </c>
      <c r="J39" s="6" t="s">
        <v>98</v>
      </c>
    </row>
    <row r="40" spans="1:10" ht="21" x14ac:dyDescent="0.15">
      <c r="A40" s="23"/>
      <c r="B40" s="24"/>
      <c r="C40" s="10" t="s">
        <v>114</v>
      </c>
      <c r="D40" s="15" t="s">
        <v>83</v>
      </c>
      <c r="E40" s="15"/>
      <c r="F40" s="15" t="s">
        <v>75</v>
      </c>
      <c r="G40" s="12">
        <v>10</v>
      </c>
      <c r="H40" s="12"/>
      <c r="I40" s="11">
        <f t="shared" si="4"/>
        <v>10</v>
      </c>
      <c r="J40" s="6" t="s">
        <v>115</v>
      </c>
    </row>
    <row r="41" spans="1:10" x14ac:dyDescent="0.15">
      <c r="A41" s="25"/>
      <c r="B41" s="26"/>
      <c r="C41" s="10" t="s">
        <v>7</v>
      </c>
      <c r="D41" s="15" t="s">
        <v>85</v>
      </c>
      <c r="E41" s="15"/>
      <c r="F41" s="15" t="s">
        <v>75</v>
      </c>
      <c r="G41" s="12">
        <v>20</v>
      </c>
      <c r="H41" s="12"/>
      <c r="I41" s="11">
        <f t="shared" si="4"/>
        <v>20</v>
      </c>
      <c r="J41" s="6" t="s">
        <v>116</v>
      </c>
    </row>
    <row r="42" spans="1:10" x14ac:dyDescent="0.15">
      <c r="A42" s="21" t="s">
        <v>37</v>
      </c>
      <c r="B42" s="22"/>
      <c r="C42" s="27" t="s">
        <v>38</v>
      </c>
      <c r="D42" s="27"/>
      <c r="E42" s="27"/>
      <c r="F42" s="27"/>
      <c r="G42" s="9">
        <f>G43+G44</f>
        <v>50</v>
      </c>
      <c r="H42" s="9">
        <f t="shared" ref="H42:I42" si="7">H43+H44</f>
        <v>0</v>
      </c>
      <c r="I42" s="9">
        <f t="shared" si="7"/>
        <v>50</v>
      </c>
      <c r="J42" s="5"/>
    </row>
    <row r="43" spans="1:10" ht="21" x14ac:dyDescent="0.15">
      <c r="A43" s="23"/>
      <c r="B43" s="24"/>
      <c r="C43" s="10" t="s">
        <v>119</v>
      </c>
      <c r="D43" s="15" t="s">
        <v>85</v>
      </c>
      <c r="E43" s="15"/>
      <c r="F43" s="15" t="s">
        <v>75</v>
      </c>
      <c r="G43" s="12">
        <v>20</v>
      </c>
      <c r="H43" s="12"/>
      <c r="I43" s="11">
        <f t="shared" si="4"/>
        <v>20</v>
      </c>
      <c r="J43" s="6" t="s">
        <v>113</v>
      </c>
    </row>
    <row r="44" spans="1:10" ht="31.5" x14ac:dyDescent="0.15">
      <c r="A44" s="23"/>
      <c r="B44" s="24"/>
      <c r="C44" s="10" t="s">
        <v>8</v>
      </c>
      <c r="D44" s="15" t="s">
        <v>85</v>
      </c>
      <c r="E44" s="15"/>
      <c r="F44" s="15" t="s">
        <v>75</v>
      </c>
      <c r="G44" s="12">
        <v>30</v>
      </c>
      <c r="H44" s="12"/>
      <c r="I44" s="11">
        <f t="shared" si="4"/>
        <v>30</v>
      </c>
      <c r="J44" s="6" t="s">
        <v>118</v>
      </c>
    </row>
    <row r="45" spans="1:10" x14ac:dyDescent="0.15">
      <c r="A45" s="21" t="s">
        <v>39</v>
      </c>
      <c r="B45" s="22"/>
      <c r="C45" s="27" t="s">
        <v>40</v>
      </c>
      <c r="D45" s="27"/>
      <c r="E45" s="27"/>
      <c r="F45" s="27"/>
      <c r="G45" s="9">
        <f>G46+G47+G48</f>
        <v>50</v>
      </c>
      <c r="H45" s="9">
        <f t="shared" ref="H45:I45" si="8">H46+H47+H48</f>
        <v>0</v>
      </c>
      <c r="I45" s="9">
        <f t="shared" si="8"/>
        <v>50</v>
      </c>
      <c r="J45" s="5"/>
    </row>
    <row r="46" spans="1:10" ht="21" x14ac:dyDescent="0.15">
      <c r="A46" s="23"/>
      <c r="B46" s="24"/>
      <c r="C46" s="10" t="s">
        <v>121</v>
      </c>
      <c r="D46" s="15" t="s">
        <v>85</v>
      </c>
      <c r="E46" s="15"/>
      <c r="F46" s="15" t="s">
        <v>75</v>
      </c>
      <c r="G46" s="12">
        <v>10</v>
      </c>
      <c r="H46" s="12"/>
      <c r="I46" s="11">
        <f t="shared" si="4"/>
        <v>10</v>
      </c>
      <c r="J46" s="6" t="s">
        <v>122</v>
      </c>
    </row>
    <row r="47" spans="1:10" ht="21" x14ac:dyDescent="0.15">
      <c r="A47" s="23"/>
      <c r="B47" s="24"/>
      <c r="C47" s="10" t="s">
        <v>120</v>
      </c>
      <c r="D47" s="15" t="s">
        <v>85</v>
      </c>
      <c r="E47" s="15"/>
      <c r="F47" s="15" t="s">
        <v>75</v>
      </c>
      <c r="G47" s="12">
        <v>20</v>
      </c>
      <c r="H47" s="12"/>
      <c r="I47" s="11">
        <f t="shared" si="4"/>
        <v>20</v>
      </c>
      <c r="J47" s="6" t="s">
        <v>123</v>
      </c>
    </row>
    <row r="48" spans="1:10" x14ac:dyDescent="0.15">
      <c r="A48" s="23"/>
      <c r="B48" s="24"/>
      <c r="C48" s="10" t="s">
        <v>9</v>
      </c>
      <c r="D48" s="15" t="s">
        <v>85</v>
      </c>
      <c r="E48" s="15"/>
      <c r="F48" s="15" t="s">
        <v>75</v>
      </c>
      <c r="G48" s="12">
        <v>20</v>
      </c>
      <c r="H48" s="12"/>
      <c r="I48" s="11">
        <f t="shared" si="4"/>
        <v>20</v>
      </c>
      <c r="J48" s="6" t="s">
        <v>116</v>
      </c>
    </row>
    <row r="49" spans="1:10" x14ac:dyDescent="0.15">
      <c r="A49" s="21" t="s">
        <v>41</v>
      </c>
      <c r="B49" s="22"/>
      <c r="C49" s="27" t="s">
        <v>42</v>
      </c>
      <c r="D49" s="27"/>
      <c r="E49" s="27"/>
      <c r="F49" s="27"/>
      <c r="G49" s="9">
        <f>G50+G51+G52+G53+G54+G55+G56+G57</f>
        <v>50</v>
      </c>
      <c r="H49" s="9">
        <f t="shared" ref="H49:I49" si="9">H50+H51+H52+H53+H54+H55+H56+H57</f>
        <v>60</v>
      </c>
      <c r="I49" s="9">
        <f t="shared" si="9"/>
        <v>110</v>
      </c>
      <c r="J49" s="5"/>
    </row>
    <row r="50" spans="1:10" ht="21" x14ac:dyDescent="0.15">
      <c r="A50" s="23"/>
      <c r="B50" s="24"/>
      <c r="C50" s="10" t="s">
        <v>0</v>
      </c>
      <c r="D50" s="15" t="s">
        <v>85</v>
      </c>
      <c r="E50" s="15"/>
      <c r="F50" s="15" t="s">
        <v>75</v>
      </c>
      <c r="G50" s="12">
        <v>20</v>
      </c>
      <c r="H50" s="12"/>
      <c r="I50" s="11">
        <f t="shared" si="4"/>
        <v>20</v>
      </c>
      <c r="J50" s="6" t="s">
        <v>113</v>
      </c>
    </row>
    <row r="51" spans="1:10" ht="21" x14ac:dyDescent="0.15">
      <c r="A51" s="23"/>
      <c r="B51" s="24"/>
      <c r="C51" s="10" t="s">
        <v>130</v>
      </c>
      <c r="D51" s="15" t="s">
        <v>83</v>
      </c>
      <c r="E51" s="15"/>
      <c r="F51" s="15" t="s">
        <v>75</v>
      </c>
      <c r="G51" s="12">
        <v>10</v>
      </c>
      <c r="H51" s="12"/>
      <c r="I51" s="11">
        <f t="shared" si="4"/>
        <v>10</v>
      </c>
      <c r="J51" s="6" t="s">
        <v>98</v>
      </c>
    </row>
    <row r="52" spans="1:10" x14ac:dyDescent="0.15">
      <c r="A52" s="23"/>
      <c r="B52" s="24"/>
      <c r="C52" s="10" t="s">
        <v>125</v>
      </c>
      <c r="D52" s="15" t="s">
        <v>99</v>
      </c>
      <c r="E52" s="15"/>
      <c r="F52" s="15" t="s">
        <v>75</v>
      </c>
      <c r="G52" s="12"/>
      <c r="H52" s="12">
        <v>10</v>
      </c>
      <c r="I52" s="11">
        <f t="shared" si="4"/>
        <v>10</v>
      </c>
      <c r="J52" s="6" t="s">
        <v>127</v>
      </c>
    </row>
    <row r="53" spans="1:10" x14ac:dyDescent="0.15">
      <c r="A53" s="23"/>
      <c r="B53" s="24"/>
      <c r="C53" s="30" t="s">
        <v>10</v>
      </c>
      <c r="D53" s="15" t="s">
        <v>85</v>
      </c>
      <c r="E53" s="15"/>
      <c r="F53" s="15" t="s">
        <v>75</v>
      </c>
      <c r="G53" s="12">
        <v>20</v>
      </c>
      <c r="H53" s="12"/>
      <c r="I53" s="11">
        <f t="shared" si="4"/>
        <v>20</v>
      </c>
      <c r="J53" s="6" t="s">
        <v>116</v>
      </c>
    </row>
    <row r="54" spans="1:10" x14ac:dyDescent="0.15">
      <c r="A54" s="23"/>
      <c r="B54" s="24"/>
      <c r="C54" s="29"/>
      <c r="D54" s="18" t="s">
        <v>87</v>
      </c>
      <c r="E54" s="15"/>
      <c r="F54" s="15" t="s">
        <v>75</v>
      </c>
      <c r="G54" s="12"/>
      <c r="H54" s="12">
        <v>10</v>
      </c>
      <c r="I54" s="11">
        <f t="shared" si="4"/>
        <v>10</v>
      </c>
      <c r="J54" s="6" t="s">
        <v>128</v>
      </c>
    </row>
    <row r="55" spans="1:10" x14ac:dyDescent="0.15">
      <c r="A55" s="23"/>
      <c r="B55" s="24"/>
      <c r="C55" s="10" t="s">
        <v>82</v>
      </c>
      <c r="D55" s="15" t="s">
        <v>76</v>
      </c>
      <c r="E55" s="15"/>
      <c r="F55" s="15" t="s">
        <v>75</v>
      </c>
      <c r="G55" s="12"/>
      <c r="H55" s="12">
        <v>10</v>
      </c>
      <c r="I55" s="11">
        <f t="shared" si="4"/>
        <v>10</v>
      </c>
      <c r="J55" s="6" t="s">
        <v>124</v>
      </c>
    </row>
    <row r="56" spans="1:10" x14ac:dyDescent="0.15">
      <c r="A56" s="23"/>
      <c r="B56" s="24"/>
      <c r="C56" s="10" t="s">
        <v>126</v>
      </c>
      <c r="D56" s="18" t="s">
        <v>87</v>
      </c>
      <c r="E56" s="15"/>
      <c r="F56" s="15" t="s">
        <v>75</v>
      </c>
      <c r="G56" s="12"/>
      <c r="H56" s="12">
        <v>10</v>
      </c>
      <c r="I56" s="11">
        <f t="shared" si="4"/>
        <v>10</v>
      </c>
      <c r="J56" s="6" t="s">
        <v>129</v>
      </c>
    </row>
    <row r="57" spans="1:10" x14ac:dyDescent="0.15">
      <c r="A57" s="25"/>
      <c r="B57" s="26"/>
      <c r="C57" s="10" t="s">
        <v>11</v>
      </c>
      <c r="D57" s="15" t="s">
        <v>85</v>
      </c>
      <c r="E57" s="15"/>
      <c r="F57" s="15" t="s">
        <v>75</v>
      </c>
      <c r="G57" s="12"/>
      <c r="H57" s="12">
        <v>20</v>
      </c>
      <c r="I57" s="11">
        <f t="shared" si="4"/>
        <v>20</v>
      </c>
      <c r="J57" s="20" t="s">
        <v>158</v>
      </c>
    </row>
    <row r="58" spans="1:10" x14ac:dyDescent="0.15">
      <c r="A58" s="21" t="s">
        <v>43</v>
      </c>
      <c r="B58" s="22"/>
      <c r="C58" s="27" t="s">
        <v>44</v>
      </c>
      <c r="D58" s="27"/>
      <c r="E58" s="27"/>
      <c r="F58" s="27"/>
      <c r="G58" s="9">
        <f>G59+G60+G61</f>
        <v>50</v>
      </c>
      <c r="H58" s="9">
        <f t="shared" ref="H58:I58" si="10">H59+H60+H61</f>
        <v>10</v>
      </c>
      <c r="I58" s="9">
        <f t="shared" si="10"/>
        <v>60</v>
      </c>
      <c r="J58" s="5"/>
    </row>
    <row r="59" spans="1:10" x14ac:dyDescent="0.15">
      <c r="A59" s="23"/>
      <c r="B59" s="24"/>
      <c r="C59" s="10" t="s">
        <v>131</v>
      </c>
      <c r="D59" s="15" t="s">
        <v>83</v>
      </c>
      <c r="E59" s="19"/>
      <c r="F59" s="7" t="s">
        <v>75</v>
      </c>
      <c r="G59" s="12">
        <v>20</v>
      </c>
      <c r="H59" s="12"/>
      <c r="I59" s="11">
        <f t="shared" si="4"/>
        <v>20</v>
      </c>
      <c r="J59" s="6" t="s">
        <v>138</v>
      </c>
    </row>
    <row r="60" spans="1:10" ht="31.5" x14ac:dyDescent="0.15">
      <c r="A60" s="23"/>
      <c r="B60" s="24"/>
      <c r="C60" s="10" t="s">
        <v>12</v>
      </c>
      <c r="D60" s="15" t="s">
        <v>86</v>
      </c>
      <c r="E60" s="15"/>
      <c r="F60" s="15" t="s">
        <v>75</v>
      </c>
      <c r="G60" s="12">
        <v>30</v>
      </c>
      <c r="H60" s="12"/>
      <c r="I60" s="11">
        <f t="shared" si="4"/>
        <v>30</v>
      </c>
      <c r="J60" s="6" t="s">
        <v>134</v>
      </c>
    </row>
    <row r="61" spans="1:10" x14ac:dyDescent="0.15">
      <c r="A61" s="23"/>
      <c r="B61" s="24"/>
      <c r="C61" s="10" t="s">
        <v>132</v>
      </c>
      <c r="D61" s="18" t="s">
        <v>87</v>
      </c>
      <c r="E61" s="15"/>
      <c r="F61" s="15" t="s">
        <v>75</v>
      </c>
      <c r="G61" s="12"/>
      <c r="H61" s="12">
        <v>10</v>
      </c>
      <c r="I61" s="11">
        <f t="shared" si="4"/>
        <v>10</v>
      </c>
      <c r="J61" s="6" t="s">
        <v>133</v>
      </c>
    </row>
    <row r="62" spans="1:10" x14ac:dyDescent="0.15">
      <c r="A62" s="21" t="s">
        <v>45</v>
      </c>
      <c r="B62" s="22"/>
      <c r="C62" s="27" t="s">
        <v>46</v>
      </c>
      <c r="D62" s="27"/>
      <c r="E62" s="27"/>
      <c r="F62" s="27"/>
      <c r="G62" s="9">
        <f>G63+G64</f>
        <v>20</v>
      </c>
      <c r="H62" s="9">
        <f t="shared" ref="H62:I62" si="11">H63+H64</f>
        <v>10</v>
      </c>
      <c r="I62" s="9">
        <f t="shared" si="11"/>
        <v>30</v>
      </c>
      <c r="J62" s="5"/>
    </row>
    <row r="63" spans="1:10" ht="21" x14ac:dyDescent="0.15">
      <c r="A63" s="23"/>
      <c r="B63" s="24"/>
      <c r="C63" s="8" t="s">
        <v>13</v>
      </c>
      <c r="D63" s="15" t="s">
        <v>85</v>
      </c>
      <c r="E63" s="15"/>
      <c r="F63" s="15" t="s">
        <v>75</v>
      </c>
      <c r="G63" s="12">
        <v>20</v>
      </c>
      <c r="H63" s="12"/>
      <c r="I63" s="11">
        <f t="shared" si="4"/>
        <v>20</v>
      </c>
      <c r="J63" s="6" t="s">
        <v>113</v>
      </c>
    </row>
    <row r="64" spans="1:10" x14ac:dyDescent="0.15">
      <c r="A64" s="25"/>
      <c r="B64" s="26"/>
      <c r="C64" s="10" t="s">
        <v>14</v>
      </c>
      <c r="D64" s="15" t="s">
        <v>66</v>
      </c>
      <c r="E64" s="15"/>
      <c r="F64" s="15" t="s">
        <v>75</v>
      </c>
      <c r="G64" s="12"/>
      <c r="H64" s="12">
        <v>10</v>
      </c>
      <c r="I64" s="11">
        <f t="shared" si="4"/>
        <v>10</v>
      </c>
      <c r="J64" s="6" t="s">
        <v>135</v>
      </c>
    </row>
    <row r="65" spans="1:10" x14ac:dyDescent="0.15">
      <c r="A65" s="21" t="s">
        <v>47</v>
      </c>
      <c r="B65" s="22"/>
      <c r="C65" s="27" t="s">
        <v>48</v>
      </c>
      <c r="D65" s="27"/>
      <c r="E65" s="27"/>
      <c r="F65" s="27"/>
      <c r="G65" s="9">
        <f>G66+G67+G68+G69</f>
        <v>60</v>
      </c>
      <c r="H65" s="9">
        <f t="shared" ref="H65:I65" si="12">H66+H67+H68+H69</f>
        <v>0</v>
      </c>
      <c r="I65" s="9">
        <f t="shared" si="12"/>
        <v>60</v>
      </c>
      <c r="J65" s="5"/>
    </row>
    <row r="66" spans="1:10" ht="21" x14ac:dyDescent="0.15">
      <c r="A66" s="23"/>
      <c r="B66" s="24"/>
      <c r="C66" s="10" t="s">
        <v>15</v>
      </c>
      <c r="D66" s="15" t="s">
        <v>85</v>
      </c>
      <c r="E66" s="15"/>
      <c r="F66" s="15" t="s">
        <v>75</v>
      </c>
      <c r="G66" s="12">
        <v>10</v>
      </c>
      <c r="H66" s="12"/>
      <c r="I66" s="11">
        <f t="shared" si="4"/>
        <v>10</v>
      </c>
      <c r="J66" s="6" t="s">
        <v>107</v>
      </c>
    </row>
    <row r="67" spans="1:10" ht="21" x14ac:dyDescent="0.15">
      <c r="A67" s="23"/>
      <c r="B67" s="24"/>
      <c r="C67" s="10" t="s">
        <v>136</v>
      </c>
      <c r="D67" s="15" t="s">
        <v>83</v>
      </c>
      <c r="E67" s="15"/>
      <c r="F67" s="15" t="s">
        <v>75</v>
      </c>
      <c r="G67" s="12">
        <v>10</v>
      </c>
      <c r="H67" s="12"/>
      <c r="I67" s="11">
        <f t="shared" si="4"/>
        <v>10</v>
      </c>
      <c r="J67" s="6" t="s">
        <v>98</v>
      </c>
    </row>
    <row r="68" spans="1:10" x14ac:dyDescent="0.15">
      <c r="A68" s="23"/>
      <c r="B68" s="24"/>
      <c r="C68" s="10" t="s">
        <v>137</v>
      </c>
      <c r="D68" s="15" t="s">
        <v>83</v>
      </c>
      <c r="E68" s="15"/>
      <c r="F68" s="15" t="s">
        <v>75</v>
      </c>
      <c r="G68" s="12">
        <v>20</v>
      </c>
      <c r="H68" s="12"/>
      <c r="I68" s="11">
        <f t="shared" si="4"/>
        <v>20</v>
      </c>
      <c r="J68" s="6" t="s">
        <v>139</v>
      </c>
    </row>
    <row r="69" spans="1:10" ht="21" x14ac:dyDescent="0.15">
      <c r="A69" s="23"/>
      <c r="B69" s="24"/>
      <c r="C69" s="10" t="s">
        <v>16</v>
      </c>
      <c r="D69" s="15" t="s">
        <v>85</v>
      </c>
      <c r="E69" s="15"/>
      <c r="F69" s="15" t="s">
        <v>75</v>
      </c>
      <c r="G69" s="12">
        <v>20</v>
      </c>
      <c r="H69" s="12"/>
      <c r="I69" s="11">
        <f t="shared" si="4"/>
        <v>20</v>
      </c>
      <c r="J69" s="6" t="s">
        <v>113</v>
      </c>
    </row>
    <row r="70" spans="1:10" x14ac:dyDescent="0.15">
      <c r="A70" s="21" t="s">
        <v>49</v>
      </c>
      <c r="B70" s="22"/>
      <c r="C70" s="27" t="s">
        <v>50</v>
      </c>
      <c r="D70" s="27"/>
      <c r="E70" s="27"/>
      <c r="F70" s="27"/>
      <c r="G70" s="9">
        <f>G71+G72+G73+G74+G75</f>
        <v>50</v>
      </c>
      <c r="H70" s="9">
        <f t="shared" ref="H70:I70" si="13">H71+H72+H73+H74+H75</f>
        <v>30</v>
      </c>
      <c r="I70" s="9">
        <f t="shared" si="13"/>
        <v>80</v>
      </c>
      <c r="J70" s="5"/>
    </row>
    <row r="71" spans="1:10" x14ac:dyDescent="0.15">
      <c r="A71" s="23"/>
      <c r="B71" s="24"/>
      <c r="C71" s="10" t="s">
        <v>0</v>
      </c>
      <c r="D71" s="15" t="s">
        <v>99</v>
      </c>
      <c r="E71" s="15"/>
      <c r="F71" s="15" t="s">
        <v>75</v>
      </c>
      <c r="G71" s="12"/>
      <c r="H71" s="12">
        <v>10</v>
      </c>
      <c r="I71" s="11">
        <f t="shared" si="4"/>
        <v>10</v>
      </c>
      <c r="J71" s="6" t="s">
        <v>140</v>
      </c>
    </row>
    <row r="72" spans="1:10" ht="21" x14ac:dyDescent="0.15">
      <c r="A72" s="23"/>
      <c r="B72" s="24"/>
      <c r="C72" s="30" t="s">
        <v>141</v>
      </c>
      <c r="D72" s="15" t="s">
        <v>85</v>
      </c>
      <c r="E72" s="15"/>
      <c r="F72" s="15" t="s">
        <v>75</v>
      </c>
      <c r="G72" s="12">
        <v>10</v>
      </c>
      <c r="H72" s="12"/>
      <c r="I72" s="11">
        <f t="shared" si="4"/>
        <v>10</v>
      </c>
      <c r="J72" s="6" t="s">
        <v>98</v>
      </c>
    </row>
    <row r="73" spans="1:10" x14ac:dyDescent="0.15">
      <c r="A73" s="23"/>
      <c r="B73" s="24"/>
      <c r="C73" s="29"/>
      <c r="D73" s="15" t="s">
        <v>76</v>
      </c>
      <c r="E73" s="15"/>
      <c r="F73" s="15" t="s">
        <v>75</v>
      </c>
      <c r="G73" s="12"/>
      <c r="H73" s="12">
        <v>10</v>
      </c>
      <c r="I73" s="11">
        <f t="shared" si="4"/>
        <v>10</v>
      </c>
      <c r="J73" s="6" t="s">
        <v>143</v>
      </c>
    </row>
    <row r="74" spans="1:10" ht="31.5" x14ac:dyDescent="0.15">
      <c r="A74" s="23"/>
      <c r="B74" s="24"/>
      <c r="C74" s="30" t="s">
        <v>142</v>
      </c>
      <c r="D74" s="15" t="s">
        <v>83</v>
      </c>
      <c r="E74" s="15"/>
      <c r="F74" s="15" t="s">
        <v>75</v>
      </c>
      <c r="G74" s="12">
        <v>40</v>
      </c>
      <c r="H74" s="12"/>
      <c r="I74" s="11">
        <f t="shared" si="4"/>
        <v>40</v>
      </c>
      <c r="J74" s="6" t="s">
        <v>145</v>
      </c>
    </row>
    <row r="75" spans="1:10" x14ac:dyDescent="0.15">
      <c r="A75" s="23"/>
      <c r="B75" s="24"/>
      <c r="C75" s="29"/>
      <c r="D75" s="15" t="s">
        <v>99</v>
      </c>
      <c r="E75" s="15"/>
      <c r="F75" s="15" t="s">
        <v>75</v>
      </c>
      <c r="G75" s="12"/>
      <c r="H75" s="12">
        <v>10</v>
      </c>
      <c r="I75" s="11">
        <f t="shared" si="4"/>
        <v>10</v>
      </c>
      <c r="J75" s="6" t="s">
        <v>144</v>
      </c>
    </row>
    <row r="76" spans="1:10" x14ac:dyDescent="0.15">
      <c r="A76" s="21" t="s">
        <v>51</v>
      </c>
      <c r="B76" s="22"/>
      <c r="C76" s="27" t="s">
        <v>52</v>
      </c>
      <c r="D76" s="27"/>
      <c r="E76" s="27"/>
      <c r="F76" s="27"/>
      <c r="G76" s="9">
        <f>G77+G78+G79</f>
        <v>100</v>
      </c>
      <c r="H76" s="9">
        <f t="shared" ref="H76:I76" si="14">H77+H78+H79</f>
        <v>0</v>
      </c>
      <c r="I76" s="9">
        <f t="shared" si="14"/>
        <v>100</v>
      </c>
      <c r="J76" s="5"/>
    </row>
    <row r="77" spans="1:10" ht="21" x14ac:dyDescent="0.15">
      <c r="A77" s="23"/>
      <c r="B77" s="24"/>
      <c r="C77" s="10" t="s">
        <v>0</v>
      </c>
      <c r="D77" s="15" t="s">
        <v>85</v>
      </c>
      <c r="E77" s="15"/>
      <c r="F77" s="15" t="s">
        <v>75</v>
      </c>
      <c r="G77" s="12">
        <v>20</v>
      </c>
      <c r="H77" s="12"/>
      <c r="I77" s="11">
        <f t="shared" si="4"/>
        <v>20</v>
      </c>
      <c r="J77" s="6" t="s">
        <v>113</v>
      </c>
    </row>
    <row r="78" spans="1:10" ht="31.5" x14ac:dyDescent="0.15">
      <c r="A78" s="23"/>
      <c r="B78" s="24"/>
      <c r="C78" s="10" t="s">
        <v>17</v>
      </c>
      <c r="D78" s="15" t="s">
        <v>85</v>
      </c>
      <c r="E78" s="15"/>
      <c r="F78" s="15" t="s">
        <v>75</v>
      </c>
      <c r="G78" s="12">
        <v>30</v>
      </c>
      <c r="H78" s="12"/>
      <c r="I78" s="11">
        <f t="shared" si="4"/>
        <v>30</v>
      </c>
      <c r="J78" s="6" t="s">
        <v>117</v>
      </c>
    </row>
    <row r="79" spans="1:10" x14ac:dyDescent="0.15">
      <c r="A79" s="23"/>
      <c r="B79" s="24"/>
      <c r="C79" s="10" t="s">
        <v>18</v>
      </c>
      <c r="D79" s="15" t="s">
        <v>85</v>
      </c>
      <c r="E79" s="15"/>
      <c r="F79" s="15" t="s">
        <v>75</v>
      </c>
      <c r="G79" s="12">
        <v>50</v>
      </c>
      <c r="H79" s="12"/>
      <c r="I79" s="11">
        <f t="shared" si="4"/>
        <v>50</v>
      </c>
      <c r="J79" s="6" t="s">
        <v>146</v>
      </c>
    </row>
    <row r="80" spans="1:10" x14ac:dyDescent="0.15">
      <c r="A80" s="21" t="s">
        <v>53</v>
      </c>
      <c r="B80" s="22"/>
      <c r="C80" s="27" t="s">
        <v>54</v>
      </c>
      <c r="D80" s="27"/>
      <c r="E80" s="27"/>
      <c r="F80" s="27"/>
      <c r="G80" s="9">
        <f>G81+G82+G83</f>
        <v>50</v>
      </c>
      <c r="H80" s="9">
        <f t="shared" ref="H80:I80" si="15">H81+H82+H83</f>
        <v>10</v>
      </c>
      <c r="I80" s="9">
        <f t="shared" si="15"/>
        <v>60</v>
      </c>
      <c r="J80" s="5"/>
    </row>
    <row r="81" spans="1:10" x14ac:dyDescent="0.15">
      <c r="A81" s="23"/>
      <c r="B81" s="24"/>
      <c r="C81" s="10" t="s">
        <v>147</v>
      </c>
      <c r="D81" s="15" t="s">
        <v>67</v>
      </c>
      <c r="E81" s="15"/>
      <c r="F81" s="15" t="s">
        <v>75</v>
      </c>
      <c r="G81" s="12"/>
      <c r="H81" s="12">
        <v>10</v>
      </c>
      <c r="I81" s="11">
        <f t="shared" ref="I81:I92" si="16">G81+H81</f>
        <v>10</v>
      </c>
      <c r="J81" s="6" t="s">
        <v>150</v>
      </c>
    </row>
    <row r="82" spans="1:10" ht="21" x14ac:dyDescent="0.15">
      <c r="A82" s="23"/>
      <c r="B82" s="24"/>
      <c r="C82" s="10" t="s">
        <v>148</v>
      </c>
      <c r="D82" s="15" t="s">
        <v>85</v>
      </c>
      <c r="E82" s="15"/>
      <c r="F82" s="15" t="s">
        <v>75</v>
      </c>
      <c r="G82" s="12">
        <v>10</v>
      </c>
      <c r="H82" s="12"/>
      <c r="I82" s="11">
        <f t="shared" si="16"/>
        <v>10</v>
      </c>
      <c r="J82" s="6" t="s">
        <v>97</v>
      </c>
    </row>
    <row r="83" spans="1:10" ht="42" x14ac:dyDescent="0.15">
      <c r="A83" s="23"/>
      <c r="B83" s="24"/>
      <c r="C83" s="10" t="s">
        <v>149</v>
      </c>
      <c r="D83" s="15" t="s">
        <v>85</v>
      </c>
      <c r="E83" s="15"/>
      <c r="F83" s="15" t="s">
        <v>75</v>
      </c>
      <c r="G83" s="12">
        <v>40</v>
      </c>
      <c r="H83" s="12"/>
      <c r="I83" s="11">
        <f t="shared" si="16"/>
        <v>40</v>
      </c>
      <c r="J83" s="6" t="s">
        <v>151</v>
      </c>
    </row>
    <row r="84" spans="1:10" x14ac:dyDescent="0.15">
      <c r="A84" s="21" t="s">
        <v>55</v>
      </c>
      <c r="B84" s="22"/>
      <c r="C84" s="27" t="s">
        <v>56</v>
      </c>
      <c r="D84" s="27"/>
      <c r="E84" s="27"/>
      <c r="F84" s="27"/>
      <c r="G84" s="9">
        <f>G85+G86+G87</f>
        <v>50</v>
      </c>
      <c r="H84" s="9">
        <f t="shared" ref="H84:I84" si="17">H85+H86+H87</f>
        <v>0</v>
      </c>
      <c r="I84" s="9">
        <f t="shared" si="17"/>
        <v>50</v>
      </c>
      <c r="J84" s="5"/>
    </row>
    <row r="85" spans="1:10" ht="21" x14ac:dyDescent="0.15">
      <c r="A85" s="23"/>
      <c r="B85" s="24"/>
      <c r="C85" s="8" t="s">
        <v>19</v>
      </c>
      <c r="D85" s="15" t="s">
        <v>85</v>
      </c>
      <c r="E85" s="15"/>
      <c r="F85" s="15" t="s">
        <v>75</v>
      </c>
      <c r="G85" s="12">
        <v>10</v>
      </c>
      <c r="H85" s="12"/>
      <c r="I85" s="11">
        <f t="shared" si="16"/>
        <v>10</v>
      </c>
      <c r="J85" s="6" t="s">
        <v>98</v>
      </c>
    </row>
    <row r="86" spans="1:10" x14ac:dyDescent="0.15">
      <c r="A86" s="23"/>
      <c r="B86" s="24"/>
      <c r="C86" s="10" t="s">
        <v>20</v>
      </c>
      <c r="D86" s="15" t="s">
        <v>85</v>
      </c>
      <c r="E86" s="17"/>
      <c r="F86" s="15" t="s">
        <v>75</v>
      </c>
      <c r="G86" s="12">
        <v>20</v>
      </c>
      <c r="H86" s="12"/>
      <c r="I86" s="11">
        <f t="shared" si="16"/>
        <v>20</v>
      </c>
      <c r="J86" s="6" t="s">
        <v>139</v>
      </c>
    </row>
    <row r="87" spans="1:10" ht="21" x14ac:dyDescent="0.15">
      <c r="A87" s="25"/>
      <c r="B87" s="26"/>
      <c r="C87" s="10" t="s">
        <v>21</v>
      </c>
      <c r="D87" s="15" t="s">
        <v>85</v>
      </c>
      <c r="E87" s="15"/>
      <c r="F87" s="15" t="s">
        <v>75</v>
      </c>
      <c r="G87" s="12">
        <v>20</v>
      </c>
      <c r="H87" s="12"/>
      <c r="I87" s="11">
        <f t="shared" si="16"/>
        <v>20</v>
      </c>
      <c r="J87" s="6" t="s">
        <v>113</v>
      </c>
    </row>
    <row r="88" spans="1:10" x14ac:dyDescent="0.15">
      <c r="A88" s="27" t="s">
        <v>160</v>
      </c>
      <c r="B88" s="27"/>
      <c r="C88" s="27" t="s">
        <v>57</v>
      </c>
      <c r="D88" s="27"/>
      <c r="E88" s="27"/>
      <c r="F88" s="27"/>
      <c r="G88" s="9">
        <f>G89+G90+G91+G92</f>
        <v>50</v>
      </c>
      <c r="H88" s="9">
        <f t="shared" ref="H88:I88" si="18">H89+H90+H91+H92</f>
        <v>10</v>
      </c>
      <c r="I88" s="9">
        <f t="shared" si="18"/>
        <v>60</v>
      </c>
      <c r="J88" s="5"/>
    </row>
    <row r="89" spans="1:10" ht="21" x14ac:dyDescent="0.15">
      <c r="A89" s="27"/>
      <c r="B89" s="27"/>
      <c r="C89" s="8" t="s">
        <v>22</v>
      </c>
      <c r="D89" s="15" t="s">
        <v>88</v>
      </c>
      <c r="E89" s="15"/>
      <c r="F89" s="15" t="s">
        <v>75</v>
      </c>
      <c r="G89" s="12">
        <v>10</v>
      </c>
      <c r="H89" s="12"/>
      <c r="I89" s="11">
        <f t="shared" si="16"/>
        <v>10</v>
      </c>
      <c r="J89" s="6" t="s">
        <v>98</v>
      </c>
    </row>
    <row r="90" spans="1:10" ht="21" x14ac:dyDescent="0.15">
      <c r="A90" s="27"/>
      <c r="B90" s="27"/>
      <c r="C90" s="8" t="s">
        <v>23</v>
      </c>
      <c r="D90" s="15" t="s">
        <v>88</v>
      </c>
      <c r="E90" s="15"/>
      <c r="F90" s="15" t="s">
        <v>75</v>
      </c>
      <c r="G90" s="12">
        <v>20</v>
      </c>
      <c r="H90" s="12"/>
      <c r="I90" s="11">
        <f t="shared" si="16"/>
        <v>20</v>
      </c>
      <c r="J90" s="6" t="s">
        <v>112</v>
      </c>
    </row>
    <row r="91" spans="1:10" x14ac:dyDescent="0.15">
      <c r="A91" s="27"/>
      <c r="B91" s="27"/>
      <c r="C91" s="10" t="s">
        <v>157</v>
      </c>
      <c r="D91" s="15" t="s">
        <v>88</v>
      </c>
      <c r="E91" s="15"/>
      <c r="F91" s="15" t="s">
        <v>75</v>
      </c>
      <c r="G91" s="12">
        <v>20</v>
      </c>
      <c r="H91" s="12"/>
      <c r="I91" s="11">
        <f t="shared" si="16"/>
        <v>20</v>
      </c>
      <c r="J91" s="6" t="s">
        <v>139</v>
      </c>
    </row>
    <row r="92" spans="1:10" x14ac:dyDescent="0.15">
      <c r="A92" s="27"/>
      <c r="B92" s="27"/>
      <c r="C92" s="10" t="s">
        <v>24</v>
      </c>
      <c r="D92" s="15" t="s">
        <v>66</v>
      </c>
      <c r="E92" s="15"/>
      <c r="F92" s="15" t="s">
        <v>75</v>
      </c>
      <c r="G92" s="12"/>
      <c r="H92" s="12">
        <v>10</v>
      </c>
      <c r="I92" s="11">
        <f t="shared" si="16"/>
        <v>10</v>
      </c>
      <c r="J92" s="6" t="s">
        <v>152</v>
      </c>
    </row>
  </sheetData>
  <mergeCells count="51">
    <mergeCell ref="C42:F42"/>
    <mergeCell ref="C37:F37"/>
    <mergeCell ref="A7:A14"/>
    <mergeCell ref="B7:F7"/>
    <mergeCell ref="C24:C25"/>
    <mergeCell ref="A18:F18"/>
    <mergeCell ref="B8:B9"/>
    <mergeCell ref="B10:B11"/>
    <mergeCell ref="B13:B14"/>
    <mergeCell ref="A15:B15"/>
    <mergeCell ref="A16:B16"/>
    <mergeCell ref="A17:B17"/>
    <mergeCell ref="A42:B44"/>
    <mergeCell ref="A1:B1"/>
    <mergeCell ref="A2:J2"/>
    <mergeCell ref="A4:B4"/>
    <mergeCell ref="A6:F6"/>
    <mergeCell ref="A5:F5"/>
    <mergeCell ref="B3:J3"/>
    <mergeCell ref="A49:B57"/>
    <mergeCell ref="C88:F88"/>
    <mergeCell ref="C19:F19"/>
    <mergeCell ref="A19:B31"/>
    <mergeCell ref="C26"/>
    <mergeCell ref="C70:F70"/>
    <mergeCell ref="C76:F76"/>
    <mergeCell ref="C80:F80"/>
    <mergeCell ref="C84:F84"/>
    <mergeCell ref="C45:F45"/>
    <mergeCell ref="C49:F49"/>
    <mergeCell ref="C58:F58"/>
    <mergeCell ref="C62:F62"/>
    <mergeCell ref="C65:F65"/>
    <mergeCell ref="A80:B83"/>
    <mergeCell ref="C32:F32"/>
    <mergeCell ref="A84:B87"/>
    <mergeCell ref="A88:B92"/>
    <mergeCell ref="C27:C29"/>
    <mergeCell ref="C21:C23"/>
    <mergeCell ref="C34:C35"/>
    <mergeCell ref="C53:C54"/>
    <mergeCell ref="C72:C73"/>
    <mergeCell ref="C74:C75"/>
    <mergeCell ref="A58:B61"/>
    <mergeCell ref="A62:B64"/>
    <mergeCell ref="A65:B69"/>
    <mergeCell ref="A70:B75"/>
    <mergeCell ref="A76:B79"/>
    <mergeCell ref="A32:B36"/>
    <mergeCell ref="A37:B41"/>
    <mergeCell ref="A45:B48"/>
  </mergeCells>
  <phoneticPr fontId="2" type="noConversion"/>
  <pageMargins left="0.31496062992125984" right="0.11811023622047245" top="0.74803149606299213" bottom="0.74803149606299213" header="0.31496062992125984" footer="0.31496062992125984"/>
  <pageSetup paperSize="9" scale="8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2" sqref="H22"/>
    </sheetView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分配表</vt:lpstr>
      <vt:lpstr>Sheet2</vt:lpstr>
      <vt:lpstr>Sheet3</vt:lpstr>
      <vt:lpstr>分配表!Print_Area</vt:lpstr>
      <vt:lpstr>分配表!Print_Titles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2021-10-09T09:34:23Z</dcterms:modified>
</cp:coreProperties>
</file>