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570" windowWidth="19095" windowHeight="8430"/>
  </bookViews>
  <sheets>
    <sheet name="2020" sheetId="9" r:id="rId1"/>
  </sheets>
  <definedNames>
    <definedName name="_xlnm._FilterDatabase" localSheetId="0" hidden="1">'2020'!$A$3:$H$128</definedName>
    <definedName name="_xlnm.Print_Titles" localSheetId="0">'2020'!$3:$3</definedName>
  </definedNames>
  <calcPr calcId="145621" iterate="1"/>
</workbook>
</file>

<file path=xl/calcChain.xml><?xml version="1.0" encoding="utf-8"?>
<calcChain xmlns="http://schemas.openxmlformats.org/spreadsheetml/2006/main">
  <c r="D50" i="9" l="1"/>
  <c r="E50" i="9"/>
  <c r="F50" i="9"/>
  <c r="G50" i="9"/>
  <c r="D120" i="9"/>
  <c r="E120" i="9"/>
  <c r="F120" i="9"/>
  <c r="G120" i="9"/>
  <c r="D106" i="9"/>
  <c r="E106" i="9"/>
  <c r="F106" i="9"/>
  <c r="G106" i="9"/>
  <c r="D100" i="9"/>
  <c r="E100" i="9"/>
  <c r="F100" i="9"/>
  <c r="G100" i="9"/>
  <c r="D88" i="9"/>
  <c r="E88" i="9"/>
  <c r="F88" i="9"/>
  <c r="G88" i="9"/>
  <c r="D74" i="9"/>
  <c r="E74" i="9"/>
  <c r="F74" i="9"/>
  <c r="G74" i="9"/>
  <c r="D67" i="9"/>
  <c r="E67" i="9"/>
  <c r="F67" i="9"/>
  <c r="G67" i="9"/>
  <c r="D62" i="9"/>
  <c r="E62" i="9"/>
  <c r="F62" i="9"/>
  <c r="G62" i="9"/>
  <c r="D39" i="9"/>
  <c r="E39" i="9"/>
  <c r="F39" i="9"/>
  <c r="G39" i="9"/>
  <c r="D29" i="9"/>
  <c r="E29" i="9"/>
  <c r="F29" i="9"/>
  <c r="G29" i="9"/>
  <c r="D20" i="9"/>
  <c r="E20" i="9"/>
  <c r="F20" i="9"/>
  <c r="G20" i="9"/>
  <c r="D16" i="9"/>
  <c r="E16" i="9"/>
  <c r="F16" i="9"/>
  <c r="G16" i="9"/>
  <c r="D10" i="9"/>
  <c r="E10" i="9"/>
  <c r="F10" i="9"/>
  <c r="G10" i="9"/>
  <c r="D5" i="9"/>
  <c r="E5" i="9"/>
  <c r="F5" i="9"/>
  <c r="G5" i="9"/>
  <c r="F4" i="9" l="1"/>
  <c r="D4" i="9"/>
  <c r="E4" i="9"/>
  <c r="G4" i="9"/>
  <c r="C6" i="9"/>
  <c r="C7" i="9"/>
  <c r="C8" i="9"/>
  <c r="C9" i="9"/>
  <c r="C11" i="9"/>
  <c r="C12" i="9"/>
  <c r="C13" i="9"/>
  <c r="C14" i="9"/>
  <c r="C15" i="9"/>
  <c r="C17" i="9"/>
  <c r="C18" i="9"/>
  <c r="C19" i="9"/>
  <c r="C21" i="9"/>
  <c r="C22" i="9"/>
  <c r="C23" i="9"/>
  <c r="C24" i="9"/>
  <c r="C25" i="9"/>
  <c r="C26" i="9"/>
  <c r="C27" i="9"/>
  <c r="C28" i="9"/>
  <c r="C30" i="9"/>
  <c r="C31" i="9"/>
  <c r="C32" i="9"/>
  <c r="C33" i="9"/>
  <c r="C34" i="9"/>
  <c r="C35" i="9"/>
  <c r="C36" i="9"/>
  <c r="C37" i="9"/>
  <c r="C38" i="9"/>
  <c r="C40" i="9"/>
  <c r="C41" i="9"/>
  <c r="C42" i="9"/>
  <c r="C43" i="9"/>
  <c r="C44" i="9"/>
  <c r="C45" i="9"/>
  <c r="C46" i="9"/>
  <c r="C47" i="9"/>
  <c r="C48" i="9"/>
  <c r="C49" i="9"/>
  <c r="C51" i="9"/>
  <c r="C52" i="9"/>
  <c r="C53" i="9"/>
  <c r="C54" i="9"/>
  <c r="C55" i="9"/>
  <c r="C56" i="9"/>
  <c r="C57" i="9"/>
  <c r="C58" i="9"/>
  <c r="C59" i="9"/>
  <c r="C60" i="9"/>
  <c r="C61" i="9"/>
  <c r="C63" i="9"/>
  <c r="C64" i="9"/>
  <c r="C65" i="9"/>
  <c r="C66" i="9"/>
  <c r="C68" i="9"/>
  <c r="C69" i="9"/>
  <c r="C70" i="9"/>
  <c r="C71" i="9"/>
  <c r="C72" i="9"/>
  <c r="C73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9" i="9"/>
  <c r="C90" i="9"/>
  <c r="C91" i="9"/>
  <c r="C92" i="9"/>
  <c r="C93" i="9"/>
  <c r="C94" i="9"/>
  <c r="C95" i="9"/>
  <c r="C96" i="9"/>
  <c r="C97" i="9"/>
  <c r="C98" i="9"/>
  <c r="C99" i="9"/>
  <c r="C101" i="9"/>
  <c r="C102" i="9"/>
  <c r="C103" i="9"/>
  <c r="C104" i="9"/>
  <c r="C105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1" i="9"/>
  <c r="C122" i="9"/>
  <c r="C123" i="9"/>
  <c r="C124" i="9"/>
  <c r="C125" i="9"/>
  <c r="C126" i="9"/>
  <c r="C127" i="9"/>
  <c r="C128" i="9"/>
  <c r="C62" i="9" l="1"/>
  <c r="C120" i="9"/>
  <c r="C50" i="9"/>
  <c r="C106" i="9"/>
  <c r="C100" i="9"/>
  <c r="C88" i="9"/>
  <c r="C74" i="9"/>
  <c r="C67" i="9"/>
  <c r="C39" i="9"/>
  <c r="C29" i="9"/>
  <c r="C20" i="9"/>
  <c r="C16" i="9"/>
  <c r="C10" i="9"/>
  <c r="C5" i="9"/>
  <c r="C4" i="9" l="1"/>
</calcChain>
</file>

<file path=xl/sharedStrings.xml><?xml version="1.0" encoding="utf-8"?>
<sst xmlns="http://schemas.openxmlformats.org/spreadsheetml/2006/main" count="159" uniqueCount="146">
  <si>
    <t>长沙县</t>
  </si>
  <si>
    <t>浏阳市</t>
  </si>
  <si>
    <t>醴陵市</t>
  </si>
  <si>
    <t>攸县</t>
  </si>
  <si>
    <t>茶陵县</t>
  </si>
  <si>
    <t>炎陵县</t>
  </si>
  <si>
    <t>湘乡市</t>
  </si>
  <si>
    <t>韶山市</t>
  </si>
  <si>
    <t>衡南县</t>
  </si>
  <si>
    <t>衡山县</t>
  </si>
  <si>
    <t>衡东县</t>
  </si>
  <si>
    <t>常宁市</t>
  </si>
  <si>
    <t>耒阳市</t>
  </si>
  <si>
    <t>隆回县</t>
  </si>
  <si>
    <t>武冈市</t>
  </si>
  <si>
    <t>洞口县</t>
  </si>
  <si>
    <t>新宁县</t>
  </si>
  <si>
    <t>邵阳县</t>
  </si>
  <si>
    <t>城步县</t>
  </si>
  <si>
    <t>绥宁县</t>
  </si>
  <si>
    <t>汨罗市</t>
  </si>
  <si>
    <t>平江县</t>
  </si>
  <si>
    <t>湘阴县</t>
  </si>
  <si>
    <t>临湘市</t>
  </si>
  <si>
    <t>华容县</t>
  </si>
  <si>
    <t>岳阳县</t>
  </si>
  <si>
    <t>安乡县</t>
  </si>
  <si>
    <t>汉寿县</t>
  </si>
  <si>
    <t>澧县</t>
  </si>
  <si>
    <t>临澧县</t>
  </si>
  <si>
    <t>桃源县</t>
  </si>
  <si>
    <t>石门县</t>
  </si>
  <si>
    <t>慈利县</t>
  </si>
  <si>
    <t>桑植县</t>
  </si>
  <si>
    <t>沅江市</t>
  </si>
  <si>
    <t>桃江县</t>
  </si>
  <si>
    <t>安化县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</si>
  <si>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</si>
  <si>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</si>
  <si>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</si>
  <si>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</si>
  <si>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</si>
  <si>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</si>
  <si>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</si>
  <si>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</si>
  <si>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</si>
  <si>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</si>
  <si>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</si>
  <si>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</si>
  <si>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</si>
  <si>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</si>
  <si>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</si>
  <si>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</si>
  <si>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</si>
  <si>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涟源市</t>
  </si>
  <si>
    <t>冷水江市</t>
  </si>
  <si>
    <t>双峰县</t>
  </si>
  <si>
    <t>新化县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</si>
  <si>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</si>
  <si>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</si>
  <si>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</si>
  <si>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</si>
  <si>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</si>
  <si>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</si>
  <si>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</si>
  <si>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</si>
  <si>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</si>
  <si>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</si>
  <si>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</si>
  <si>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</si>
  <si>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</si>
  <si>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</si>
  <si>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</si>
  <si>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</si>
  <si>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</si>
  <si>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</si>
  <si>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</si>
  <si>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</si>
  <si>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湘潭县</t>
  </si>
  <si>
    <t>衡阳县</t>
  </si>
  <si>
    <t>宁乡市</t>
    <phoneticPr fontId="2" type="noConversion"/>
  </si>
  <si>
    <t>新邵县</t>
  </si>
  <si>
    <t xml:space="preserve">南县  </t>
  </si>
  <si>
    <t>祁阳县</t>
  </si>
  <si>
    <t>合计</t>
    <phoneticPr fontId="2" type="noConversion"/>
  </si>
  <si>
    <t>津市市</t>
    <phoneticPr fontId="2" type="noConversion"/>
  </si>
  <si>
    <t>岳阳市</t>
    <phoneticPr fontId="4" type="noConversion"/>
  </si>
  <si>
    <t>郴州市</t>
    <phoneticPr fontId="4" type="noConversion"/>
  </si>
  <si>
    <t>永州市</t>
    <phoneticPr fontId="4" type="noConversion"/>
  </si>
  <si>
    <t>怀化市</t>
    <phoneticPr fontId="4" type="noConversion"/>
  </si>
  <si>
    <t>渌口区</t>
    <phoneticPr fontId="4" type="noConversion"/>
  </si>
  <si>
    <t>邵东市</t>
    <phoneticPr fontId="4" type="noConversion"/>
  </si>
  <si>
    <t>乡村振兴发展</t>
    <phoneticPr fontId="4" type="noConversion"/>
  </si>
  <si>
    <t>以工代赈</t>
    <phoneticPr fontId="4" type="noConversion"/>
  </si>
  <si>
    <t>少数民族发展</t>
    <phoneticPr fontId="4" type="noConversion"/>
  </si>
  <si>
    <t>老区发展</t>
    <phoneticPr fontId="4" type="noConversion"/>
  </si>
  <si>
    <t>株洲市</t>
    <phoneticPr fontId="4" type="noConversion"/>
  </si>
  <si>
    <t>单位：万元</t>
    <phoneticPr fontId="4" type="noConversion"/>
  </si>
  <si>
    <t>湘潭市</t>
    <phoneticPr fontId="4" type="noConversion"/>
  </si>
  <si>
    <t>衡阳市</t>
    <phoneticPr fontId="4" type="noConversion"/>
  </si>
  <si>
    <t>邵阳市</t>
    <phoneticPr fontId="4" type="noConversion"/>
  </si>
  <si>
    <t>常德市</t>
    <phoneticPr fontId="4" type="noConversion"/>
  </si>
  <si>
    <t>张家界市</t>
    <phoneticPr fontId="4" type="noConversion"/>
  </si>
  <si>
    <t>益阳市</t>
    <phoneticPr fontId="4" type="noConversion"/>
  </si>
  <si>
    <t>娄底市</t>
    <phoneticPr fontId="4" type="noConversion"/>
  </si>
  <si>
    <t>长沙市</t>
    <phoneticPr fontId="4" type="noConversion"/>
  </si>
  <si>
    <t>小计</t>
    <phoneticPr fontId="4" type="noConversion"/>
  </si>
  <si>
    <t>金额（万元）</t>
    <phoneticPr fontId="4" type="noConversion"/>
  </si>
  <si>
    <r>
      <rPr>
        <sz val="24"/>
        <color theme="1"/>
        <rFont val="方正大标宋简体"/>
        <family val="4"/>
        <charset val="134"/>
      </rPr>
      <t>2021年省级财政衔接推进乡村振兴补助资金分配明细表</t>
    </r>
    <r>
      <rPr>
        <sz val="24"/>
        <color theme="1"/>
        <rFont val="宋体"/>
        <family val="3"/>
        <charset val="134"/>
        <scheme val="minor"/>
      </rPr>
      <t xml:space="preserve">       </t>
    </r>
    <phoneticPr fontId="4" type="noConversion"/>
  </si>
  <si>
    <t>长沙市本级</t>
    <phoneticPr fontId="4" type="noConversion"/>
  </si>
  <si>
    <t>备注</t>
    <phoneticPr fontId="4" type="noConversion"/>
  </si>
  <si>
    <t>衡阳市本级</t>
    <phoneticPr fontId="4" type="noConversion"/>
  </si>
  <si>
    <t>岳阳市本级</t>
    <phoneticPr fontId="4" type="noConversion"/>
  </si>
  <si>
    <t>常德市本级</t>
    <phoneticPr fontId="4" type="noConversion"/>
  </si>
  <si>
    <t>张家界市本级</t>
    <phoneticPr fontId="4" type="noConversion"/>
  </si>
  <si>
    <t>益阳市本级</t>
    <phoneticPr fontId="4" type="noConversion"/>
  </si>
  <si>
    <t>永州市本级</t>
    <phoneticPr fontId="4" type="noConversion"/>
  </si>
  <si>
    <t>郴州市本级</t>
    <phoneticPr fontId="4" type="noConversion"/>
  </si>
  <si>
    <t>娄底市本级</t>
    <phoneticPr fontId="4" type="noConversion"/>
  </si>
  <si>
    <t>怀化市本级</t>
    <phoneticPr fontId="4" type="noConversion"/>
  </si>
  <si>
    <t>望城区：老区发展15万元</t>
    <phoneticPr fontId="4" type="noConversion"/>
  </si>
  <si>
    <t>南岳区：老区发展15万元</t>
    <phoneticPr fontId="4" type="noConversion"/>
  </si>
  <si>
    <t>屈原管理区：老区发展19万元</t>
    <phoneticPr fontId="4" type="noConversion"/>
  </si>
  <si>
    <t>云溪区：老区发展10万元</t>
    <phoneticPr fontId="4" type="noConversion"/>
  </si>
  <si>
    <t>岳阳楼区：老区发展10万元</t>
    <phoneticPr fontId="4" type="noConversion"/>
  </si>
  <si>
    <t>君山区：老区发展30万元</t>
    <phoneticPr fontId="4" type="noConversion"/>
  </si>
  <si>
    <t>西湖管理区：老区发展34万元</t>
    <phoneticPr fontId="4" type="noConversion"/>
  </si>
  <si>
    <t>西洞庭：老区发展10万元</t>
    <phoneticPr fontId="4" type="noConversion"/>
  </si>
  <si>
    <t>武陵区：老区发展10万元</t>
    <phoneticPr fontId="4" type="noConversion"/>
  </si>
  <si>
    <t>资阳区：老区发展24万元</t>
    <phoneticPr fontId="4" type="noConversion"/>
  </si>
  <si>
    <t>赫山区：乡村振兴发展142万元、老区发展19万元</t>
    <phoneticPr fontId="4" type="noConversion"/>
  </si>
  <si>
    <t>鼎城区：乡村振兴发展142万元、老区发展85万元</t>
    <phoneticPr fontId="4" type="noConversion"/>
  </si>
  <si>
    <t>金洞：老区发展10万元</t>
    <phoneticPr fontId="4" type="noConversion"/>
  </si>
  <si>
    <t>回龙圩：老区发展10万元</t>
    <phoneticPr fontId="4" type="noConversion"/>
  </si>
  <si>
    <t>冷水滩区：老区发展10万元</t>
    <phoneticPr fontId="4" type="noConversion"/>
  </si>
  <si>
    <t>零陵区：乡村振兴发展136万元、老区发展10万元</t>
    <phoneticPr fontId="4" type="noConversion"/>
  </si>
  <si>
    <t>北湖区：老区发展15万元</t>
    <phoneticPr fontId="4" type="noConversion"/>
  </si>
  <si>
    <t>苏仙区：老区发展15万元</t>
    <phoneticPr fontId="4" type="noConversion"/>
  </si>
  <si>
    <t>娄星区：老区发展19万元</t>
    <phoneticPr fontId="4" type="noConversion"/>
  </si>
  <si>
    <t>武陵源区：乡村振兴发展7万元、以工代赈25万元、少数民族发展34万元、老区发展19万元</t>
    <phoneticPr fontId="4" type="noConversion"/>
  </si>
  <si>
    <t>永定区：乡村振兴发展16万元、以工代赈56万元、少数民族发展126万元、老区发展24万元</t>
    <phoneticPr fontId="4" type="noConversion"/>
  </si>
  <si>
    <t>鹤城区：乡村振兴发展9万元、以工代赈31万元、老区发展10万元</t>
    <phoneticPr fontId="4" type="noConversion"/>
  </si>
  <si>
    <t>湘西土家族苗族自治州</t>
    <phoneticPr fontId="4" type="noConversion"/>
  </si>
  <si>
    <t>市州</t>
  </si>
  <si>
    <t>县市区/单位</t>
  </si>
  <si>
    <t>祁东县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</si>
</sst>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;[Red]\-0\ "/>
  </numFmts>
  <fonts count="15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4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24"/>
      <color theme="1"/>
      <name val="方正大标宋简体"/>
      <family val="4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76" fontId="5" fillId="0" borderId="5" xfId="8" applyNumberFormat="1" applyFont="1" applyFill="1" applyBorder="1" applyAlignment="1">
      <alignment horizontal="center" vertical="center" wrapText="1" shrinkToFit="1"/>
    </xf>
    <xf numFmtId="176" fontId="7" fillId="0" borderId="5" xfId="8" applyNumberFormat="1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6" fontId="5" fillId="3" borderId="5" xfId="8" applyNumberFormat="1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vertical="center" wrapText="1"/>
    </xf>
    <xf numFmtId="176" fontId="5" fillId="3" borderId="5" xfId="9" applyNumberFormat="1" applyFont="1" applyFill="1" applyBorder="1" applyAlignment="1">
      <alignment horizontal="center" vertical="center" wrapText="1" shrinkToFit="1"/>
    </xf>
    <xf numFmtId="0" fontId="0" fillId="3" borderId="0" xfId="0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176" fontId="3" fillId="0" borderId="5" xfId="8" applyNumberFormat="1" applyFont="1" applyFill="1" applyBorder="1" applyAlignment="1">
      <alignment horizontal="left" vertical="center" wrapText="1" shrinkToFit="1"/>
    </xf>
    <xf numFmtId="0" fontId="14" fillId="0" borderId="5" xfId="0" applyFont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176" fontId="7" fillId="3" borderId="5" xfId="8" applyNumberFormat="1" applyFont="1" applyFill="1" applyBorder="1" applyAlignment="1">
      <alignment horizontal="center" vertical="center" wrapText="1" shrinkToFit="1"/>
    </xf>
    <xf numFmtId="0" fontId="13" fillId="3" borderId="5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vertical="center" wrapText="1"/>
    </xf>
    <xf numFmtId="176" fontId="3" fillId="3" borderId="5" xfId="8" applyNumberFormat="1" applyFont="1" applyFill="1" applyBorder="1" applyAlignment="1">
      <alignment horizontal="left" vertical="center" wrapText="1" shrinkToFit="1"/>
    </xf>
    <xf numFmtId="176" fontId="7" fillId="3" borderId="5" xfId="9" applyNumberFormat="1" applyFont="1" applyFill="1" applyBorder="1" applyAlignment="1">
      <alignment horizontal="center" vertical="center" wrapText="1" shrinkToFit="1"/>
    </xf>
    <xf numFmtId="176" fontId="5" fillId="3" borderId="1" xfId="8" applyNumberFormat="1" applyFont="1" applyFill="1" applyBorder="1" applyAlignment="1">
      <alignment horizontal="center" vertical="center" wrapText="1" shrinkToFit="1"/>
    </xf>
    <xf numFmtId="176" fontId="5" fillId="3" borderId="2" xfId="8" applyNumberFormat="1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/>
    </xf>
    <xf numFmtId="176" fontId="5" fillId="3" borderId="5" xfId="8" applyNumberFormat="1" applyFont="1" applyFill="1" applyBorder="1" applyAlignment="1">
      <alignment horizontal="center" vertical="center" wrapText="1" shrinkToFit="1"/>
    </xf>
    <xf numFmtId="176" fontId="5" fillId="3" borderId="6" xfId="8" applyNumberFormat="1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0">
    <cellStyle name="常规" xfId="0" builtinId="0"/>
    <cellStyle name="常规 2" xfId="5"/>
    <cellStyle name="常规 54" xfId="1"/>
    <cellStyle name="常规 55" xfId="2"/>
    <cellStyle name="常规 56" xfId="4"/>
    <cellStyle name="常规 57" xfId="6"/>
    <cellStyle name="常规 58" xfId="7"/>
    <cellStyle name="常规 60" xfId="3"/>
    <cellStyle name="常规_Sheet2" xfId="9"/>
    <cellStyle name="常规_分县贫困人口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30"/>
  <sheetViews>
    <sheetView tabSelected="1" zoomScale="80" zoomScaleNormal="80" zoomScaleSheetLayoutView="70" workbookViewId="0">
      <pane xSplit="2" ySplit="3" topLeftCell="C10" activePane="bottomRight" state="frozen"/>
      <selection pane="topRight" activeCell="D1" sqref="D1"/>
      <selection pane="bottomLeft" activeCell="A4" sqref="A4"/>
      <selection pane="bottomRight" activeCell="B26" sqref="B26"/>
    </sheetView>
  </sheetViews>
  <sheetFormatPr defaultRowHeight="14.25" x14ac:dyDescent="0.15"/>
  <cols>
    <col min="1" max="1" width="10.375" style="12" customWidth="1"/>
    <col min="2" max="2" width="16.625" style="12" customWidth="1"/>
    <col min="3" max="4" width="17.75" style="12" customWidth="1"/>
    <col min="5" max="5" width="15.5" style="21" customWidth="1"/>
    <col min="6" max="6" width="17" style="12" customWidth="1"/>
    <col min="7" max="7" width="15.75" style="12" customWidth="1"/>
    <col min="8" max="8" width="30.5" style="23" customWidth="1"/>
  </cols>
  <sheetData>
    <row r="1" spans="1:8" ht="41.25" customHeight="1" x14ac:dyDescent="0.15">
      <c r="A1" s="36" t="s">
        <v>108</v>
      </c>
      <c r="B1" s="36"/>
      <c r="C1" s="36"/>
      <c r="D1" s="36"/>
      <c r="E1" s="36"/>
      <c r="F1" s="36"/>
      <c r="G1" s="36"/>
      <c r="H1" s="36"/>
    </row>
    <row r="2" spans="1:8" ht="24.75" customHeight="1" x14ac:dyDescent="0.15">
      <c r="A2" s="13"/>
      <c r="B2" s="14"/>
      <c r="G2" s="11" t="s">
        <v>97</v>
      </c>
    </row>
    <row r="3" spans="1:8" s="1" customFormat="1" ht="48" customHeight="1" x14ac:dyDescent="0.15">
      <c r="A3" s="2" t="s">
        <v>143</v>
      </c>
      <c r="B3" s="3" t="s">
        <v>144</v>
      </c>
      <c r="C3" s="4" t="s">
        <v>107</v>
      </c>
      <c r="D3" s="4" t="s">
        <v>92</v>
      </c>
      <c r="E3" s="22" t="s">
        <v>93</v>
      </c>
      <c r="F3" s="5" t="s">
        <v>94</v>
      </c>
      <c r="G3" s="5" t="s">
        <v>95</v>
      </c>
      <c r="H3" s="4" t="s">
        <v>110</v>
      </c>
    </row>
    <row r="4" spans="1:8" s="6" customFormat="1" ht="40.5" customHeight="1" x14ac:dyDescent="0.15">
      <c r="A4" s="42" t="s">
        <v>84</v>
      </c>
      <c r="B4" s="43"/>
      <c r="C4" s="4">
        <f>C5+C10+C16+C20+C29+C39+C50+C62+C67+C74+C88+C100+C106+C120</f>
        <v>12020</v>
      </c>
      <c r="D4" s="4">
        <f t="shared" ref="D4:G4" si="0">D5+D10+D16+D20+D29+D39+D50+D62+D67+D74+D88+D100+D106+D120</f>
        <v>4020</v>
      </c>
      <c r="E4" s="22">
        <f t="shared" si="0"/>
        <v>2100</v>
      </c>
      <c r="F4" s="4">
        <f t="shared" si="0"/>
        <v>3000</v>
      </c>
      <c r="G4" s="4">
        <f t="shared" si="0"/>
        <v>2900</v>
      </c>
      <c r="H4" s="24"/>
    </row>
    <row r="5" spans="1:8" s="6" customFormat="1" ht="18.75" x14ac:dyDescent="0.15">
      <c r="A5" s="44" t="s">
        <v>105</v>
      </c>
      <c r="B5" s="10" t="s">
        <v>106</v>
      </c>
      <c r="C5" s="4">
        <f>SUM(C6:C9)</f>
        <v>404</v>
      </c>
      <c r="D5" s="4">
        <f t="shared" ref="D5:G5" si="1">SUM(D6:D9)</f>
        <v>286</v>
      </c>
      <c r="E5" s="22">
        <f t="shared" si="1"/>
        <v>30</v>
      </c>
      <c r="F5" s="4">
        <f t="shared" si="1"/>
        <v>0</v>
      </c>
      <c r="G5" s="4">
        <f t="shared" si="1"/>
        <v>88</v>
      </c>
      <c r="H5" s="24"/>
    </row>
    <row r="6" spans="1:8" s="7" customFormat="1" ht="26.25" customHeight="1" x14ac:dyDescent="0.15">
      <c r="A6" s="44"/>
      <c r="B6" s="8" t="s">
        <v>109</v>
      </c>
      <c r="C6" s="15">
        <f t="shared" ref="C6:C55" si="2">D6+E6+F6+G6</f>
        <v>15</v>
      </c>
      <c r="D6" s="15"/>
      <c r="E6" s="16"/>
      <c r="F6" s="15"/>
      <c r="G6" s="16">
        <v>15</v>
      </c>
      <c r="H6" s="25" t="s">
        <v>120</v>
      </c>
    </row>
    <row r="7" spans="1:8" s="7" customFormat="1" ht="26.25" customHeight="1" x14ac:dyDescent="0.15">
      <c r="A7" s="44"/>
      <c r="B7" s="8" t="s">
        <v>0</v>
      </c>
      <c r="C7" s="15">
        <f t="shared" si="2"/>
        <v>5</v>
      </c>
      <c r="D7" s="15"/>
      <c r="E7" s="16"/>
      <c r="F7" s="15"/>
      <c r="G7" s="16">
        <v>5</v>
      </c>
      <c r="H7" s="26"/>
    </row>
    <row r="8" spans="1:8" s="7" customFormat="1" ht="26.25" customHeight="1" x14ac:dyDescent="0.15">
      <c r="A8" s="44"/>
      <c r="B8" s="8" t="s">
        <v>80</v>
      </c>
      <c r="C8" s="15">
        <f t="shared" si="2"/>
        <v>170</v>
      </c>
      <c r="D8" s="15">
        <v>150</v>
      </c>
      <c r="E8" s="16"/>
      <c r="F8" s="15"/>
      <c r="G8" s="16">
        <v>20</v>
      </c>
      <c r="H8" s="26"/>
    </row>
    <row r="9" spans="1:8" s="19" customFormat="1" ht="26.25" customHeight="1" x14ac:dyDescent="0.15">
      <c r="A9" s="44"/>
      <c r="B9" s="18" t="s">
        <v>1</v>
      </c>
      <c r="C9" s="16">
        <f t="shared" si="2"/>
        <v>214</v>
      </c>
      <c r="D9" s="16">
        <v>136</v>
      </c>
      <c r="E9" s="16">
        <v>30</v>
      </c>
      <c r="F9" s="16"/>
      <c r="G9" s="16">
        <v>48</v>
      </c>
      <c r="H9" s="27"/>
    </row>
    <row r="10" spans="1:8" s="6" customFormat="1" ht="26.25" customHeight="1" x14ac:dyDescent="0.15">
      <c r="A10" s="45" t="s">
        <v>96</v>
      </c>
      <c r="B10" s="9" t="s">
        <v>106</v>
      </c>
      <c r="C10" s="4">
        <f>SUM(C11:C15)</f>
        <v>275</v>
      </c>
      <c r="D10" s="4">
        <f t="shared" ref="D10:G10" si="3">SUM(D11:D15)</f>
        <v>32</v>
      </c>
      <c r="E10" s="22">
        <f t="shared" si="3"/>
        <v>108</v>
      </c>
      <c r="F10" s="4">
        <f t="shared" si="3"/>
        <v>0</v>
      </c>
      <c r="G10" s="4">
        <f t="shared" si="3"/>
        <v>135</v>
      </c>
      <c r="H10" s="24"/>
    </row>
    <row r="11" spans="1:8" s="7" customFormat="1" ht="26.25" customHeight="1" x14ac:dyDescent="0.15">
      <c r="A11" s="46"/>
      <c r="B11" s="8" t="s">
        <v>90</v>
      </c>
      <c r="C11" s="15">
        <f t="shared" si="2"/>
        <v>15</v>
      </c>
      <c r="D11" s="15"/>
      <c r="E11" s="16"/>
      <c r="F11" s="15"/>
      <c r="G11" s="16">
        <v>15</v>
      </c>
      <c r="H11" s="26"/>
    </row>
    <row r="12" spans="1:8" s="19" customFormat="1" ht="26.25" customHeight="1" x14ac:dyDescent="0.15">
      <c r="A12" s="46"/>
      <c r="B12" s="18" t="s">
        <v>3</v>
      </c>
      <c r="C12" s="16">
        <f t="shared" si="2"/>
        <v>28</v>
      </c>
      <c r="D12" s="16"/>
      <c r="E12" s="16"/>
      <c r="F12" s="16"/>
      <c r="G12" s="16">
        <v>28</v>
      </c>
      <c r="H12" s="27"/>
    </row>
    <row r="13" spans="1:8" s="19" customFormat="1" ht="26.25" customHeight="1" x14ac:dyDescent="0.15">
      <c r="A13" s="46"/>
      <c r="B13" s="18" t="s">
        <v>4</v>
      </c>
      <c r="C13" s="16">
        <f t="shared" si="2"/>
        <v>137</v>
      </c>
      <c r="D13" s="16">
        <v>18</v>
      </c>
      <c r="E13" s="16">
        <v>62</v>
      </c>
      <c r="F13" s="16"/>
      <c r="G13" s="16">
        <v>57</v>
      </c>
      <c r="H13" s="27"/>
    </row>
    <row r="14" spans="1:8" s="19" customFormat="1" ht="26.25" customHeight="1" x14ac:dyDescent="0.15">
      <c r="A14" s="46"/>
      <c r="B14" s="18" t="s">
        <v>5</v>
      </c>
      <c r="C14" s="16">
        <f t="shared" si="2"/>
        <v>75</v>
      </c>
      <c r="D14" s="16">
        <v>14</v>
      </c>
      <c r="E14" s="16">
        <v>46</v>
      </c>
      <c r="F14" s="16"/>
      <c r="G14" s="16">
        <v>15</v>
      </c>
      <c r="H14" s="27"/>
    </row>
    <row r="15" spans="1:8" s="19" customFormat="1" ht="26.25" customHeight="1" x14ac:dyDescent="0.15">
      <c r="A15" s="47"/>
      <c r="B15" s="18" t="s">
        <v>2</v>
      </c>
      <c r="C15" s="16">
        <f t="shared" si="2"/>
        <v>20</v>
      </c>
      <c r="D15" s="16"/>
      <c r="E15" s="16"/>
      <c r="F15" s="16"/>
      <c r="G15" s="16">
        <v>20</v>
      </c>
      <c r="H15" s="27"/>
    </row>
    <row r="16" spans="1:8" s="31" customFormat="1" ht="26.25" customHeight="1" x14ac:dyDescent="0.15">
      <c r="A16" s="28"/>
      <c r="B16" s="29" t="s">
        <v>106</v>
      </c>
      <c r="C16" s="22">
        <f>SUM(C17:C19)</f>
        <v>347</v>
      </c>
      <c r="D16" s="22">
        <f t="shared" ref="D16:G16" si="4">SUM(D17:D19)</f>
        <v>277</v>
      </c>
      <c r="E16" s="22">
        <f t="shared" si="4"/>
        <v>0</v>
      </c>
      <c r="F16" s="22">
        <f t="shared" si="4"/>
        <v>0</v>
      </c>
      <c r="G16" s="22">
        <f t="shared" si="4"/>
        <v>70</v>
      </c>
      <c r="H16" s="30"/>
    </row>
    <row r="17" spans="1:8" s="19" customFormat="1" ht="26.25" customHeight="1" x14ac:dyDescent="0.15">
      <c r="A17" s="40" t="s">
        <v>98</v>
      </c>
      <c r="B17" s="18" t="s">
        <v>78</v>
      </c>
      <c r="C17" s="16">
        <f t="shared" si="2"/>
        <v>159</v>
      </c>
      <c r="D17" s="16">
        <v>141</v>
      </c>
      <c r="E17" s="16"/>
      <c r="F17" s="16"/>
      <c r="G17" s="16">
        <v>18</v>
      </c>
      <c r="H17" s="27"/>
    </row>
    <row r="18" spans="1:8" s="19" customFormat="1" ht="26.25" customHeight="1" x14ac:dyDescent="0.15">
      <c r="A18" s="40"/>
      <c r="B18" s="18" t="s">
        <v>6</v>
      </c>
      <c r="C18" s="16">
        <f t="shared" si="2"/>
        <v>168</v>
      </c>
      <c r="D18" s="16">
        <v>136</v>
      </c>
      <c r="E18" s="16"/>
      <c r="F18" s="16"/>
      <c r="G18" s="16">
        <v>32</v>
      </c>
      <c r="H18" s="27"/>
    </row>
    <row r="19" spans="1:8" s="19" customFormat="1" ht="26.25" customHeight="1" x14ac:dyDescent="0.15">
      <c r="A19" s="41"/>
      <c r="B19" s="18" t="s">
        <v>7</v>
      </c>
      <c r="C19" s="16">
        <f t="shared" si="2"/>
        <v>20</v>
      </c>
      <c r="D19" s="16"/>
      <c r="E19" s="16"/>
      <c r="F19" s="16"/>
      <c r="G19" s="16">
        <v>20</v>
      </c>
      <c r="H19" s="27"/>
    </row>
    <row r="20" spans="1:8" s="31" customFormat="1" ht="26.25" customHeight="1" x14ac:dyDescent="0.15">
      <c r="A20" s="39" t="s">
        <v>99</v>
      </c>
      <c r="B20" s="29" t="s">
        <v>106</v>
      </c>
      <c r="C20" s="22">
        <f>SUM(C21:C28)</f>
        <v>934</v>
      </c>
      <c r="D20" s="22">
        <f t="shared" ref="D20:G20" si="5">SUM(D21:D28)</f>
        <v>615</v>
      </c>
      <c r="E20" s="22">
        <f t="shared" si="5"/>
        <v>59</v>
      </c>
      <c r="F20" s="22">
        <f t="shared" si="5"/>
        <v>0</v>
      </c>
      <c r="G20" s="22">
        <f t="shared" si="5"/>
        <v>260</v>
      </c>
      <c r="H20" s="30"/>
    </row>
    <row r="21" spans="1:8" s="19" customFormat="1" ht="26.25" customHeight="1" x14ac:dyDescent="0.15">
      <c r="A21" s="40"/>
      <c r="B21" s="18" t="s">
        <v>111</v>
      </c>
      <c r="C21" s="16">
        <f t="shared" si="2"/>
        <v>15</v>
      </c>
      <c r="D21" s="16"/>
      <c r="E21" s="16"/>
      <c r="F21" s="16"/>
      <c r="G21" s="16">
        <v>15</v>
      </c>
      <c r="H21" s="32" t="s">
        <v>121</v>
      </c>
    </row>
    <row r="22" spans="1:8" s="19" customFormat="1" ht="26.25" customHeight="1" x14ac:dyDescent="0.15">
      <c r="A22" s="40"/>
      <c r="B22" s="18" t="s">
        <v>79</v>
      </c>
      <c r="C22" s="16">
        <f t="shared" si="2"/>
        <v>230</v>
      </c>
      <c r="D22" s="16">
        <v>150</v>
      </c>
      <c r="E22" s="16"/>
      <c r="F22" s="16"/>
      <c r="G22" s="16">
        <v>80</v>
      </c>
      <c r="H22" s="27"/>
    </row>
    <row r="23" spans="1:8" s="19" customFormat="1" ht="26.25" customHeight="1" x14ac:dyDescent="0.15">
      <c r="A23" s="40"/>
      <c r="B23" s="18" t="s">
        <v>8</v>
      </c>
      <c r="C23" s="16">
        <f t="shared" si="2"/>
        <v>230</v>
      </c>
      <c r="D23" s="16">
        <v>160</v>
      </c>
      <c r="E23" s="16"/>
      <c r="F23" s="16"/>
      <c r="G23" s="16">
        <v>70</v>
      </c>
      <c r="H23" s="27"/>
    </row>
    <row r="24" spans="1:8" s="19" customFormat="1" ht="26.25" customHeight="1" x14ac:dyDescent="0.15">
      <c r="A24" s="40"/>
      <c r="B24" s="18" t="s">
        <v>9</v>
      </c>
      <c r="C24" s="16">
        <f t="shared" si="2"/>
        <v>20</v>
      </c>
      <c r="D24" s="16"/>
      <c r="E24" s="16"/>
      <c r="F24" s="16"/>
      <c r="G24" s="16">
        <v>20</v>
      </c>
      <c r="H24" s="27"/>
    </row>
    <row r="25" spans="1:8" s="19" customFormat="1" ht="26.25" customHeight="1" x14ac:dyDescent="0.15">
      <c r="A25" s="40"/>
      <c r="B25" s="18" t="s">
        <v>10</v>
      </c>
      <c r="C25" s="16">
        <f t="shared" si="2"/>
        <v>10</v>
      </c>
      <c r="D25" s="16"/>
      <c r="E25" s="16"/>
      <c r="F25" s="16"/>
      <c r="G25" s="16">
        <v>10</v>
      </c>
      <c r="H25" s="27"/>
    </row>
    <row r="26" spans="1:8" s="19" customFormat="1" ht="26.25" customHeight="1" x14ac:dyDescent="0.15">
      <c r="A26" s="40"/>
      <c r="B26" s="18" t="s">
        <v>145</v>
      </c>
      <c r="C26" s="16">
        <f t="shared" si="2"/>
        <v>96</v>
      </c>
      <c r="D26" s="16">
        <v>17</v>
      </c>
      <c r="E26" s="16">
        <v>59</v>
      </c>
      <c r="F26" s="16"/>
      <c r="G26" s="16">
        <v>20</v>
      </c>
      <c r="H26" s="27"/>
    </row>
    <row r="27" spans="1:8" s="19" customFormat="1" ht="26.25" customHeight="1" x14ac:dyDescent="0.15">
      <c r="A27" s="40"/>
      <c r="B27" s="18" t="s">
        <v>12</v>
      </c>
      <c r="C27" s="16">
        <f t="shared" si="2"/>
        <v>160</v>
      </c>
      <c r="D27" s="16">
        <v>138</v>
      </c>
      <c r="E27" s="16"/>
      <c r="F27" s="16"/>
      <c r="G27" s="16">
        <v>22</v>
      </c>
      <c r="H27" s="27"/>
    </row>
    <row r="28" spans="1:8" s="19" customFormat="1" ht="26.25" customHeight="1" x14ac:dyDescent="0.15">
      <c r="A28" s="41"/>
      <c r="B28" s="18" t="s">
        <v>11</v>
      </c>
      <c r="C28" s="16">
        <f t="shared" si="2"/>
        <v>173</v>
      </c>
      <c r="D28" s="16">
        <v>150</v>
      </c>
      <c r="E28" s="16"/>
      <c r="F28" s="16"/>
      <c r="G28" s="16">
        <v>23</v>
      </c>
      <c r="H28" s="27"/>
    </row>
    <row r="29" spans="1:8" s="31" customFormat="1" ht="24" customHeight="1" x14ac:dyDescent="0.15">
      <c r="A29" s="39" t="s">
        <v>100</v>
      </c>
      <c r="B29" s="29" t="s">
        <v>106</v>
      </c>
      <c r="C29" s="22">
        <f>SUM(C30:C38)</f>
        <v>1066</v>
      </c>
      <c r="D29" s="22">
        <f t="shared" ref="D29:G29" si="6">SUM(D30:D38)</f>
        <v>365</v>
      </c>
      <c r="E29" s="22">
        <f t="shared" si="6"/>
        <v>266</v>
      </c>
      <c r="F29" s="22">
        <f t="shared" si="6"/>
        <v>212</v>
      </c>
      <c r="G29" s="22">
        <f t="shared" si="6"/>
        <v>223</v>
      </c>
      <c r="H29" s="30"/>
    </row>
    <row r="30" spans="1:8" s="19" customFormat="1" ht="24" customHeight="1" x14ac:dyDescent="0.15">
      <c r="A30" s="40"/>
      <c r="B30" s="18" t="s">
        <v>91</v>
      </c>
      <c r="C30" s="16">
        <f t="shared" si="2"/>
        <v>213</v>
      </c>
      <c r="D30" s="16">
        <v>170</v>
      </c>
      <c r="E30" s="16">
        <v>20</v>
      </c>
      <c r="F30" s="16"/>
      <c r="G30" s="16">
        <v>23</v>
      </c>
      <c r="H30" s="27"/>
    </row>
    <row r="31" spans="1:8" s="19" customFormat="1" ht="24" customHeight="1" x14ac:dyDescent="0.15">
      <c r="A31" s="40"/>
      <c r="B31" s="18" t="s">
        <v>81</v>
      </c>
      <c r="C31" s="16">
        <f t="shared" si="2"/>
        <v>171</v>
      </c>
      <c r="D31" s="16">
        <v>24</v>
      </c>
      <c r="E31" s="16">
        <v>83</v>
      </c>
      <c r="F31" s="16"/>
      <c r="G31" s="16">
        <v>64</v>
      </c>
      <c r="H31" s="27"/>
    </row>
    <row r="32" spans="1:8" s="19" customFormat="1" ht="24" customHeight="1" x14ac:dyDescent="0.15">
      <c r="A32" s="40"/>
      <c r="B32" s="18" t="s">
        <v>17</v>
      </c>
      <c r="C32" s="16">
        <f t="shared" si="2"/>
        <v>55</v>
      </c>
      <c r="D32" s="16">
        <v>31</v>
      </c>
      <c r="E32" s="16"/>
      <c r="F32" s="16"/>
      <c r="G32" s="16">
        <v>24</v>
      </c>
      <c r="H32" s="27"/>
    </row>
    <row r="33" spans="1:8" s="19" customFormat="1" ht="24" customHeight="1" x14ac:dyDescent="0.15">
      <c r="A33" s="40"/>
      <c r="B33" s="18" t="s">
        <v>13</v>
      </c>
      <c r="C33" s="16">
        <f t="shared" si="2"/>
        <v>64</v>
      </c>
      <c r="D33" s="16">
        <v>35</v>
      </c>
      <c r="E33" s="16"/>
      <c r="F33" s="16"/>
      <c r="G33" s="16">
        <v>29</v>
      </c>
      <c r="H33" s="27"/>
    </row>
    <row r="34" spans="1:8" s="19" customFormat="1" ht="24" customHeight="1" x14ac:dyDescent="0.15">
      <c r="A34" s="40"/>
      <c r="B34" s="18" t="s">
        <v>15</v>
      </c>
      <c r="C34" s="16">
        <f t="shared" si="2"/>
        <v>40</v>
      </c>
      <c r="D34" s="16">
        <v>25</v>
      </c>
      <c r="E34" s="16"/>
      <c r="F34" s="16"/>
      <c r="G34" s="16">
        <v>15</v>
      </c>
      <c r="H34" s="27"/>
    </row>
    <row r="35" spans="1:8" s="19" customFormat="1" ht="24" customHeight="1" x14ac:dyDescent="0.15">
      <c r="A35" s="40"/>
      <c r="B35" s="18" t="s">
        <v>19</v>
      </c>
      <c r="C35" s="16">
        <f t="shared" si="2"/>
        <v>223</v>
      </c>
      <c r="D35" s="16">
        <v>17</v>
      </c>
      <c r="E35" s="16">
        <v>60</v>
      </c>
      <c r="F35" s="16">
        <v>131</v>
      </c>
      <c r="G35" s="16">
        <v>15</v>
      </c>
      <c r="H35" s="27"/>
    </row>
    <row r="36" spans="1:8" s="19" customFormat="1" ht="24" customHeight="1" x14ac:dyDescent="0.15">
      <c r="A36" s="40"/>
      <c r="B36" s="18" t="s">
        <v>16</v>
      </c>
      <c r="C36" s="16">
        <f t="shared" si="2"/>
        <v>48</v>
      </c>
      <c r="D36" s="16">
        <v>25</v>
      </c>
      <c r="E36" s="16"/>
      <c r="F36" s="16"/>
      <c r="G36" s="16">
        <v>23</v>
      </c>
      <c r="H36" s="27"/>
    </row>
    <row r="37" spans="1:8" s="19" customFormat="1" ht="24" customHeight="1" x14ac:dyDescent="0.15">
      <c r="A37" s="40"/>
      <c r="B37" s="18" t="s">
        <v>18</v>
      </c>
      <c r="C37" s="16">
        <f t="shared" si="2"/>
        <v>143</v>
      </c>
      <c r="D37" s="16">
        <v>17</v>
      </c>
      <c r="E37" s="16">
        <v>30</v>
      </c>
      <c r="F37" s="16">
        <v>81</v>
      </c>
      <c r="G37" s="16">
        <v>15</v>
      </c>
      <c r="H37" s="27"/>
    </row>
    <row r="38" spans="1:8" s="19" customFormat="1" ht="24" customHeight="1" x14ac:dyDescent="0.15">
      <c r="A38" s="41"/>
      <c r="B38" s="18" t="s">
        <v>14</v>
      </c>
      <c r="C38" s="16">
        <f t="shared" si="2"/>
        <v>109</v>
      </c>
      <c r="D38" s="16">
        <v>21</v>
      </c>
      <c r="E38" s="16">
        <v>73</v>
      </c>
      <c r="F38" s="16"/>
      <c r="G38" s="16">
        <v>15</v>
      </c>
      <c r="H38" s="27"/>
    </row>
    <row r="39" spans="1:8" s="31" customFormat="1" ht="26.25" customHeight="1" x14ac:dyDescent="0.15">
      <c r="A39" s="39" t="s">
        <v>86</v>
      </c>
      <c r="B39" s="29" t="s">
        <v>106</v>
      </c>
      <c r="C39" s="22">
        <f>SUM(C40:C49)</f>
        <v>477</v>
      </c>
      <c r="D39" s="22">
        <f t="shared" ref="D39:G39" si="7">SUM(D40:D49)</f>
        <v>28</v>
      </c>
      <c r="E39" s="22">
        <f t="shared" si="7"/>
        <v>95</v>
      </c>
      <c r="F39" s="22">
        <f t="shared" si="7"/>
        <v>0</v>
      </c>
      <c r="G39" s="22">
        <f t="shared" si="7"/>
        <v>354</v>
      </c>
      <c r="H39" s="30"/>
    </row>
    <row r="40" spans="1:8" s="19" customFormat="1" ht="26.25" customHeight="1" x14ac:dyDescent="0.15">
      <c r="A40" s="40"/>
      <c r="B40" s="37" t="s">
        <v>112</v>
      </c>
      <c r="C40" s="16">
        <f t="shared" si="2"/>
        <v>19</v>
      </c>
      <c r="D40" s="16"/>
      <c r="E40" s="16"/>
      <c r="F40" s="16"/>
      <c r="G40" s="16">
        <v>19</v>
      </c>
      <c r="H40" s="32" t="s">
        <v>122</v>
      </c>
    </row>
    <row r="41" spans="1:8" s="19" customFormat="1" ht="26.25" customHeight="1" x14ac:dyDescent="0.15">
      <c r="A41" s="40"/>
      <c r="B41" s="37"/>
      <c r="C41" s="16">
        <f t="shared" si="2"/>
        <v>10</v>
      </c>
      <c r="D41" s="16"/>
      <c r="E41" s="16"/>
      <c r="F41" s="16"/>
      <c r="G41" s="16">
        <v>10</v>
      </c>
      <c r="H41" s="32" t="s">
        <v>124</v>
      </c>
    </row>
    <row r="42" spans="1:8" s="19" customFormat="1" ht="26.25" customHeight="1" x14ac:dyDescent="0.15">
      <c r="A42" s="40"/>
      <c r="B42" s="37"/>
      <c r="C42" s="16">
        <f t="shared" si="2"/>
        <v>10</v>
      </c>
      <c r="D42" s="16"/>
      <c r="E42" s="16"/>
      <c r="F42" s="16"/>
      <c r="G42" s="16">
        <v>10</v>
      </c>
      <c r="H42" s="32" t="s">
        <v>123</v>
      </c>
    </row>
    <row r="43" spans="1:8" s="19" customFormat="1" ht="26.25" customHeight="1" x14ac:dyDescent="0.15">
      <c r="A43" s="40"/>
      <c r="B43" s="37"/>
      <c r="C43" s="16">
        <f t="shared" si="2"/>
        <v>30</v>
      </c>
      <c r="D43" s="16"/>
      <c r="E43" s="16"/>
      <c r="F43" s="16"/>
      <c r="G43" s="16">
        <v>30</v>
      </c>
      <c r="H43" s="32" t="s">
        <v>125</v>
      </c>
    </row>
    <row r="44" spans="1:8" s="19" customFormat="1" ht="26.25" customHeight="1" x14ac:dyDescent="0.15">
      <c r="A44" s="40"/>
      <c r="B44" s="18" t="s">
        <v>25</v>
      </c>
      <c r="C44" s="16">
        <f t="shared" si="2"/>
        <v>38</v>
      </c>
      <c r="D44" s="16"/>
      <c r="E44" s="16"/>
      <c r="F44" s="16"/>
      <c r="G44" s="16">
        <v>38</v>
      </c>
      <c r="H44" s="27"/>
    </row>
    <row r="45" spans="1:8" s="19" customFormat="1" ht="26.25" customHeight="1" x14ac:dyDescent="0.15">
      <c r="A45" s="40"/>
      <c r="B45" s="18" t="s">
        <v>24</v>
      </c>
      <c r="C45" s="16">
        <f t="shared" si="2"/>
        <v>20</v>
      </c>
      <c r="D45" s="16"/>
      <c r="E45" s="16"/>
      <c r="F45" s="16"/>
      <c r="G45" s="16">
        <v>20</v>
      </c>
      <c r="H45" s="27"/>
    </row>
    <row r="46" spans="1:8" s="19" customFormat="1" ht="26.25" customHeight="1" x14ac:dyDescent="0.15">
      <c r="A46" s="40"/>
      <c r="B46" s="18" t="s">
        <v>22</v>
      </c>
      <c r="C46" s="16">
        <f t="shared" si="2"/>
        <v>28</v>
      </c>
      <c r="D46" s="16"/>
      <c r="E46" s="16"/>
      <c r="F46" s="16"/>
      <c r="G46" s="16">
        <v>28</v>
      </c>
      <c r="H46" s="27"/>
    </row>
    <row r="47" spans="1:8" s="19" customFormat="1" ht="26.25" customHeight="1" x14ac:dyDescent="0.15">
      <c r="A47" s="40"/>
      <c r="B47" s="18" t="s">
        <v>21</v>
      </c>
      <c r="C47" s="16">
        <f t="shared" si="2"/>
        <v>209</v>
      </c>
      <c r="D47" s="16">
        <v>28</v>
      </c>
      <c r="E47" s="16">
        <v>95</v>
      </c>
      <c r="F47" s="16"/>
      <c r="G47" s="16">
        <v>86</v>
      </c>
      <c r="H47" s="27"/>
    </row>
    <row r="48" spans="1:8" s="19" customFormat="1" ht="26.25" customHeight="1" x14ac:dyDescent="0.15">
      <c r="A48" s="40"/>
      <c r="B48" s="18" t="s">
        <v>20</v>
      </c>
      <c r="C48" s="16">
        <f t="shared" si="2"/>
        <v>43</v>
      </c>
      <c r="D48" s="16"/>
      <c r="E48" s="16"/>
      <c r="F48" s="16"/>
      <c r="G48" s="16">
        <v>43</v>
      </c>
      <c r="H48" s="27"/>
    </row>
    <row r="49" spans="1:8" s="19" customFormat="1" ht="26.25" customHeight="1" x14ac:dyDescent="0.15">
      <c r="A49" s="41"/>
      <c r="B49" s="18" t="s">
        <v>23</v>
      </c>
      <c r="C49" s="16">
        <f t="shared" si="2"/>
        <v>70</v>
      </c>
      <c r="D49" s="16"/>
      <c r="E49" s="16"/>
      <c r="F49" s="16"/>
      <c r="G49" s="16">
        <v>70</v>
      </c>
      <c r="H49" s="27"/>
    </row>
    <row r="50" spans="1:8" s="31" customFormat="1" ht="26.25" customHeight="1" x14ac:dyDescent="0.15">
      <c r="A50" s="39" t="s">
        <v>101</v>
      </c>
      <c r="B50" s="29" t="s">
        <v>106</v>
      </c>
      <c r="C50" s="22">
        <f>SUM(C51:C61)</f>
        <v>1321</v>
      </c>
      <c r="D50" s="22">
        <f t="shared" ref="D50:G50" si="8">SUM(D51:D61)</f>
        <v>747</v>
      </c>
      <c r="E50" s="22">
        <f t="shared" si="8"/>
        <v>63</v>
      </c>
      <c r="F50" s="22">
        <f t="shared" si="8"/>
        <v>86</v>
      </c>
      <c r="G50" s="22">
        <f t="shared" si="8"/>
        <v>425</v>
      </c>
      <c r="H50" s="30"/>
    </row>
    <row r="51" spans="1:8" s="19" customFormat="1" ht="32.25" customHeight="1" x14ac:dyDescent="0.15">
      <c r="A51" s="40"/>
      <c r="B51" s="34" t="s">
        <v>113</v>
      </c>
      <c r="C51" s="16">
        <f t="shared" si="2"/>
        <v>34</v>
      </c>
      <c r="D51" s="16"/>
      <c r="E51" s="16"/>
      <c r="F51" s="16"/>
      <c r="G51" s="16">
        <v>34</v>
      </c>
      <c r="H51" s="32" t="s">
        <v>126</v>
      </c>
    </row>
    <row r="52" spans="1:8" s="19" customFormat="1" ht="26.25" customHeight="1" x14ac:dyDescent="0.15">
      <c r="A52" s="40"/>
      <c r="B52" s="38"/>
      <c r="C52" s="16">
        <f t="shared" si="2"/>
        <v>10</v>
      </c>
      <c r="D52" s="16"/>
      <c r="E52" s="16"/>
      <c r="F52" s="16"/>
      <c r="G52" s="16">
        <v>10</v>
      </c>
      <c r="H52" s="32" t="s">
        <v>127</v>
      </c>
    </row>
    <row r="53" spans="1:8" s="19" customFormat="1" ht="26.25" customHeight="1" x14ac:dyDescent="0.15">
      <c r="A53" s="40"/>
      <c r="B53" s="38"/>
      <c r="C53" s="16">
        <f t="shared" si="2"/>
        <v>10</v>
      </c>
      <c r="D53" s="16"/>
      <c r="E53" s="16"/>
      <c r="F53" s="16"/>
      <c r="G53" s="16">
        <v>10</v>
      </c>
      <c r="H53" s="32" t="s">
        <v>128</v>
      </c>
    </row>
    <row r="54" spans="1:8" s="19" customFormat="1" ht="45.75" customHeight="1" x14ac:dyDescent="0.15">
      <c r="A54" s="40"/>
      <c r="B54" s="35"/>
      <c r="C54" s="16">
        <f t="shared" si="2"/>
        <v>227</v>
      </c>
      <c r="D54" s="16">
        <v>142</v>
      </c>
      <c r="E54" s="16"/>
      <c r="F54" s="16"/>
      <c r="G54" s="16">
        <v>85</v>
      </c>
      <c r="H54" s="32" t="s">
        <v>131</v>
      </c>
    </row>
    <row r="55" spans="1:8" s="19" customFormat="1" ht="26.25" customHeight="1" x14ac:dyDescent="0.15">
      <c r="A55" s="40"/>
      <c r="B55" s="18" t="s">
        <v>26</v>
      </c>
      <c r="C55" s="16">
        <f t="shared" si="2"/>
        <v>175</v>
      </c>
      <c r="D55" s="16">
        <v>133</v>
      </c>
      <c r="E55" s="16"/>
      <c r="F55" s="16"/>
      <c r="G55" s="16">
        <v>42</v>
      </c>
      <c r="H55" s="27"/>
    </row>
    <row r="56" spans="1:8" s="19" customFormat="1" ht="26.25" customHeight="1" x14ac:dyDescent="0.15">
      <c r="A56" s="40"/>
      <c r="B56" s="18" t="s">
        <v>27</v>
      </c>
      <c r="C56" s="16">
        <f t="shared" ref="C56:C119" si="9">D56+E56+F56+G56</f>
        <v>176</v>
      </c>
      <c r="D56" s="16">
        <v>137</v>
      </c>
      <c r="E56" s="16"/>
      <c r="F56" s="16"/>
      <c r="G56" s="16">
        <v>39</v>
      </c>
      <c r="H56" s="27"/>
    </row>
    <row r="57" spans="1:8" s="19" customFormat="1" ht="26.25" customHeight="1" x14ac:dyDescent="0.15">
      <c r="A57" s="40"/>
      <c r="B57" s="18" t="s">
        <v>28</v>
      </c>
      <c r="C57" s="16">
        <f t="shared" si="9"/>
        <v>172</v>
      </c>
      <c r="D57" s="16">
        <v>147</v>
      </c>
      <c r="E57" s="16"/>
      <c r="F57" s="16"/>
      <c r="G57" s="16">
        <v>25</v>
      </c>
      <c r="H57" s="27"/>
    </row>
    <row r="58" spans="1:8" s="19" customFormat="1" ht="26.25" customHeight="1" x14ac:dyDescent="0.15">
      <c r="A58" s="40"/>
      <c r="B58" s="18" t="s">
        <v>29</v>
      </c>
      <c r="C58" s="16">
        <f t="shared" si="9"/>
        <v>55</v>
      </c>
      <c r="D58" s="16"/>
      <c r="E58" s="16"/>
      <c r="F58" s="16"/>
      <c r="G58" s="16">
        <v>55</v>
      </c>
      <c r="H58" s="27"/>
    </row>
    <row r="59" spans="1:8" s="19" customFormat="1" ht="26.25" customHeight="1" x14ac:dyDescent="0.15">
      <c r="A59" s="40"/>
      <c r="B59" s="18" t="s">
        <v>30</v>
      </c>
      <c r="C59" s="16">
        <f t="shared" si="9"/>
        <v>202</v>
      </c>
      <c r="D59" s="16">
        <v>169</v>
      </c>
      <c r="E59" s="16"/>
      <c r="F59" s="16"/>
      <c r="G59" s="16">
        <v>33</v>
      </c>
      <c r="H59" s="27"/>
    </row>
    <row r="60" spans="1:8" s="19" customFormat="1" ht="26.25" customHeight="1" x14ac:dyDescent="0.15">
      <c r="A60" s="40"/>
      <c r="B60" s="18" t="s">
        <v>31</v>
      </c>
      <c r="C60" s="16">
        <f t="shared" si="9"/>
        <v>203</v>
      </c>
      <c r="D60" s="16">
        <v>19</v>
      </c>
      <c r="E60" s="16">
        <v>63</v>
      </c>
      <c r="F60" s="16">
        <v>86</v>
      </c>
      <c r="G60" s="16">
        <v>35</v>
      </c>
      <c r="H60" s="27"/>
    </row>
    <row r="61" spans="1:8" s="19" customFormat="1" ht="26.25" customHeight="1" x14ac:dyDescent="0.15">
      <c r="A61" s="41"/>
      <c r="B61" s="18" t="s">
        <v>85</v>
      </c>
      <c r="C61" s="16">
        <f t="shared" si="9"/>
        <v>57</v>
      </c>
      <c r="D61" s="16"/>
      <c r="E61" s="16"/>
      <c r="F61" s="16"/>
      <c r="G61" s="16">
        <v>57</v>
      </c>
      <c r="H61" s="27"/>
    </row>
    <row r="62" spans="1:8" s="31" customFormat="1" ht="26.25" customHeight="1" x14ac:dyDescent="0.15">
      <c r="A62" s="39" t="s">
        <v>102</v>
      </c>
      <c r="B62" s="29" t="s">
        <v>106</v>
      </c>
      <c r="C62" s="22">
        <f>SUM(C63:C66)</f>
        <v>942</v>
      </c>
      <c r="D62" s="22">
        <f t="shared" ref="D62:G62" si="10">SUM(D63:D66)</f>
        <v>66</v>
      </c>
      <c r="E62" s="22">
        <f t="shared" si="10"/>
        <v>151</v>
      </c>
      <c r="F62" s="22">
        <f t="shared" si="10"/>
        <v>583</v>
      </c>
      <c r="G62" s="22">
        <f t="shared" si="10"/>
        <v>142</v>
      </c>
      <c r="H62" s="30"/>
    </row>
    <row r="63" spans="1:8" s="19" customFormat="1" ht="68.25" customHeight="1" x14ac:dyDescent="0.15">
      <c r="A63" s="40"/>
      <c r="B63" s="34" t="s">
        <v>114</v>
      </c>
      <c r="C63" s="16">
        <f t="shared" si="9"/>
        <v>222</v>
      </c>
      <c r="D63" s="16">
        <v>16</v>
      </c>
      <c r="E63" s="16">
        <v>56</v>
      </c>
      <c r="F63" s="16">
        <v>126</v>
      </c>
      <c r="G63" s="16">
        <v>24</v>
      </c>
      <c r="H63" s="32" t="s">
        <v>140</v>
      </c>
    </row>
    <row r="64" spans="1:8" s="19" customFormat="1" ht="57.75" customHeight="1" x14ac:dyDescent="0.15">
      <c r="A64" s="40"/>
      <c r="B64" s="35"/>
      <c r="C64" s="16">
        <f t="shared" si="9"/>
        <v>85</v>
      </c>
      <c r="D64" s="16">
        <v>7</v>
      </c>
      <c r="E64" s="16">
        <v>25</v>
      </c>
      <c r="F64" s="16">
        <v>34</v>
      </c>
      <c r="G64" s="16">
        <v>19</v>
      </c>
      <c r="H64" s="32" t="s">
        <v>139</v>
      </c>
    </row>
    <row r="65" spans="1:8" s="19" customFormat="1" ht="26.25" customHeight="1" x14ac:dyDescent="0.15">
      <c r="A65" s="40"/>
      <c r="B65" s="18" t="s">
        <v>32</v>
      </c>
      <c r="C65" s="16">
        <f t="shared" si="9"/>
        <v>293</v>
      </c>
      <c r="D65" s="16">
        <v>20</v>
      </c>
      <c r="E65" s="16">
        <v>70</v>
      </c>
      <c r="F65" s="16">
        <v>145</v>
      </c>
      <c r="G65" s="16">
        <v>58</v>
      </c>
      <c r="H65" s="27"/>
    </row>
    <row r="66" spans="1:8" s="19" customFormat="1" ht="26.25" customHeight="1" x14ac:dyDescent="0.15">
      <c r="A66" s="41"/>
      <c r="B66" s="18" t="s">
        <v>33</v>
      </c>
      <c r="C66" s="16">
        <f t="shared" si="9"/>
        <v>342</v>
      </c>
      <c r="D66" s="16">
        <v>23</v>
      </c>
      <c r="E66" s="16"/>
      <c r="F66" s="16">
        <v>278</v>
      </c>
      <c r="G66" s="16">
        <v>41</v>
      </c>
      <c r="H66" s="27"/>
    </row>
    <row r="67" spans="1:8" s="31" customFormat="1" ht="26.25" customHeight="1" x14ac:dyDescent="0.15">
      <c r="A67" s="39" t="s">
        <v>103</v>
      </c>
      <c r="B67" s="29" t="s">
        <v>106</v>
      </c>
      <c r="C67" s="22">
        <f>SUM(C68:C73)</f>
        <v>610</v>
      </c>
      <c r="D67" s="22">
        <f t="shared" ref="D67:G67" si="11">SUM(D68:D73)</f>
        <v>317</v>
      </c>
      <c r="E67" s="22">
        <f t="shared" si="11"/>
        <v>102</v>
      </c>
      <c r="F67" s="22">
        <f t="shared" si="11"/>
        <v>0</v>
      </c>
      <c r="G67" s="22">
        <f t="shared" si="11"/>
        <v>191</v>
      </c>
      <c r="H67" s="30"/>
    </row>
    <row r="68" spans="1:8" s="19" customFormat="1" ht="26.25" customHeight="1" x14ac:dyDescent="0.15">
      <c r="A68" s="40"/>
      <c r="B68" s="34" t="s">
        <v>115</v>
      </c>
      <c r="C68" s="16">
        <f t="shared" si="9"/>
        <v>24</v>
      </c>
      <c r="D68" s="16"/>
      <c r="E68" s="16"/>
      <c r="F68" s="16"/>
      <c r="G68" s="16">
        <v>24</v>
      </c>
      <c r="H68" s="32" t="s">
        <v>129</v>
      </c>
    </row>
    <row r="69" spans="1:8" s="19" customFormat="1" ht="34.5" customHeight="1" x14ac:dyDescent="0.15">
      <c r="A69" s="40"/>
      <c r="B69" s="35"/>
      <c r="C69" s="16">
        <f t="shared" si="9"/>
        <v>161</v>
      </c>
      <c r="D69" s="16">
        <v>142</v>
      </c>
      <c r="E69" s="16"/>
      <c r="F69" s="16"/>
      <c r="G69" s="16">
        <v>19</v>
      </c>
      <c r="H69" s="32" t="s">
        <v>130</v>
      </c>
    </row>
    <row r="70" spans="1:8" s="19" customFormat="1" ht="26.25" customHeight="1" x14ac:dyDescent="0.15">
      <c r="A70" s="40"/>
      <c r="B70" s="18" t="s">
        <v>82</v>
      </c>
      <c r="C70" s="16">
        <f t="shared" si="9"/>
        <v>24</v>
      </c>
      <c r="D70" s="16"/>
      <c r="E70" s="16"/>
      <c r="F70" s="16"/>
      <c r="G70" s="16">
        <v>24</v>
      </c>
      <c r="H70" s="27"/>
    </row>
    <row r="71" spans="1:8" s="19" customFormat="1" ht="26.25" customHeight="1" x14ac:dyDescent="0.15">
      <c r="A71" s="40"/>
      <c r="B71" s="18" t="s">
        <v>35</v>
      </c>
      <c r="C71" s="16">
        <f t="shared" si="9"/>
        <v>228</v>
      </c>
      <c r="D71" s="16">
        <v>145</v>
      </c>
      <c r="E71" s="16"/>
      <c r="F71" s="16"/>
      <c r="G71" s="16">
        <v>83</v>
      </c>
      <c r="H71" s="27"/>
    </row>
    <row r="72" spans="1:8" s="19" customFormat="1" ht="26.25" customHeight="1" x14ac:dyDescent="0.15">
      <c r="A72" s="40"/>
      <c r="B72" s="18" t="s">
        <v>36</v>
      </c>
      <c r="C72" s="16">
        <f t="shared" si="9"/>
        <v>154</v>
      </c>
      <c r="D72" s="16">
        <v>30</v>
      </c>
      <c r="E72" s="16">
        <v>102</v>
      </c>
      <c r="F72" s="16"/>
      <c r="G72" s="16">
        <v>22</v>
      </c>
      <c r="H72" s="27"/>
    </row>
    <row r="73" spans="1:8" s="19" customFormat="1" ht="26.25" customHeight="1" x14ac:dyDescent="0.15">
      <c r="A73" s="41"/>
      <c r="B73" s="18" t="s">
        <v>34</v>
      </c>
      <c r="C73" s="16">
        <f t="shared" si="9"/>
        <v>19</v>
      </c>
      <c r="D73" s="16"/>
      <c r="E73" s="16"/>
      <c r="F73" s="16"/>
      <c r="G73" s="16">
        <v>19</v>
      </c>
      <c r="H73" s="27"/>
    </row>
    <row r="74" spans="1:8" s="31" customFormat="1" ht="26.25" customHeight="1" x14ac:dyDescent="0.15">
      <c r="A74" s="39" t="s">
        <v>88</v>
      </c>
      <c r="B74" s="29" t="s">
        <v>106</v>
      </c>
      <c r="C74" s="22">
        <f>SUM(C75:C87)</f>
        <v>1527</v>
      </c>
      <c r="D74" s="22">
        <f t="shared" ref="D74:G74" si="12">SUM(D75:D87)</f>
        <v>745</v>
      </c>
      <c r="E74" s="22">
        <f t="shared" si="12"/>
        <v>282</v>
      </c>
      <c r="F74" s="22">
        <f t="shared" si="12"/>
        <v>298</v>
      </c>
      <c r="G74" s="22">
        <f t="shared" si="12"/>
        <v>202</v>
      </c>
      <c r="H74" s="30"/>
    </row>
    <row r="75" spans="1:8" s="19" customFormat="1" ht="26.25" customHeight="1" x14ac:dyDescent="0.15">
      <c r="A75" s="40"/>
      <c r="B75" s="34" t="s">
        <v>116</v>
      </c>
      <c r="C75" s="16">
        <f t="shared" si="9"/>
        <v>10</v>
      </c>
      <c r="D75" s="16"/>
      <c r="E75" s="16"/>
      <c r="F75" s="16"/>
      <c r="G75" s="16">
        <v>10</v>
      </c>
      <c r="H75" s="32" t="s">
        <v>132</v>
      </c>
    </row>
    <row r="76" spans="1:8" s="19" customFormat="1" ht="26.25" customHeight="1" x14ac:dyDescent="0.15">
      <c r="A76" s="40"/>
      <c r="B76" s="38"/>
      <c r="C76" s="16">
        <f t="shared" si="9"/>
        <v>10</v>
      </c>
      <c r="D76" s="16"/>
      <c r="E76" s="16"/>
      <c r="F76" s="16"/>
      <c r="G76" s="16">
        <v>10</v>
      </c>
      <c r="H76" s="32" t="s">
        <v>133</v>
      </c>
    </row>
    <row r="77" spans="1:8" s="19" customFormat="1" ht="38.25" customHeight="1" x14ac:dyDescent="0.15">
      <c r="A77" s="40"/>
      <c r="B77" s="38"/>
      <c r="C77" s="16">
        <f t="shared" si="9"/>
        <v>146</v>
      </c>
      <c r="D77" s="16">
        <v>136</v>
      </c>
      <c r="E77" s="16"/>
      <c r="F77" s="16"/>
      <c r="G77" s="16">
        <v>10</v>
      </c>
      <c r="H77" s="32" t="s">
        <v>135</v>
      </c>
    </row>
    <row r="78" spans="1:8" s="19" customFormat="1" ht="26.25" customHeight="1" x14ac:dyDescent="0.15">
      <c r="A78" s="40"/>
      <c r="B78" s="35"/>
      <c r="C78" s="16">
        <f t="shared" si="9"/>
        <v>10</v>
      </c>
      <c r="D78" s="16"/>
      <c r="E78" s="16"/>
      <c r="F78" s="16"/>
      <c r="G78" s="16">
        <v>10</v>
      </c>
      <c r="H78" s="32" t="s">
        <v>134</v>
      </c>
    </row>
    <row r="79" spans="1:8" s="19" customFormat="1" ht="26.25" customHeight="1" x14ac:dyDescent="0.15">
      <c r="A79" s="40"/>
      <c r="B79" s="18" t="s">
        <v>83</v>
      </c>
      <c r="C79" s="16">
        <f t="shared" si="9"/>
        <v>290</v>
      </c>
      <c r="D79" s="16">
        <v>216</v>
      </c>
      <c r="E79" s="16">
        <v>40</v>
      </c>
      <c r="F79" s="16"/>
      <c r="G79" s="16">
        <v>34</v>
      </c>
      <c r="H79" s="27"/>
    </row>
    <row r="80" spans="1:8" s="19" customFormat="1" ht="26.25" customHeight="1" x14ac:dyDescent="0.15">
      <c r="A80" s="40"/>
      <c r="B80" s="18" t="s">
        <v>37</v>
      </c>
      <c r="C80" s="16">
        <f t="shared" si="9"/>
        <v>168</v>
      </c>
      <c r="D80" s="16">
        <v>151</v>
      </c>
      <c r="E80" s="16"/>
      <c r="F80" s="16"/>
      <c r="G80" s="16">
        <v>17</v>
      </c>
      <c r="H80" s="27"/>
    </row>
    <row r="81" spans="1:8" s="19" customFormat="1" ht="26.25" customHeight="1" x14ac:dyDescent="0.15">
      <c r="A81" s="40"/>
      <c r="B81" s="18" t="s">
        <v>44</v>
      </c>
      <c r="C81" s="16">
        <f t="shared" si="9"/>
        <v>66</v>
      </c>
      <c r="D81" s="16">
        <v>13</v>
      </c>
      <c r="E81" s="16">
        <v>43</v>
      </c>
      <c r="F81" s="16"/>
      <c r="G81" s="16">
        <v>10</v>
      </c>
      <c r="H81" s="27"/>
    </row>
    <row r="82" spans="1:8" s="19" customFormat="1" ht="26.25" customHeight="1" x14ac:dyDescent="0.15">
      <c r="A82" s="40"/>
      <c r="B82" s="18" t="s">
        <v>38</v>
      </c>
      <c r="C82" s="16">
        <f t="shared" si="9"/>
        <v>166</v>
      </c>
      <c r="D82" s="16">
        <v>151</v>
      </c>
      <c r="E82" s="16"/>
      <c r="F82" s="16"/>
      <c r="G82" s="16">
        <v>15</v>
      </c>
      <c r="H82" s="27"/>
    </row>
    <row r="83" spans="1:8" s="19" customFormat="1" ht="26.25" customHeight="1" x14ac:dyDescent="0.15">
      <c r="A83" s="40"/>
      <c r="B83" s="18" t="s">
        <v>40</v>
      </c>
      <c r="C83" s="16">
        <f t="shared" si="9"/>
        <v>224</v>
      </c>
      <c r="D83" s="16">
        <v>15</v>
      </c>
      <c r="E83" s="16">
        <v>51</v>
      </c>
      <c r="F83" s="16">
        <v>140</v>
      </c>
      <c r="G83" s="16">
        <v>18</v>
      </c>
      <c r="H83" s="27"/>
    </row>
    <row r="84" spans="1:8" s="19" customFormat="1" ht="26.25" customHeight="1" x14ac:dyDescent="0.15">
      <c r="A84" s="40"/>
      <c r="B84" s="18" t="s">
        <v>39</v>
      </c>
      <c r="C84" s="16">
        <f t="shared" si="9"/>
        <v>98</v>
      </c>
      <c r="D84" s="16">
        <v>20</v>
      </c>
      <c r="E84" s="16">
        <v>68</v>
      </c>
      <c r="F84" s="16"/>
      <c r="G84" s="16">
        <v>10</v>
      </c>
      <c r="H84" s="27"/>
    </row>
    <row r="85" spans="1:8" s="19" customFormat="1" ht="26.25" customHeight="1" x14ac:dyDescent="0.15">
      <c r="A85" s="40"/>
      <c r="B85" s="18" t="s">
        <v>42</v>
      </c>
      <c r="C85" s="16">
        <f t="shared" si="9"/>
        <v>15</v>
      </c>
      <c r="D85" s="16"/>
      <c r="E85" s="16"/>
      <c r="F85" s="16"/>
      <c r="G85" s="16">
        <v>15</v>
      </c>
      <c r="H85" s="27"/>
    </row>
    <row r="86" spans="1:8" s="19" customFormat="1" ht="26.25" customHeight="1" x14ac:dyDescent="0.15">
      <c r="A86" s="40"/>
      <c r="B86" s="18" t="s">
        <v>43</v>
      </c>
      <c r="C86" s="16">
        <f t="shared" si="9"/>
        <v>44</v>
      </c>
      <c r="D86" s="16">
        <v>20</v>
      </c>
      <c r="E86" s="16"/>
      <c r="F86" s="16"/>
      <c r="G86" s="16">
        <v>24</v>
      </c>
      <c r="H86" s="27"/>
    </row>
    <row r="87" spans="1:8" s="19" customFormat="1" ht="26.25" customHeight="1" x14ac:dyDescent="0.15">
      <c r="A87" s="41"/>
      <c r="B87" s="18" t="s">
        <v>41</v>
      </c>
      <c r="C87" s="16">
        <f t="shared" si="9"/>
        <v>280</v>
      </c>
      <c r="D87" s="16">
        <v>23</v>
      </c>
      <c r="E87" s="16">
        <v>80</v>
      </c>
      <c r="F87" s="16">
        <v>158</v>
      </c>
      <c r="G87" s="16">
        <v>19</v>
      </c>
      <c r="H87" s="27"/>
    </row>
    <row r="88" spans="1:8" s="31" customFormat="1" ht="26.25" customHeight="1" x14ac:dyDescent="0.15">
      <c r="A88" s="39" t="s">
        <v>87</v>
      </c>
      <c r="B88" s="29" t="s">
        <v>106</v>
      </c>
      <c r="C88" s="22">
        <f>SUM(C89:C99)</f>
        <v>580</v>
      </c>
      <c r="D88" s="22">
        <f t="shared" ref="D88:G88" si="13">SUM(D89:D99)</f>
        <v>70</v>
      </c>
      <c r="E88" s="22">
        <f t="shared" si="13"/>
        <v>272</v>
      </c>
      <c r="F88" s="22">
        <f t="shared" si="13"/>
        <v>0</v>
      </c>
      <c r="G88" s="22">
        <f t="shared" si="13"/>
        <v>238</v>
      </c>
      <c r="H88" s="30"/>
    </row>
    <row r="89" spans="1:8" s="19" customFormat="1" ht="26.25" customHeight="1" x14ac:dyDescent="0.15">
      <c r="A89" s="40"/>
      <c r="B89" s="34" t="s">
        <v>117</v>
      </c>
      <c r="C89" s="16">
        <f t="shared" si="9"/>
        <v>15</v>
      </c>
      <c r="D89" s="16"/>
      <c r="E89" s="16"/>
      <c r="F89" s="16"/>
      <c r="G89" s="16">
        <v>15</v>
      </c>
      <c r="H89" s="32" t="s">
        <v>136</v>
      </c>
    </row>
    <row r="90" spans="1:8" s="19" customFormat="1" ht="26.25" customHeight="1" x14ac:dyDescent="0.15">
      <c r="A90" s="40"/>
      <c r="B90" s="35"/>
      <c r="C90" s="16">
        <f t="shared" si="9"/>
        <v>15</v>
      </c>
      <c r="D90" s="16"/>
      <c r="E90" s="16"/>
      <c r="F90" s="16"/>
      <c r="G90" s="16">
        <v>15</v>
      </c>
      <c r="H90" s="32" t="s">
        <v>137</v>
      </c>
    </row>
    <row r="91" spans="1:8" s="19" customFormat="1" ht="26.25" customHeight="1" x14ac:dyDescent="0.15">
      <c r="A91" s="40"/>
      <c r="B91" s="18" t="s">
        <v>46</v>
      </c>
      <c r="C91" s="16">
        <f t="shared" si="9"/>
        <v>15</v>
      </c>
      <c r="D91" s="16"/>
      <c r="E91" s="16"/>
      <c r="F91" s="16"/>
      <c r="G91" s="16">
        <v>15</v>
      </c>
      <c r="H91" s="27"/>
    </row>
    <row r="92" spans="1:8" s="19" customFormat="1" ht="26.25" customHeight="1" x14ac:dyDescent="0.15">
      <c r="A92" s="40"/>
      <c r="B92" s="18" t="s">
        <v>48</v>
      </c>
      <c r="C92" s="16">
        <f t="shared" si="9"/>
        <v>104</v>
      </c>
      <c r="D92" s="16">
        <v>19</v>
      </c>
      <c r="E92" s="16">
        <v>66</v>
      </c>
      <c r="F92" s="16"/>
      <c r="G92" s="16">
        <v>19</v>
      </c>
      <c r="H92" s="27"/>
    </row>
    <row r="93" spans="1:8" s="19" customFormat="1" ht="26.25" customHeight="1" x14ac:dyDescent="0.15">
      <c r="A93" s="40"/>
      <c r="B93" s="18" t="s">
        <v>47</v>
      </c>
      <c r="C93" s="16">
        <f t="shared" si="9"/>
        <v>35</v>
      </c>
      <c r="D93" s="16"/>
      <c r="E93" s="16"/>
      <c r="F93" s="16"/>
      <c r="G93" s="16">
        <v>35</v>
      </c>
      <c r="H93" s="27"/>
    </row>
    <row r="94" spans="1:8" s="19" customFormat="1" ht="26.25" customHeight="1" x14ac:dyDescent="0.15">
      <c r="A94" s="40"/>
      <c r="B94" s="18" t="s">
        <v>49</v>
      </c>
      <c r="C94" s="16">
        <f t="shared" si="9"/>
        <v>84</v>
      </c>
      <c r="D94" s="16"/>
      <c r="E94" s="16">
        <v>30</v>
      </c>
      <c r="F94" s="16"/>
      <c r="G94" s="16">
        <v>54</v>
      </c>
      <c r="H94" s="27"/>
    </row>
    <row r="95" spans="1:8" s="19" customFormat="1" ht="26.25" customHeight="1" x14ac:dyDescent="0.15">
      <c r="A95" s="40"/>
      <c r="B95" s="18" t="s">
        <v>50</v>
      </c>
      <c r="C95" s="16">
        <f t="shared" si="9"/>
        <v>15</v>
      </c>
      <c r="D95" s="16"/>
      <c r="E95" s="16"/>
      <c r="F95" s="16"/>
      <c r="G95" s="16">
        <v>15</v>
      </c>
      <c r="H95" s="27"/>
    </row>
    <row r="96" spans="1:8" s="19" customFormat="1" ht="26.25" customHeight="1" x14ac:dyDescent="0.15">
      <c r="A96" s="40"/>
      <c r="B96" s="18" t="s">
        <v>51</v>
      </c>
      <c r="C96" s="16">
        <f t="shared" si="9"/>
        <v>96</v>
      </c>
      <c r="D96" s="16">
        <v>18</v>
      </c>
      <c r="E96" s="16">
        <v>63</v>
      </c>
      <c r="F96" s="16"/>
      <c r="G96" s="16">
        <v>15</v>
      </c>
      <c r="H96" s="27"/>
    </row>
    <row r="97" spans="1:8" s="19" customFormat="1" ht="26.25" customHeight="1" x14ac:dyDescent="0.15">
      <c r="A97" s="40"/>
      <c r="B97" s="18" t="s">
        <v>52</v>
      </c>
      <c r="C97" s="16">
        <f t="shared" si="9"/>
        <v>83</v>
      </c>
      <c r="D97" s="16">
        <v>15</v>
      </c>
      <c r="E97" s="16">
        <v>53</v>
      </c>
      <c r="F97" s="16"/>
      <c r="G97" s="16">
        <v>15</v>
      </c>
      <c r="H97" s="27"/>
    </row>
    <row r="98" spans="1:8" s="19" customFormat="1" ht="26.25" customHeight="1" x14ac:dyDescent="0.15">
      <c r="A98" s="40"/>
      <c r="B98" s="18" t="s">
        <v>53</v>
      </c>
      <c r="C98" s="16">
        <f t="shared" si="9"/>
        <v>103</v>
      </c>
      <c r="D98" s="16">
        <v>18</v>
      </c>
      <c r="E98" s="16">
        <v>60</v>
      </c>
      <c r="F98" s="16"/>
      <c r="G98" s="16">
        <v>25</v>
      </c>
      <c r="H98" s="27"/>
    </row>
    <row r="99" spans="1:8" s="19" customFormat="1" ht="22.5" customHeight="1" x14ac:dyDescent="0.15">
      <c r="A99" s="41"/>
      <c r="B99" s="18" t="s">
        <v>45</v>
      </c>
      <c r="C99" s="16">
        <f t="shared" si="9"/>
        <v>15</v>
      </c>
      <c r="D99" s="16"/>
      <c r="E99" s="16"/>
      <c r="F99" s="16"/>
      <c r="G99" s="16">
        <v>15</v>
      </c>
      <c r="H99" s="27"/>
    </row>
    <row r="100" spans="1:8" s="31" customFormat="1" ht="22.5" customHeight="1" x14ac:dyDescent="0.15">
      <c r="A100" s="39" t="s">
        <v>104</v>
      </c>
      <c r="B100" s="29" t="s">
        <v>106</v>
      </c>
      <c r="C100" s="22">
        <f>SUM(C101:C105)</f>
        <v>354</v>
      </c>
      <c r="D100" s="22">
        <f t="shared" ref="D100:G100" si="14">SUM(D101:D105)</f>
        <v>82</v>
      </c>
      <c r="E100" s="22">
        <f t="shared" si="14"/>
        <v>66</v>
      </c>
      <c r="F100" s="22">
        <f t="shared" si="14"/>
        <v>0</v>
      </c>
      <c r="G100" s="22">
        <f t="shared" si="14"/>
        <v>206</v>
      </c>
      <c r="H100" s="30"/>
    </row>
    <row r="101" spans="1:8" s="19" customFormat="1" ht="26.25" customHeight="1" x14ac:dyDescent="0.15">
      <c r="A101" s="40"/>
      <c r="B101" s="18" t="s">
        <v>118</v>
      </c>
      <c r="C101" s="16">
        <f t="shared" si="9"/>
        <v>19</v>
      </c>
      <c r="D101" s="16"/>
      <c r="E101" s="16"/>
      <c r="F101" s="16"/>
      <c r="G101" s="16">
        <v>19</v>
      </c>
      <c r="H101" s="32" t="s">
        <v>138</v>
      </c>
    </row>
    <row r="102" spans="1:8" s="19" customFormat="1" ht="26.25" customHeight="1" x14ac:dyDescent="0.15">
      <c r="A102" s="40"/>
      <c r="B102" s="18" t="s">
        <v>56</v>
      </c>
      <c r="C102" s="16">
        <f t="shared" si="9"/>
        <v>157</v>
      </c>
      <c r="D102" s="16">
        <v>19</v>
      </c>
      <c r="E102" s="16">
        <v>66</v>
      </c>
      <c r="F102" s="16"/>
      <c r="G102" s="16">
        <v>72</v>
      </c>
      <c r="H102" s="27"/>
    </row>
    <row r="103" spans="1:8" s="19" customFormat="1" ht="26.25" customHeight="1" x14ac:dyDescent="0.15">
      <c r="A103" s="40"/>
      <c r="B103" s="18" t="s">
        <v>57</v>
      </c>
      <c r="C103" s="16">
        <f t="shared" si="9"/>
        <v>55</v>
      </c>
      <c r="D103" s="16">
        <v>35</v>
      </c>
      <c r="E103" s="16"/>
      <c r="F103" s="16"/>
      <c r="G103" s="16">
        <v>20</v>
      </c>
      <c r="H103" s="27"/>
    </row>
    <row r="104" spans="1:8" s="19" customFormat="1" ht="26.25" customHeight="1" x14ac:dyDescent="0.15">
      <c r="A104" s="40"/>
      <c r="B104" s="18" t="s">
        <v>55</v>
      </c>
      <c r="C104" s="16">
        <f t="shared" si="9"/>
        <v>65</v>
      </c>
      <c r="D104" s="16"/>
      <c r="E104" s="16"/>
      <c r="F104" s="16"/>
      <c r="G104" s="16">
        <v>65</v>
      </c>
      <c r="H104" s="27"/>
    </row>
    <row r="105" spans="1:8" s="19" customFormat="1" ht="26.25" customHeight="1" x14ac:dyDescent="0.15">
      <c r="A105" s="41"/>
      <c r="B105" s="18" t="s">
        <v>54</v>
      </c>
      <c r="C105" s="16">
        <f t="shared" si="9"/>
        <v>58</v>
      </c>
      <c r="D105" s="16">
        <v>28</v>
      </c>
      <c r="E105" s="16"/>
      <c r="F105" s="16"/>
      <c r="G105" s="16">
        <v>30</v>
      </c>
      <c r="H105" s="27"/>
    </row>
    <row r="106" spans="1:8" s="31" customFormat="1" ht="26.25" customHeight="1" x14ac:dyDescent="0.15">
      <c r="A106" s="39" t="s">
        <v>89</v>
      </c>
      <c r="B106" s="29" t="s">
        <v>106</v>
      </c>
      <c r="C106" s="22">
        <f>SUM(C107:C119)</f>
        <v>1819</v>
      </c>
      <c r="D106" s="22">
        <f t="shared" ref="D106:G106" si="15">SUM(D107:D119)</f>
        <v>226</v>
      </c>
      <c r="E106" s="22">
        <f t="shared" si="15"/>
        <v>510</v>
      </c>
      <c r="F106" s="22">
        <f t="shared" si="15"/>
        <v>873</v>
      </c>
      <c r="G106" s="22">
        <f t="shared" si="15"/>
        <v>210</v>
      </c>
      <c r="H106" s="30"/>
    </row>
    <row r="107" spans="1:8" s="19" customFormat="1" ht="43.5" customHeight="1" x14ac:dyDescent="0.15">
      <c r="A107" s="40"/>
      <c r="B107" s="18" t="s">
        <v>119</v>
      </c>
      <c r="C107" s="16">
        <f t="shared" si="9"/>
        <v>50</v>
      </c>
      <c r="D107" s="16">
        <v>9</v>
      </c>
      <c r="E107" s="16">
        <v>31</v>
      </c>
      <c r="F107" s="16"/>
      <c r="G107" s="16">
        <v>10</v>
      </c>
      <c r="H107" s="32" t="s">
        <v>141</v>
      </c>
    </row>
    <row r="108" spans="1:8" s="19" customFormat="1" ht="26.25" customHeight="1" x14ac:dyDescent="0.15">
      <c r="A108" s="40"/>
      <c r="B108" s="18" t="s">
        <v>64</v>
      </c>
      <c r="C108" s="16">
        <f t="shared" si="9"/>
        <v>76</v>
      </c>
      <c r="D108" s="16">
        <v>15</v>
      </c>
      <c r="E108" s="16">
        <v>51</v>
      </c>
      <c r="F108" s="16"/>
      <c r="G108" s="16">
        <v>10</v>
      </c>
      <c r="H108" s="27"/>
    </row>
    <row r="109" spans="1:8" s="19" customFormat="1" ht="26.25" customHeight="1" x14ac:dyDescent="0.15">
      <c r="A109" s="40"/>
      <c r="B109" s="18" t="s">
        <v>58</v>
      </c>
      <c r="C109" s="16">
        <f t="shared" si="9"/>
        <v>247</v>
      </c>
      <c r="D109" s="16">
        <v>25</v>
      </c>
      <c r="E109" s="16"/>
      <c r="F109" s="16">
        <v>164</v>
      </c>
      <c r="G109" s="16">
        <v>58</v>
      </c>
      <c r="H109" s="27"/>
    </row>
    <row r="110" spans="1:8" s="19" customFormat="1" ht="26.25" customHeight="1" x14ac:dyDescent="0.15">
      <c r="A110" s="40"/>
      <c r="B110" s="18" t="s">
        <v>59</v>
      </c>
      <c r="C110" s="16">
        <f t="shared" si="9"/>
        <v>99</v>
      </c>
      <c r="D110" s="16">
        <v>19</v>
      </c>
      <c r="E110" s="16">
        <v>65</v>
      </c>
      <c r="F110" s="16"/>
      <c r="G110" s="16">
        <v>15</v>
      </c>
      <c r="H110" s="27"/>
    </row>
    <row r="111" spans="1:8" s="19" customFormat="1" ht="26.25" customHeight="1" x14ac:dyDescent="0.15">
      <c r="A111" s="40"/>
      <c r="B111" s="18" t="s">
        <v>60</v>
      </c>
      <c r="C111" s="16">
        <f t="shared" si="9"/>
        <v>66</v>
      </c>
      <c r="D111" s="16">
        <v>28</v>
      </c>
      <c r="E111" s="16"/>
      <c r="F111" s="16"/>
      <c r="G111" s="16">
        <v>38</v>
      </c>
      <c r="H111" s="27"/>
    </row>
    <row r="112" spans="1:8" s="19" customFormat="1" ht="26.25" customHeight="1" x14ac:dyDescent="0.15">
      <c r="A112" s="40"/>
      <c r="B112" s="18" t="s">
        <v>67</v>
      </c>
      <c r="C112" s="16">
        <f t="shared" si="9"/>
        <v>198</v>
      </c>
      <c r="D112" s="16">
        <v>19</v>
      </c>
      <c r="E112" s="16">
        <v>63</v>
      </c>
      <c r="F112" s="16">
        <v>106</v>
      </c>
      <c r="G112" s="16">
        <v>10</v>
      </c>
      <c r="H112" s="27"/>
    </row>
    <row r="113" spans="1:8" s="19" customFormat="1" ht="26.25" customHeight="1" x14ac:dyDescent="0.15">
      <c r="A113" s="40"/>
      <c r="B113" s="18" t="s">
        <v>61</v>
      </c>
      <c r="C113" s="16">
        <f t="shared" si="9"/>
        <v>123</v>
      </c>
      <c r="D113" s="16">
        <v>20</v>
      </c>
      <c r="E113" s="16"/>
      <c r="F113" s="16">
        <v>93</v>
      </c>
      <c r="G113" s="16">
        <v>10</v>
      </c>
      <c r="H113" s="27"/>
    </row>
    <row r="114" spans="1:8" s="19" customFormat="1" ht="26.25" customHeight="1" x14ac:dyDescent="0.15">
      <c r="A114" s="40"/>
      <c r="B114" s="18" t="s">
        <v>62</v>
      </c>
      <c r="C114" s="16">
        <f t="shared" si="9"/>
        <v>288</v>
      </c>
      <c r="D114" s="16">
        <v>16</v>
      </c>
      <c r="E114" s="16">
        <v>56</v>
      </c>
      <c r="F114" s="16">
        <v>206</v>
      </c>
      <c r="G114" s="16">
        <v>10</v>
      </c>
      <c r="H114" s="27"/>
    </row>
    <row r="115" spans="1:8" s="19" customFormat="1" ht="26.25" customHeight="1" x14ac:dyDescent="0.15">
      <c r="A115" s="40"/>
      <c r="B115" s="18" t="s">
        <v>63</v>
      </c>
      <c r="C115" s="16">
        <f t="shared" si="9"/>
        <v>184</v>
      </c>
      <c r="D115" s="16">
        <v>17</v>
      </c>
      <c r="E115" s="16">
        <v>58</v>
      </c>
      <c r="F115" s="16">
        <v>99</v>
      </c>
      <c r="G115" s="16">
        <v>10</v>
      </c>
      <c r="H115" s="27"/>
    </row>
    <row r="116" spans="1:8" s="19" customFormat="1" ht="26.25" customHeight="1" x14ac:dyDescent="0.15">
      <c r="A116" s="40"/>
      <c r="B116" s="18" t="s">
        <v>68</v>
      </c>
      <c r="C116" s="16">
        <f t="shared" si="9"/>
        <v>164</v>
      </c>
      <c r="D116" s="16">
        <v>16</v>
      </c>
      <c r="E116" s="16">
        <v>55</v>
      </c>
      <c r="F116" s="16">
        <v>74</v>
      </c>
      <c r="G116" s="16">
        <v>19</v>
      </c>
      <c r="H116" s="27"/>
    </row>
    <row r="117" spans="1:8" s="19" customFormat="1" ht="26.25" customHeight="1" x14ac:dyDescent="0.15">
      <c r="A117" s="40"/>
      <c r="B117" s="18" t="s">
        <v>69</v>
      </c>
      <c r="C117" s="16">
        <f t="shared" si="9"/>
        <v>204</v>
      </c>
      <c r="D117" s="16">
        <v>18</v>
      </c>
      <c r="E117" s="16">
        <v>50</v>
      </c>
      <c r="F117" s="16">
        <v>131</v>
      </c>
      <c r="G117" s="16">
        <v>5</v>
      </c>
      <c r="H117" s="27"/>
    </row>
    <row r="118" spans="1:8" s="19" customFormat="1" ht="26.25" customHeight="1" x14ac:dyDescent="0.15">
      <c r="A118" s="40"/>
      <c r="B118" s="18" t="s">
        <v>65</v>
      </c>
      <c r="C118" s="16">
        <f t="shared" si="9"/>
        <v>81</v>
      </c>
      <c r="D118" s="16">
        <v>15</v>
      </c>
      <c r="E118" s="16">
        <v>51</v>
      </c>
      <c r="F118" s="16"/>
      <c r="G118" s="16">
        <v>15</v>
      </c>
      <c r="H118" s="27"/>
    </row>
    <row r="119" spans="1:8" s="19" customFormat="1" ht="26.25" customHeight="1" x14ac:dyDescent="0.15">
      <c r="A119" s="41"/>
      <c r="B119" s="20" t="s">
        <v>66</v>
      </c>
      <c r="C119" s="16">
        <f t="shared" si="9"/>
        <v>39</v>
      </c>
      <c r="D119" s="16">
        <v>9</v>
      </c>
      <c r="E119" s="16">
        <v>30</v>
      </c>
      <c r="F119" s="16"/>
      <c r="G119" s="16"/>
      <c r="H119" s="27"/>
    </row>
    <row r="120" spans="1:8" s="31" customFormat="1" ht="26.25" customHeight="1" x14ac:dyDescent="0.15">
      <c r="A120" s="39" t="s">
        <v>142</v>
      </c>
      <c r="B120" s="33" t="s">
        <v>106</v>
      </c>
      <c r="C120" s="22">
        <f>SUM(C121:C128)</f>
        <v>1364</v>
      </c>
      <c r="D120" s="22">
        <f t="shared" ref="D120:G120" si="16">SUM(D121:D128)</f>
        <v>164</v>
      </c>
      <c r="E120" s="22">
        <f t="shared" si="16"/>
        <v>96</v>
      </c>
      <c r="F120" s="22">
        <f t="shared" si="16"/>
        <v>948</v>
      </c>
      <c r="G120" s="22">
        <f t="shared" si="16"/>
        <v>156</v>
      </c>
      <c r="H120" s="30"/>
    </row>
    <row r="121" spans="1:8" s="19" customFormat="1" ht="26.25" customHeight="1" x14ac:dyDescent="0.15">
      <c r="A121" s="40"/>
      <c r="B121" s="18" t="s">
        <v>70</v>
      </c>
      <c r="C121" s="16">
        <f t="shared" ref="C121:C128" si="17">D121+E121+F121+G121</f>
        <v>191</v>
      </c>
      <c r="D121" s="16">
        <v>13</v>
      </c>
      <c r="E121" s="16">
        <v>46</v>
      </c>
      <c r="F121" s="16">
        <v>112</v>
      </c>
      <c r="G121" s="16">
        <v>20</v>
      </c>
      <c r="H121" s="27"/>
    </row>
    <row r="122" spans="1:8" s="19" customFormat="1" ht="26.25" customHeight="1" x14ac:dyDescent="0.15">
      <c r="A122" s="40"/>
      <c r="B122" s="18" t="s">
        <v>71</v>
      </c>
      <c r="C122" s="16">
        <f t="shared" si="17"/>
        <v>187</v>
      </c>
      <c r="D122" s="16">
        <v>19</v>
      </c>
      <c r="E122" s="16">
        <v>50</v>
      </c>
      <c r="F122" s="16">
        <v>108</v>
      </c>
      <c r="G122" s="16">
        <v>10</v>
      </c>
      <c r="H122" s="27"/>
    </row>
    <row r="123" spans="1:8" s="19" customFormat="1" ht="26.25" customHeight="1" x14ac:dyDescent="0.15">
      <c r="A123" s="40"/>
      <c r="B123" s="18" t="s">
        <v>72</v>
      </c>
      <c r="C123" s="16">
        <f t="shared" si="17"/>
        <v>133</v>
      </c>
      <c r="D123" s="16">
        <v>21</v>
      </c>
      <c r="E123" s="16"/>
      <c r="F123" s="16">
        <v>97</v>
      </c>
      <c r="G123" s="16">
        <v>15</v>
      </c>
      <c r="H123" s="27"/>
    </row>
    <row r="124" spans="1:8" s="19" customFormat="1" ht="26.25" customHeight="1" x14ac:dyDescent="0.15">
      <c r="A124" s="40"/>
      <c r="B124" s="18" t="s">
        <v>73</v>
      </c>
      <c r="C124" s="16">
        <f t="shared" si="17"/>
        <v>182</v>
      </c>
      <c r="D124" s="16">
        <v>20</v>
      </c>
      <c r="E124" s="16"/>
      <c r="F124" s="16">
        <v>143</v>
      </c>
      <c r="G124" s="16">
        <v>19</v>
      </c>
      <c r="H124" s="27"/>
    </row>
    <row r="125" spans="1:8" s="19" customFormat="1" ht="26.25" customHeight="1" x14ac:dyDescent="0.15">
      <c r="A125" s="40"/>
      <c r="B125" s="18" t="s">
        <v>74</v>
      </c>
      <c r="C125" s="16">
        <f t="shared" si="17"/>
        <v>180</v>
      </c>
      <c r="D125" s="16">
        <v>20</v>
      </c>
      <c r="E125" s="16"/>
      <c r="F125" s="16">
        <v>145</v>
      </c>
      <c r="G125" s="16">
        <v>15</v>
      </c>
      <c r="H125" s="27"/>
    </row>
    <row r="126" spans="1:8" s="19" customFormat="1" ht="26.25" customHeight="1" x14ac:dyDescent="0.15">
      <c r="A126" s="40"/>
      <c r="B126" s="18" t="s">
        <v>75</v>
      </c>
      <c r="C126" s="16">
        <f t="shared" si="17"/>
        <v>103</v>
      </c>
      <c r="D126" s="16">
        <v>16</v>
      </c>
      <c r="E126" s="16"/>
      <c r="F126" s="16">
        <v>72</v>
      </c>
      <c r="G126" s="16">
        <v>15</v>
      </c>
      <c r="H126" s="27"/>
    </row>
    <row r="127" spans="1:8" s="19" customFormat="1" ht="26.25" customHeight="1" x14ac:dyDescent="0.15">
      <c r="A127" s="40"/>
      <c r="B127" s="18" t="s">
        <v>76</v>
      </c>
      <c r="C127" s="16">
        <f t="shared" si="17"/>
        <v>193</v>
      </c>
      <c r="D127" s="16">
        <v>29</v>
      </c>
      <c r="E127" s="16"/>
      <c r="F127" s="16">
        <v>133</v>
      </c>
      <c r="G127" s="16">
        <v>31</v>
      </c>
      <c r="H127" s="27"/>
    </row>
    <row r="128" spans="1:8" s="19" customFormat="1" ht="26.25" customHeight="1" x14ac:dyDescent="0.15">
      <c r="A128" s="41"/>
      <c r="B128" s="18" t="s">
        <v>77</v>
      </c>
      <c r="C128" s="16">
        <f t="shared" si="17"/>
        <v>195</v>
      </c>
      <c r="D128" s="16">
        <v>26</v>
      </c>
      <c r="E128" s="16"/>
      <c r="F128" s="16">
        <v>138</v>
      </c>
      <c r="G128" s="16">
        <v>31</v>
      </c>
      <c r="H128" s="27"/>
    </row>
    <row r="129" spans="2:2" x14ac:dyDescent="0.15">
      <c r="B129" s="17"/>
    </row>
    <row r="130" spans="2:2" x14ac:dyDescent="0.15">
      <c r="B130" s="17"/>
    </row>
  </sheetData>
  <autoFilter ref="A3:H128"/>
  <mergeCells count="22">
    <mergeCell ref="A120:A128"/>
    <mergeCell ref="A67:A73"/>
    <mergeCell ref="A74:A87"/>
    <mergeCell ref="A88:A99"/>
    <mergeCell ref="A100:A105"/>
    <mergeCell ref="A106:A119"/>
    <mergeCell ref="B89:B90"/>
    <mergeCell ref="A1:H1"/>
    <mergeCell ref="B40:B43"/>
    <mergeCell ref="B51:B54"/>
    <mergeCell ref="B63:B64"/>
    <mergeCell ref="B68:B69"/>
    <mergeCell ref="B75:B78"/>
    <mergeCell ref="A29:A38"/>
    <mergeCell ref="A39:A49"/>
    <mergeCell ref="A50:A61"/>
    <mergeCell ref="A62:A66"/>
    <mergeCell ref="A17:A19"/>
    <mergeCell ref="A4:B4"/>
    <mergeCell ref="A5:A9"/>
    <mergeCell ref="A10:A15"/>
    <mergeCell ref="A20:A28"/>
  </mergeCells>
  <phoneticPr fontId="4" type="noConversion"/>
  <printOptions horizontalCentered="1"/>
  <pageMargins left="0.51181102362204722" right="0.51181102362204722" top="0.94488188976377963" bottom="0.74803149606299213" header="0.31496062992125984" footer="0.31496062992125984"/>
  <pageSetup paperSize="9" scale="98" fitToHeight="0" orientation="landscape" horizontalDpi="300" verticalDpi="300" r:id="rId1"/>
  <rowBreaks count="8" manualBreakCount="8">
    <brk id="16" max="7" man="1"/>
    <brk id="33" max="7" man="1"/>
    <brk id="49" max="16383" man="1"/>
    <brk id="61" max="16383" man="1"/>
    <brk id="74" max="7" man="1"/>
    <brk id="90" max="7" man="1"/>
    <brk id="105" max="16383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</vt:lpstr>
      <vt:lpstr>'2020'!Print_Titles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李卫东 10.104.98.156</dc:creator>
  <cp:lastModifiedBy>郭勇雄 null</cp:lastModifiedBy>
  <cp:lastPrinted>2021-04-06T09:09:35Z</cp:lastPrinted>
  <dcterms:created xsi:type="dcterms:W3CDTF">2018-03-05T11:25:00Z</dcterms:created>
  <dcterms:modified xsi:type="dcterms:W3CDTF">2021-04-14T02:46:45Z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  <property fmtid="{D5CDD505-2E9C-101B-9397-08002B2CF9AE}" pid="3" name="KSOReadingLayout">
    <vt:bool>false</vt:bool>
  </property>
</Properties>
</file>