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095" windowHeight="12225" tabRatio="895"/>
  </bookViews>
  <sheets>
    <sheet name="附件1汇总表" sheetId="31" r:id="rId1"/>
    <sheet name="附件2前期资金" sheetId="29" r:id="rId2"/>
    <sheet name="附件3运行维护" sheetId="26" r:id="rId3"/>
    <sheet name="附件4面上水利" sheetId="30" r:id="rId4"/>
    <sheet name="附件5灾害防御" sheetId="32" r:id="rId5"/>
  </sheets>
  <definedNames>
    <definedName name="_xlnm.Print_Area" localSheetId="1">附件2前期资金!$A$1:$G$11</definedName>
    <definedName name="_xlnm.Print_Area" localSheetId="2">附件3运行维护!$A$1:$G$12</definedName>
    <definedName name="_xlnm.Print_Titles" localSheetId="0">附件1汇总表!$4:$5</definedName>
    <definedName name="_xlnm.Print_Titles" localSheetId="3">附件4面上水利!$3:$3</definedName>
  </definedNames>
  <calcPr calcId="145621" concurrentCalc="0"/>
</workbook>
</file>

<file path=xl/calcChain.xml><?xml version="1.0" encoding="utf-8"?>
<calcChain xmlns="http://schemas.openxmlformats.org/spreadsheetml/2006/main">
  <c r="C78" i="31" l="1"/>
  <c r="C79" i="31"/>
  <c r="C80" i="31"/>
  <c r="C81" i="31"/>
  <c r="C82" i="31"/>
  <c r="C83" i="31"/>
  <c r="C84" i="31"/>
  <c r="C85" i="31"/>
  <c r="C86" i="31"/>
  <c r="C87" i="31"/>
  <c r="C88" i="31"/>
  <c r="C77" i="31"/>
  <c r="C76" i="31"/>
  <c r="C7" i="31"/>
  <c r="C8" i="31"/>
  <c r="C9" i="31"/>
  <c r="C6" i="31"/>
  <c r="G76" i="31"/>
  <c r="G6" i="31"/>
  <c r="C70" i="30"/>
  <c r="C69" i="30"/>
  <c r="C65" i="30"/>
  <c r="C63" i="30"/>
  <c r="C62" i="30"/>
  <c r="C58" i="30"/>
  <c r="C57" i="30"/>
  <c r="C52" i="30"/>
  <c r="C51" i="30"/>
  <c r="C47" i="30"/>
  <c r="C45" i="30"/>
  <c r="C44" i="30"/>
  <c r="C38" i="30"/>
  <c r="C36" i="30"/>
  <c r="C35" i="30"/>
  <c r="C30" i="30"/>
  <c r="C29" i="30"/>
  <c r="C26" i="30"/>
  <c r="C25" i="30"/>
  <c r="C22" i="30"/>
  <c r="C21" i="30"/>
  <c r="C18" i="30"/>
  <c r="C17" i="30"/>
  <c r="C15" i="30"/>
  <c r="C13" i="30"/>
  <c r="C12" i="30"/>
  <c r="C9" i="30"/>
  <c r="C7" i="30"/>
  <c r="C6" i="30"/>
  <c r="C10" i="29"/>
  <c r="C6" i="29"/>
  <c r="C5" i="29"/>
  <c r="F76" i="31"/>
  <c r="E76" i="31"/>
  <c r="D76" i="31"/>
  <c r="C75" i="31"/>
  <c r="C74" i="31"/>
  <c r="C73" i="31"/>
  <c r="F72" i="31"/>
  <c r="C72" i="31"/>
  <c r="F71" i="31"/>
  <c r="C71" i="31"/>
  <c r="C70" i="31"/>
  <c r="C69" i="31"/>
  <c r="C68" i="31"/>
  <c r="F67" i="31"/>
  <c r="C67" i="31"/>
  <c r="C66" i="31"/>
  <c r="F65" i="31"/>
  <c r="C65" i="31"/>
  <c r="F64" i="31"/>
  <c r="C64" i="31"/>
  <c r="C63" i="31"/>
  <c r="C62" i="31"/>
  <c r="C61" i="31"/>
  <c r="F60" i="31"/>
  <c r="C60" i="31"/>
  <c r="F59" i="31"/>
  <c r="C59" i="31"/>
  <c r="C58" i="31"/>
  <c r="C57" i="31"/>
  <c r="C56" i="31"/>
  <c r="C55" i="31"/>
  <c r="F54" i="31"/>
  <c r="C54" i="31"/>
  <c r="F53" i="31"/>
  <c r="C53" i="31"/>
  <c r="C52" i="31"/>
  <c r="C51" i="31"/>
  <c r="C50" i="31"/>
  <c r="F49" i="31"/>
  <c r="C49" i="31"/>
  <c r="C48" i="31"/>
  <c r="F47" i="31"/>
  <c r="C47" i="31"/>
  <c r="F46" i="31"/>
  <c r="C46" i="31"/>
  <c r="C45" i="31"/>
  <c r="C44" i="31"/>
  <c r="C43" i="31"/>
  <c r="C42" i="31"/>
  <c r="C41" i="31"/>
  <c r="F40" i="31"/>
  <c r="C40" i="31"/>
  <c r="C39" i="31"/>
  <c r="F38" i="31"/>
  <c r="C38" i="31"/>
  <c r="F37" i="31"/>
  <c r="C37" i="31"/>
  <c r="C36" i="31"/>
  <c r="C35" i="31"/>
  <c r="C34" i="31"/>
  <c r="C33" i="31"/>
  <c r="F32" i="31"/>
  <c r="C32" i="31"/>
  <c r="F31" i="31"/>
  <c r="C31" i="31"/>
  <c r="C30" i="31"/>
  <c r="C29" i="31"/>
  <c r="F28" i="31"/>
  <c r="C28" i="31"/>
  <c r="F27" i="31"/>
  <c r="C27" i="31"/>
  <c r="C26" i="31"/>
  <c r="C25" i="31"/>
  <c r="F24" i="31"/>
  <c r="C24" i="31"/>
  <c r="F23" i="31"/>
  <c r="C23" i="31"/>
  <c r="C22" i="31"/>
  <c r="C21" i="31"/>
  <c r="F20" i="31"/>
  <c r="C20" i="31"/>
  <c r="F19" i="31"/>
  <c r="C19" i="31"/>
  <c r="C18" i="31"/>
  <c r="F17" i="31"/>
  <c r="C17" i="31"/>
  <c r="C16" i="31"/>
  <c r="F15" i="31"/>
  <c r="C15" i="31"/>
  <c r="F14" i="31"/>
  <c r="C14" i="31"/>
  <c r="C13" i="31"/>
  <c r="C12" i="31"/>
  <c r="F11" i="31"/>
  <c r="C11" i="31"/>
  <c r="C10" i="31"/>
  <c r="F9" i="31"/>
  <c r="F8" i="31"/>
  <c r="F7" i="31"/>
  <c r="F6" i="31"/>
  <c r="E6" i="31"/>
  <c r="D6" i="31"/>
</calcChain>
</file>

<file path=xl/sharedStrings.xml><?xml version="1.0" encoding="utf-8"?>
<sst xmlns="http://schemas.openxmlformats.org/spreadsheetml/2006/main" count="373" uniqueCount="217">
  <si>
    <t>附件1</t>
  </si>
  <si>
    <t>单位：万元</t>
  </si>
  <si>
    <t>市州</t>
  </si>
  <si>
    <t>县市区</t>
  </si>
  <si>
    <t>小计</t>
  </si>
  <si>
    <t>备注</t>
  </si>
  <si>
    <t>附件2
前期工作</t>
  </si>
  <si>
    <t>附件3
运行管护</t>
  </si>
  <si>
    <t>附件4
面上水利</t>
  </si>
  <si>
    <r>
      <rPr>
        <b/>
        <sz val="10"/>
        <rFont val="宋体"/>
        <family val="3"/>
        <charset val="134"/>
      </rPr>
      <t>全省合计</t>
    </r>
  </si>
  <si>
    <r>
      <rPr>
        <b/>
        <sz val="10"/>
        <rFont val="宋体"/>
        <family val="3"/>
        <charset val="134"/>
      </rPr>
      <t>一、市州</t>
    </r>
  </si>
  <si>
    <r>
      <rPr>
        <b/>
        <sz val="10"/>
        <rFont val="宋体"/>
        <family val="3"/>
        <charset val="134"/>
      </rPr>
      <t>长沙市</t>
    </r>
  </si>
  <si>
    <r>
      <rPr>
        <b/>
        <sz val="10"/>
        <rFont val="宋体"/>
        <family val="3"/>
        <charset val="134"/>
      </rPr>
      <t>长沙市合计</t>
    </r>
  </si>
  <si>
    <r>
      <rPr>
        <b/>
        <sz val="10"/>
        <rFont val="宋体"/>
        <family val="3"/>
        <charset val="134"/>
      </rPr>
      <t>市本级及所辖区小计</t>
    </r>
  </si>
  <si>
    <r>
      <rPr>
        <sz val="10"/>
        <rFont val="宋体"/>
        <family val="3"/>
        <charset val="134"/>
      </rPr>
      <t>长沙县</t>
    </r>
  </si>
  <si>
    <r>
      <rPr>
        <b/>
        <sz val="10"/>
        <rFont val="宋体"/>
        <family val="3"/>
        <charset val="134"/>
      </rPr>
      <t>省直管县市小计</t>
    </r>
  </si>
  <si>
    <r>
      <rPr>
        <sz val="10"/>
        <rFont val="宋体"/>
        <family val="3"/>
        <charset val="134"/>
      </rPr>
      <t>浏阳市</t>
    </r>
  </si>
  <si>
    <r>
      <rPr>
        <sz val="10"/>
        <rFont val="宋体"/>
        <family val="3"/>
        <charset val="134"/>
      </rPr>
      <t>宁乡市</t>
    </r>
  </si>
  <si>
    <r>
      <rPr>
        <b/>
        <sz val="10"/>
        <rFont val="宋体"/>
        <family val="3"/>
        <charset val="134"/>
      </rPr>
      <t>株洲市</t>
    </r>
  </si>
  <si>
    <r>
      <rPr>
        <b/>
        <sz val="10"/>
        <rFont val="宋体"/>
        <family val="3"/>
        <charset val="134"/>
      </rPr>
      <t>株洲市合计</t>
    </r>
  </si>
  <si>
    <r>
      <rPr>
        <sz val="10"/>
        <rFont val="宋体"/>
        <family val="3"/>
        <charset val="134"/>
      </rPr>
      <t>市本级</t>
    </r>
  </si>
  <si>
    <r>
      <rPr>
        <sz val="10"/>
        <rFont val="宋体"/>
        <family val="3"/>
        <charset val="134"/>
      </rPr>
      <t>攸县</t>
    </r>
  </si>
  <si>
    <r>
      <rPr>
        <b/>
        <sz val="10"/>
        <rFont val="宋体"/>
        <family val="3"/>
        <charset val="134"/>
      </rPr>
      <t>湘潭市</t>
    </r>
  </si>
  <si>
    <r>
      <rPr>
        <b/>
        <sz val="10"/>
        <rFont val="宋体"/>
        <family val="3"/>
        <charset val="134"/>
      </rPr>
      <t>湘潭市合计</t>
    </r>
  </si>
  <si>
    <t>湘潭县</t>
  </si>
  <si>
    <t>湘乡市</t>
  </si>
  <si>
    <r>
      <rPr>
        <b/>
        <sz val="10"/>
        <rFont val="宋体"/>
        <family val="3"/>
        <charset val="134"/>
      </rPr>
      <t>衡阳市</t>
    </r>
  </si>
  <si>
    <r>
      <rPr>
        <b/>
        <sz val="10"/>
        <rFont val="宋体"/>
        <family val="3"/>
        <charset val="134"/>
      </rPr>
      <t>衡阳市合计</t>
    </r>
  </si>
  <si>
    <t>衡阳县</t>
  </si>
  <si>
    <t>耒阳市</t>
  </si>
  <si>
    <r>
      <rPr>
        <b/>
        <sz val="10"/>
        <rFont val="宋体"/>
        <family val="3"/>
        <charset val="134"/>
      </rPr>
      <t>邵阳市</t>
    </r>
  </si>
  <si>
    <r>
      <rPr>
        <b/>
        <sz val="10"/>
        <rFont val="宋体"/>
        <family val="3"/>
        <charset val="134"/>
      </rPr>
      <t>邵阳市合计</t>
    </r>
  </si>
  <si>
    <r>
      <rPr>
        <sz val="10"/>
        <rFont val="宋体"/>
        <family val="3"/>
        <charset val="134"/>
      </rPr>
      <t>隆回县</t>
    </r>
  </si>
  <si>
    <r>
      <rPr>
        <sz val="10"/>
        <rFont val="宋体"/>
        <family val="3"/>
        <charset val="134"/>
      </rPr>
      <t>邵阳县</t>
    </r>
  </si>
  <si>
    <r>
      <rPr>
        <b/>
        <sz val="10"/>
        <rFont val="宋体"/>
        <family val="3"/>
        <charset val="134"/>
      </rPr>
      <t>岳阳市</t>
    </r>
  </si>
  <si>
    <r>
      <rPr>
        <b/>
        <sz val="10"/>
        <rFont val="宋体"/>
        <family val="3"/>
        <charset val="134"/>
      </rPr>
      <t>岳阳市合计</t>
    </r>
  </si>
  <si>
    <t>汨罗市</t>
  </si>
  <si>
    <r>
      <rPr>
        <sz val="10"/>
        <rFont val="宋体"/>
        <family val="3"/>
        <charset val="134"/>
      </rPr>
      <t>湘阴县</t>
    </r>
  </si>
  <si>
    <t>临湘市</t>
  </si>
  <si>
    <r>
      <rPr>
        <sz val="10"/>
        <rFont val="宋体"/>
        <family val="3"/>
        <charset val="134"/>
      </rPr>
      <t>岳阳县</t>
    </r>
  </si>
  <si>
    <r>
      <rPr>
        <b/>
        <sz val="10"/>
        <rFont val="宋体"/>
        <family val="3"/>
        <charset val="134"/>
      </rPr>
      <t>常德市</t>
    </r>
  </si>
  <si>
    <r>
      <rPr>
        <b/>
        <sz val="10"/>
        <rFont val="宋体"/>
        <family val="3"/>
        <charset val="134"/>
      </rPr>
      <t>常德市合计</t>
    </r>
  </si>
  <si>
    <t>鼎城区</t>
  </si>
  <si>
    <t>津市市</t>
  </si>
  <si>
    <r>
      <rPr>
        <sz val="10"/>
        <rFont val="宋体"/>
        <family val="3"/>
        <charset val="134"/>
      </rPr>
      <t>安乡县</t>
    </r>
  </si>
  <si>
    <r>
      <rPr>
        <sz val="10"/>
        <rFont val="宋体"/>
        <family val="3"/>
        <charset val="134"/>
      </rPr>
      <t>汉寿县</t>
    </r>
  </si>
  <si>
    <t>澧县</t>
  </si>
  <si>
    <t>临澧县</t>
  </si>
  <si>
    <r>
      <rPr>
        <b/>
        <sz val="10"/>
        <rFont val="宋体"/>
        <family val="3"/>
        <charset val="134"/>
      </rPr>
      <t>益阳市</t>
    </r>
  </si>
  <si>
    <r>
      <rPr>
        <b/>
        <sz val="10"/>
        <rFont val="宋体"/>
        <family val="3"/>
        <charset val="134"/>
      </rPr>
      <t>益阳市合计</t>
    </r>
  </si>
  <si>
    <t>赫山区</t>
  </si>
  <si>
    <r>
      <rPr>
        <sz val="10"/>
        <rFont val="宋体"/>
        <family val="3"/>
        <charset val="134"/>
      </rPr>
      <t>沅江市</t>
    </r>
  </si>
  <si>
    <t>南县</t>
  </si>
  <si>
    <t>安化县</t>
  </si>
  <si>
    <r>
      <rPr>
        <b/>
        <sz val="10"/>
        <rFont val="宋体"/>
        <family val="3"/>
        <charset val="134"/>
      </rPr>
      <t>永州市</t>
    </r>
  </si>
  <si>
    <r>
      <rPr>
        <b/>
        <sz val="10"/>
        <rFont val="宋体"/>
        <family val="3"/>
        <charset val="134"/>
      </rPr>
      <t>永州市合计</t>
    </r>
  </si>
  <si>
    <t>道县</t>
  </si>
  <si>
    <t>宁远县</t>
  </si>
  <si>
    <t>蓝山县</t>
  </si>
  <si>
    <t>新田县</t>
  </si>
  <si>
    <r>
      <rPr>
        <b/>
        <sz val="10"/>
        <rFont val="宋体"/>
        <family val="3"/>
        <charset val="134"/>
      </rPr>
      <t>郴州市</t>
    </r>
  </si>
  <si>
    <r>
      <rPr>
        <b/>
        <sz val="10"/>
        <rFont val="宋体"/>
        <family val="3"/>
        <charset val="134"/>
      </rPr>
      <t>郴州市合计</t>
    </r>
  </si>
  <si>
    <t>资兴市</t>
  </si>
  <si>
    <t>永兴县</t>
  </si>
  <si>
    <t>安仁县</t>
  </si>
  <si>
    <r>
      <rPr>
        <b/>
        <sz val="10"/>
        <rFont val="宋体"/>
        <family val="3"/>
        <charset val="134"/>
      </rPr>
      <t>娄底市</t>
    </r>
  </si>
  <si>
    <r>
      <rPr>
        <b/>
        <sz val="10"/>
        <rFont val="宋体"/>
        <family val="3"/>
        <charset val="134"/>
      </rPr>
      <t>娄底市合计</t>
    </r>
  </si>
  <si>
    <t>娄星区</t>
  </si>
  <si>
    <t>涟源市</t>
  </si>
  <si>
    <r>
      <rPr>
        <sz val="10"/>
        <rFont val="宋体"/>
        <family val="3"/>
        <charset val="134"/>
      </rPr>
      <t>双峰县</t>
    </r>
  </si>
  <si>
    <r>
      <rPr>
        <sz val="10"/>
        <rFont val="宋体"/>
        <family val="3"/>
        <charset val="134"/>
      </rPr>
      <t>新化县</t>
    </r>
  </si>
  <si>
    <r>
      <rPr>
        <b/>
        <sz val="10"/>
        <rFont val="宋体"/>
        <family val="3"/>
        <charset val="134"/>
      </rPr>
      <t>怀化市合计</t>
    </r>
  </si>
  <si>
    <r>
      <rPr>
        <sz val="10"/>
        <rFont val="宋体"/>
        <family val="3"/>
        <charset val="134"/>
      </rPr>
      <t>辰溪县</t>
    </r>
  </si>
  <si>
    <t>溆浦县</t>
  </si>
  <si>
    <t>通道县</t>
  </si>
  <si>
    <t>湖南省水利厅本级</t>
  </si>
  <si>
    <t>湖南省怀化水文水资源勘测中心</t>
  </si>
  <si>
    <t>湖南省张家界水文水资源勘测中心</t>
  </si>
  <si>
    <t>湖南省娄底水文水资源勘测中心</t>
  </si>
  <si>
    <t>湖南省湘西水文水资源勘测中心</t>
  </si>
  <si>
    <t>湖南省邵阳水文水资源勘测中心</t>
  </si>
  <si>
    <t>湖南省益阳水文水资源勘测中心</t>
  </si>
  <si>
    <t>湖南省水利水电勘测设计研究总院</t>
  </si>
  <si>
    <t>湖南省双牌水库管理局</t>
  </si>
  <si>
    <t>湖南省水利工程管理局</t>
  </si>
  <si>
    <t>湖南省欧阳海灌区水利水电工程管理局</t>
  </si>
  <si>
    <t>附件2</t>
  </si>
  <si>
    <t>单  位</t>
  </si>
  <si>
    <t>项目内容</t>
  </si>
  <si>
    <t>金 额
（万元）</t>
  </si>
  <si>
    <t>公共预算
支出功能
分类科目</t>
  </si>
  <si>
    <t>湖南省水利厅</t>
  </si>
  <si>
    <t>合计</t>
  </si>
  <si>
    <t>湖南省水源工程及农村供水规划报告编制</t>
  </si>
  <si>
    <t>湖南省水土保持专项规划编制</t>
  </si>
  <si>
    <t>湖南省中小河流水能资源开发规划环境影响评价报告编制</t>
  </si>
  <si>
    <t>附件3</t>
  </si>
  <si>
    <t xml:space="preserve">2020年水利工程运行维护资金安排表                                            </t>
  </si>
  <si>
    <t>单    位</t>
  </si>
  <si>
    <t>水利科技项目专家评审费</t>
  </si>
  <si>
    <t>水利科技项目询价</t>
  </si>
  <si>
    <t>湖南省水利科技计划管理信息系统和外事管理系统的年度维护</t>
  </si>
  <si>
    <t>水利工程运行与维护</t>
  </si>
  <si>
    <t>附件4</t>
  </si>
  <si>
    <t>2020年面上水利设施维修养护资金安排表</t>
  </si>
  <si>
    <t>市州（单位）</t>
  </si>
  <si>
    <t>政府预算
支出经济
分类科目</t>
  </si>
  <si>
    <t>部门预算
支出经济
分类科目</t>
  </si>
  <si>
    <t>备  注</t>
  </si>
  <si>
    <t>一、市州</t>
  </si>
  <si>
    <r>
      <rPr>
        <b/>
        <sz val="10"/>
        <color theme="1"/>
        <rFont val="Times New Roman"/>
        <family val="1"/>
      </rPr>
      <t>1</t>
    </r>
    <r>
      <rPr>
        <b/>
        <sz val="10"/>
        <color indexed="8"/>
        <rFont val="宋体"/>
        <family val="3"/>
        <charset val="134"/>
      </rPr>
      <t>、长沙市</t>
    </r>
  </si>
  <si>
    <r>
      <rPr>
        <b/>
        <sz val="10"/>
        <color indexed="8"/>
        <rFont val="黑体"/>
        <family val="3"/>
        <charset val="134"/>
      </rPr>
      <t>合</t>
    </r>
    <r>
      <rPr>
        <b/>
        <sz val="10"/>
        <color indexed="8"/>
        <rFont val="Times New Roman"/>
        <family val="1"/>
      </rPr>
      <t xml:space="preserve">  </t>
    </r>
    <r>
      <rPr>
        <b/>
        <sz val="10"/>
        <color indexed="8"/>
        <rFont val="黑体"/>
        <family val="3"/>
        <charset val="134"/>
      </rPr>
      <t>计</t>
    </r>
  </si>
  <si>
    <r>
      <rPr>
        <b/>
        <sz val="10"/>
        <color indexed="8"/>
        <rFont val="宋体"/>
        <family val="3"/>
        <charset val="134"/>
      </rPr>
      <t>市本级及所辖区</t>
    </r>
  </si>
  <si>
    <r>
      <rPr>
        <b/>
        <sz val="10"/>
        <color indexed="8"/>
        <rFont val="宋体"/>
        <family val="3"/>
        <charset val="134"/>
      </rPr>
      <t>小</t>
    </r>
    <r>
      <rPr>
        <b/>
        <sz val="10"/>
        <color indexed="8"/>
        <rFont val="Times New Roman"/>
        <family val="1"/>
      </rPr>
      <t xml:space="preserve">  </t>
    </r>
    <r>
      <rPr>
        <b/>
        <sz val="10"/>
        <color indexed="8"/>
        <rFont val="宋体"/>
        <family val="3"/>
        <charset val="134"/>
      </rPr>
      <t>计</t>
    </r>
  </si>
  <si>
    <t>长沙县</t>
  </si>
  <si>
    <t>面上水利设施维修养护</t>
  </si>
  <si>
    <t>省直管县市</t>
  </si>
  <si>
    <t>浏阳市</t>
  </si>
  <si>
    <t>宁乡市</t>
  </si>
  <si>
    <r>
      <rPr>
        <b/>
        <sz val="10"/>
        <color theme="1"/>
        <rFont val="Times New Roman"/>
        <family val="1"/>
      </rPr>
      <t>2</t>
    </r>
    <r>
      <rPr>
        <b/>
        <sz val="10"/>
        <color indexed="8"/>
        <rFont val="宋体"/>
        <family val="3"/>
        <charset val="134"/>
      </rPr>
      <t>、株洲市</t>
    </r>
  </si>
  <si>
    <t>市本级</t>
  </si>
  <si>
    <r>
      <rPr>
        <sz val="10"/>
        <rFont val="宋体"/>
        <family val="3"/>
        <charset val="134"/>
      </rPr>
      <t>株水〔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号</t>
    </r>
  </si>
  <si>
    <r>
      <rPr>
        <sz val="10"/>
        <color indexed="8"/>
        <rFont val="宋体"/>
        <family val="3"/>
        <charset val="134"/>
      </rPr>
      <t>攸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县</t>
    </r>
  </si>
  <si>
    <r>
      <rPr>
        <sz val="10"/>
        <rFont val="宋体"/>
        <family val="3"/>
        <charset val="134"/>
      </rPr>
      <t>攸财〔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26</t>
    </r>
    <r>
      <rPr>
        <sz val="10"/>
        <rFont val="宋体"/>
        <family val="3"/>
        <charset val="134"/>
      </rPr>
      <t>号</t>
    </r>
  </si>
  <si>
    <r>
      <rPr>
        <b/>
        <sz val="10"/>
        <color theme="1"/>
        <rFont val="Times New Roman"/>
        <family val="1"/>
      </rPr>
      <t>3</t>
    </r>
    <r>
      <rPr>
        <b/>
        <sz val="10"/>
        <color indexed="8"/>
        <rFont val="宋体"/>
        <family val="3"/>
        <charset val="134"/>
      </rPr>
      <t>、湘潭市</t>
    </r>
  </si>
  <si>
    <r>
      <rPr>
        <sz val="10"/>
        <rFont val="宋体"/>
        <family val="3"/>
        <charset val="134"/>
      </rPr>
      <t>潭财字〔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</si>
  <si>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湘乡财农〔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号</t>
    </r>
  </si>
  <si>
    <r>
      <rPr>
        <b/>
        <sz val="10"/>
        <color theme="1"/>
        <rFont val="Times New Roman"/>
        <family val="1"/>
      </rPr>
      <t>4</t>
    </r>
    <r>
      <rPr>
        <b/>
        <sz val="10"/>
        <color indexed="8"/>
        <rFont val="宋体"/>
        <family val="3"/>
        <charset val="134"/>
      </rPr>
      <t>、衡阳市</t>
    </r>
  </si>
  <si>
    <t>5、邵阳市</t>
  </si>
  <si>
    <t>隆回县</t>
  </si>
  <si>
    <r>
      <rPr>
        <sz val="10"/>
        <rFont val="宋体"/>
        <family val="3"/>
        <charset val="134"/>
      </rPr>
      <t>隆水呈〔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号</t>
    </r>
  </si>
  <si>
    <t>邵阳县</t>
  </si>
  <si>
    <r>
      <rPr>
        <b/>
        <sz val="10"/>
        <color theme="1"/>
        <rFont val="Times New Roman"/>
        <family val="1"/>
      </rPr>
      <t>6</t>
    </r>
    <r>
      <rPr>
        <b/>
        <sz val="10"/>
        <color indexed="8"/>
        <rFont val="宋体"/>
        <family val="3"/>
        <charset val="134"/>
      </rPr>
      <t>、岳阳市</t>
    </r>
  </si>
  <si>
    <r>
      <rPr>
        <sz val="10"/>
        <rFont val="宋体"/>
        <family val="3"/>
        <charset val="134"/>
      </rPr>
      <t>汨水字〔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号</t>
    </r>
  </si>
  <si>
    <t>湘阴县</t>
  </si>
  <si>
    <t>岳阳县</t>
  </si>
  <si>
    <r>
      <rPr>
        <b/>
        <sz val="10"/>
        <color theme="1"/>
        <rFont val="Times New Roman"/>
        <family val="1"/>
      </rPr>
      <t>7</t>
    </r>
    <r>
      <rPr>
        <b/>
        <sz val="10"/>
        <color indexed="8"/>
        <rFont val="宋体"/>
        <family val="3"/>
        <charset val="134"/>
      </rPr>
      <t>、常德市</t>
    </r>
  </si>
  <si>
    <r>
      <rPr>
        <sz val="10"/>
        <rFont val="宋体"/>
        <family val="3"/>
        <charset val="134"/>
      </rPr>
      <t>常鼎水利字〔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号</t>
    </r>
  </si>
  <si>
    <t>安乡县</t>
  </si>
  <si>
    <r>
      <rPr>
        <sz val="10"/>
        <rFont val="宋体"/>
        <family val="3"/>
        <charset val="134"/>
      </rPr>
      <t>安财〔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49</t>
    </r>
    <r>
      <rPr>
        <sz val="10"/>
        <rFont val="宋体"/>
        <family val="3"/>
        <charset val="134"/>
      </rPr>
      <t>号</t>
    </r>
  </si>
  <si>
    <t>汉寿县</t>
  </si>
  <si>
    <r>
      <rPr>
        <b/>
        <sz val="10"/>
        <color theme="1"/>
        <rFont val="Times New Roman"/>
        <family val="1"/>
      </rPr>
      <t>8</t>
    </r>
    <r>
      <rPr>
        <b/>
        <sz val="10"/>
        <color indexed="8"/>
        <rFont val="宋体"/>
        <family val="3"/>
        <charset val="134"/>
      </rPr>
      <t>、益阳市</t>
    </r>
  </si>
  <si>
    <t>沅江市</t>
  </si>
  <si>
    <r>
      <rPr>
        <b/>
        <sz val="10"/>
        <color theme="1"/>
        <rFont val="Times New Roman"/>
        <family val="1"/>
      </rPr>
      <t>9</t>
    </r>
    <r>
      <rPr>
        <b/>
        <sz val="10"/>
        <color indexed="8"/>
        <rFont val="宋体"/>
        <family val="3"/>
        <charset val="134"/>
      </rPr>
      <t>、永州市</t>
    </r>
  </si>
  <si>
    <r>
      <rPr>
        <sz val="10"/>
        <rFont val="宋体"/>
        <family val="3"/>
        <charset val="134"/>
      </rPr>
      <t>道财发〔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号</t>
    </r>
  </si>
  <si>
    <r>
      <rPr>
        <b/>
        <sz val="10"/>
        <color theme="1"/>
        <rFont val="Times New Roman"/>
        <family val="1"/>
      </rPr>
      <t>10</t>
    </r>
    <r>
      <rPr>
        <b/>
        <sz val="10"/>
        <color indexed="8"/>
        <rFont val="宋体"/>
        <family val="3"/>
        <charset val="134"/>
      </rPr>
      <t>、郴州市</t>
    </r>
  </si>
  <si>
    <r>
      <rPr>
        <sz val="10"/>
        <rFont val="宋体"/>
        <family val="3"/>
        <charset val="134"/>
      </rPr>
      <t>永财报〔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76</t>
    </r>
    <r>
      <rPr>
        <sz val="10"/>
        <rFont val="宋体"/>
        <family val="3"/>
        <charset val="134"/>
      </rPr>
      <t>号</t>
    </r>
  </si>
  <si>
    <r>
      <rPr>
        <b/>
        <sz val="10"/>
        <color theme="1"/>
        <rFont val="Times New Roman"/>
        <family val="1"/>
      </rPr>
      <t>11</t>
    </r>
    <r>
      <rPr>
        <b/>
        <sz val="10"/>
        <color indexed="8"/>
        <rFont val="宋体"/>
        <family val="3"/>
        <charset val="134"/>
      </rPr>
      <t>、娄底市</t>
    </r>
  </si>
  <si>
    <r>
      <rPr>
        <sz val="10"/>
        <rFont val="宋体"/>
        <family val="3"/>
        <charset val="134"/>
      </rPr>
      <t>娄星水〔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31</t>
    </r>
    <r>
      <rPr>
        <sz val="10"/>
        <rFont val="宋体"/>
        <family val="3"/>
        <charset val="134"/>
      </rPr>
      <t>号</t>
    </r>
  </si>
  <si>
    <t>双峰县</t>
  </si>
  <si>
    <t>新化县</t>
  </si>
  <si>
    <r>
      <rPr>
        <b/>
        <sz val="10"/>
        <color theme="1"/>
        <rFont val="Times New Roman"/>
        <family val="1"/>
      </rPr>
      <t>12</t>
    </r>
    <r>
      <rPr>
        <b/>
        <sz val="10"/>
        <color indexed="8"/>
        <rFont val="宋体"/>
        <family val="3"/>
        <charset val="134"/>
      </rPr>
      <t>、怀化市</t>
    </r>
  </si>
  <si>
    <t>辰溪县</t>
  </si>
  <si>
    <r>
      <rPr>
        <sz val="10"/>
        <rFont val="宋体"/>
        <family val="3"/>
        <charset val="134"/>
      </rPr>
      <t>辰水利〔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28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</si>
  <si>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溆财建〔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</si>
  <si>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通水建〔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号</t>
    </r>
  </si>
  <si>
    <t>二、省本级</t>
  </si>
  <si>
    <t>省水利厅</t>
  </si>
  <si>
    <t>水文设施设备维修养护</t>
  </si>
  <si>
    <t>湖南省灌溉试验中心站维修养护</t>
  </si>
  <si>
    <t>总计</t>
    <phoneticPr fontId="49" type="noConversion"/>
  </si>
  <si>
    <r>
      <t>湖南省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十四五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水安全规划编制</t>
    </r>
  </si>
  <si>
    <t>湖南省水利水电勘测
设计研究总院</t>
    <phoneticPr fontId="49" type="noConversion"/>
  </si>
  <si>
    <t>政府预算
支出经济
分类科目</t>
    <phoneticPr fontId="49" type="noConversion"/>
  </si>
  <si>
    <t>部门预算
支出经济
分类科目</t>
    <phoneticPr fontId="49" type="noConversion"/>
  </si>
  <si>
    <t>合计</t>
    <phoneticPr fontId="49" type="noConversion"/>
  </si>
  <si>
    <t>湖南省欧阳海灌区水利
水电工程管理局</t>
    <phoneticPr fontId="49" type="noConversion"/>
  </si>
  <si>
    <t>小计</t>
    <phoneticPr fontId="49" type="noConversion"/>
  </si>
  <si>
    <r>
      <rPr>
        <b/>
        <sz val="10"/>
        <color indexed="8"/>
        <rFont val="黑体"/>
        <family val="3"/>
        <charset val="134"/>
      </rPr>
      <t>合</t>
    </r>
    <r>
      <rPr>
        <b/>
        <sz val="10"/>
        <color indexed="8"/>
        <rFont val="Times New Roman"/>
        <family val="1"/>
      </rPr>
      <t xml:space="preserve">  </t>
    </r>
    <r>
      <rPr>
        <b/>
        <sz val="10"/>
        <color indexed="8"/>
        <rFont val="黑体"/>
        <family val="3"/>
        <charset val="134"/>
      </rPr>
      <t>计</t>
    </r>
    <phoneticPr fontId="49" type="noConversion"/>
  </si>
  <si>
    <t>总 计</t>
    <phoneticPr fontId="49" type="noConversion"/>
  </si>
  <si>
    <t>小计</t>
    <phoneticPr fontId="49" type="noConversion"/>
  </si>
  <si>
    <t>小计</t>
    <phoneticPr fontId="49" type="noConversion"/>
  </si>
  <si>
    <t>小计</t>
    <phoneticPr fontId="49" type="noConversion"/>
  </si>
  <si>
    <r>
      <rPr>
        <sz val="10"/>
        <rFont val="宋体"/>
        <family val="3"/>
        <charset val="134"/>
      </rPr>
      <t>浏水政字〔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53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万，浏财筹〔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126</t>
    </r>
    <r>
      <rPr>
        <sz val="10"/>
        <rFont val="宋体"/>
        <family val="3"/>
        <charset val="134"/>
      </rPr>
      <t>号、浏水政字〔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</si>
  <si>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宁财呈字〔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号、宁水字〔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39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</si>
  <si>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蒸水字〔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76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</si>
  <si>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耒水请〔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41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</si>
  <si>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邵财呈〔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43</t>
    </r>
    <r>
      <rPr>
        <sz val="10"/>
        <rFont val="宋体"/>
        <family val="3"/>
        <charset val="134"/>
      </rPr>
      <t>号、邵水呈〔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39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</si>
  <si>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湘阴财办〔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213</t>
    </r>
    <r>
      <rPr>
        <sz val="10"/>
        <rFont val="宋体"/>
        <family val="3"/>
        <charset val="134"/>
      </rPr>
      <t>号、湘阴水利〔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62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万，湘阴水利〔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36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万，湘阴水利〔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41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74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88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101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</si>
  <si>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临水〔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万；临水〔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28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</si>
  <si>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岳县水局〔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28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万、岳县水局〔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43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</si>
  <si>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津财〔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万、津水〔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</si>
  <si>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汉水〔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82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</si>
  <si>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澧水报〔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31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</si>
  <si>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临财〔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88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</si>
  <si>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益赫财农〔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26</t>
    </r>
    <r>
      <rPr>
        <sz val="10"/>
        <rFont val="宋体"/>
        <family val="3"/>
        <charset val="134"/>
      </rPr>
      <t>号，益赫财办〔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万；益赫财农〔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16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</si>
  <si>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沅水〔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号，沅财农〔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万；沅水〔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</si>
  <si>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南财农〔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34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万，南水报〔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76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</si>
  <si>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安财农〔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94</t>
    </r>
    <r>
      <rPr>
        <sz val="10"/>
        <rFont val="宋体"/>
        <family val="3"/>
        <charset val="134"/>
      </rPr>
      <t>号，安水〔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</si>
  <si>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宁财请〔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</si>
  <si>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蓝财农〔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号，蓝财〔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号各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</t>
    </r>
  </si>
  <si>
    <r>
      <rPr>
        <sz val="10"/>
        <rFont val="宋体"/>
        <family val="3"/>
        <charset val="134"/>
      </rPr>
      <t>新水字〔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</si>
  <si>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资水〔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</si>
  <si>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安水〔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</si>
  <si>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涟水〔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154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万，涟水〔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41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万</t>
    </r>
    <phoneticPr fontId="49" type="noConversion"/>
  </si>
  <si>
    <r>
      <rPr>
        <sz val="10"/>
        <rFont val="宋体"/>
        <family val="3"/>
        <charset val="134"/>
      </rPr>
      <t>双政〔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</si>
  <si>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新水发〔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96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</si>
  <si>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长县财转〔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万、长县水〔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〕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万</t>
    </r>
    <phoneticPr fontId="49" type="noConversion"/>
  </si>
  <si>
    <t>《2020年湖南省水利科技计划项目申报指南》编制</t>
    <phoneticPr fontId="49" type="noConversion"/>
  </si>
  <si>
    <t>附件5
灾害防御</t>
    <phoneticPr fontId="49" type="noConversion"/>
  </si>
  <si>
    <t>湖南省水旱灾害防御事务中心</t>
    <phoneticPr fontId="49" type="noConversion"/>
  </si>
  <si>
    <t>二、省直</t>
    <phoneticPr fontId="49" type="noConversion"/>
  </si>
  <si>
    <t>省水利厅</t>
    <phoneticPr fontId="49" type="noConversion"/>
  </si>
  <si>
    <t>怀化市</t>
    <phoneticPr fontId="49" type="noConversion"/>
  </si>
  <si>
    <t>附件5</t>
  </si>
  <si>
    <t>2020年水旱灾害防御资金安排表</t>
  </si>
  <si>
    <r>
      <rPr>
        <b/>
        <sz val="10"/>
        <color theme="1"/>
        <rFont val="宋体"/>
        <family val="3"/>
        <charset val="134"/>
      </rPr>
      <t>湖南省水利厅</t>
    </r>
  </si>
  <si>
    <r>
      <rPr>
        <b/>
        <sz val="10"/>
        <color theme="1"/>
        <rFont val="宋体"/>
        <family val="3"/>
        <charset val="134"/>
      </rPr>
      <t>合</t>
    </r>
    <r>
      <rPr>
        <b/>
        <sz val="10"/>
        <color theme="1"/>
        <rFont val="Times New Roman"/>
        <family val="1"/>
      </rPr>
      <t xml:space="preserve">  </t>
    </r>
    <r>
      <rPr>
        <b/>
        <sz val="10"/>
        <color theme="1"/>
        <rFont val="宋体"/>
        <family val="3"/>
        <charset val="134"/>
      </rPr>
      <t>计</t>
    </r>
  </si>
  <si>
    <r>
      <rPr>
        <sz val="10"/>
        <color theme="1"/>
        <rFont val="宋体"/>
        <family val="3"/>
        <charset val="134"/>
      </rPr>
      <t>湖南省水利厅本级</t>
    </r>
  </si>
  <si>
    <r>
      <rPr>
        <sz val="10"/>
        <color theme="1"/>
        <rFont val="宋体"/>
        <family val="3"/>
        <charset val="134"/>
      </rPr>
      <t>水旱灾害防御职能及事权划分研究等</t>
    </r>
  </si>
  <si>
    <r>
      <rPr>
        <sz val="10"/>
        <color theme="1"/>
        <rFont val="宋体"/>
        <family val="3"/>
        <charset val="134"/>
      </rPr>
      <t>湖南省水旱灾害防御事务中心</t>
    </r>
  </si>
  <si>
    <t>水旱灾害防御应急体系运行维护</t>
    <phoneticPr fontId="49" type="noConversion"/>
  </si>
  <si>
    <t>小计</t>
    <phoneticPr fontId="49" type="noConversion"/>
  </si>
  <si>
    <t>备注</t>
    <phoneticPr fontId="49" type="noConversion"/>
  </si>
  <si>
    <t>备注</t>
    <phoneticPr fontId="49" type="noConversion"/>
  </si>
  <si>
    <t>2020年水利前期工作资金安排表</t>
    <phoneticPr fontId="49" type="noConversion"/>
  </si>
  <si>
    <t>2020年度第二批省级水利资金安排汇总表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</si>
</sst>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 "/>
  </numFmts>
  <fonts count="58">
    <font>
      <sz val="11"/>
      <color theme="1"/>
      <name val="宋体"/>
      <charset val="134"/>
      <scheme val="minor"/>
    </font>
    <font>
      <sz val="12"/>
      <name val="Times New Roman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Times New Roman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仿宋_GB2312"/>
      <charset val="134"/>
    </font>
    <font>
      <b/>
      <sz val="18"/>
      <color theme="1"/>
      <name val="华文中宋"/>
      <family val="3"/>
      <charset val="134"/>
    </font>
    <font>
      <b/>
      <sz val="10"/>
      <name val="黑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2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name val="宋体"/>
      <family val="3"/>
      <charset val="134"/>
    </font>
    <font>
      <b/>
      <sz val="10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sz val="12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6"/>
      <name val="仿宋"/>
      <family val="3"/>
      <charset val="134"/>
    </font>
    <font>
      <b/>
      <sz val="20"/>
      <name val="方正小标宋简体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  <scheme val="major"/>
    </font>
    <font>
      <b/>
      <sz val="12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仿宋"/>
      <family val="3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18"/>
      <name val="华文中宋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黑体"/>
      <family val="3"/>
      <charset val="134"/>
    </font>
    <font>
      <b/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b/>
      <sz val="10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38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3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1" applyFont="1"/>
    <xf numFmtId="0" fontId="1" fillId="0" borderId="0" xfId="1" applyFon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1" applyFont="1" applyFill="1"/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0" xfId="1" applyFont="1" applyFill="1"/>
    <xf numFmtId="0" fontId="14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0" xfId="1" applyFont="1" applyFill="1"/>
    <xf numFmtId="0" fontId="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3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39" fillId="2" borderId="0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4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6" fontId="30" fillId="0" borderId="2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176" fontId="30" fillId="2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left" vertical="center" wrapText="1"/>
    </xf>
    <xf numFmtId="0" fontId="50" fillId="0" borderId="1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51" fillId="0" borderId="1" xfId="3" applyFont="1" applyFill="1" applyBorder="1" applyAlignment="1">
      <alignment horizontal="left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Border="1" applyAlignment="1"/>
    <xf numFmtId="0" fontId="5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4" fillId="0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176" fontId="45" fillId="0" borderId="2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2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55" fillId="2" borderId="0" xfId="0" applyFont="1" applyFill="1" applyBorder="1" applyAlignment="1">
      <alignment vertical="center" wrapText="1"/>
    </xf>
    <xf numFmtId="0" fontId="55" fillId="2" borderId="0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left" vertical="center" wrapText="1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11" fillId="0" borderId="0" xfId="0" applyFont="1">
      <alignment vertical="center"/>
    </xf>
    <xf numFmtId="0" fontId="33" fillId="0" borderId="0" xfId="0" applyFont="1">
      <alignment vertical="center"/>
    </xf>
    <xf numFmtId="0" fontId="15" fillId="0" borderId="0" xfId="0" applyFo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0" fontId="23" fillId="0" borderId="1" xfId="0" applyFont="1" applyBorder="1">
      <alignment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/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42" fillId="0" borderId="5" xfId="0" applyFont="1" applyFill="1" applyBorder="1" applyAlignment="1" applyProtection="1">
      <alignment horizontal="center" vertical="center" wrapText="1"/>
    </xf>
    <xf numFmtId="0" fontId="53" fillId="0" borderId="5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35" fillId="0" borderId="8" xfId="0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35" fillId="0" borderId="3" xfId="0" applyFont="1" applyFill="1" applyBorder="1" applyAlignment="1" applyProtection="1">
      <alignment horizontal="center" vertical="center" wrapText="1"/>
      <protection locked="0"/>
    </xf>
    <xf numFmtId="0" fontId="40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wrapText="1"/>
    </xf>
    <xf numFmtId="0" fontId="22" fillId="0" borderId="6" xfId="0" applyFont="1" applyFill="1" applyBorder="1" applyAlignment="1">
      <alignment horizont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3"/>
    <cellStyle name="常规 2 2" xfId="2"/>
    <cellStyle name="常规 3 2 6" xfId="1"/>
    <cellStyle name="常规 5" xfId="5"/>
    <cellStyle name="千位分隔 3" xfId="4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zoomScaleNormal="100" workbookViewId="0">
      <selection activeCell="M69" sqref="M69"/>
    </sheetView>
  </sheetViews>
  <sheetFormatPr defaultColWidth="9" defaultRowHeight="13.5"/>
  <cols>
    <col min="2" max="2" width="32" customWidth="1"/>
    <col min="3" max="3" width="7.875" customWidth="1"/>
    <col min="8" max="8" width="5.875" customWidth="1"/>
  </cols>
  <sheetData>
    <row r="1" spans="1:8" ht="18.75">
      <c r="A1" s="152" t="s">
        <v>0</v>
      </c>
      <c r="B1" s="152"/>
      <c r="C1" s="58"/>
      <c r="D1" s="58"/>
      <c r="E1" s="58"/>
      <c r="F1" s="58"/>
      <c r="G1" s="58"/>
      <c r="H1" s="58"/>
    </row>
    <row r="2" spans="1:8" ht="25.5">
      <c r="A2" s="153" t="s">
        <v>216</v>
      </c>
      <c r="B2" s="153"/>
      <c r="C2" s="153"/>
      <c r="D2" s="153"/>
      <c r="E2" s="153"/>
      <c r="F2" s="153"/>
      <c r="G2" s="153"/>
      <c r="H2" s="153"/>
    </row>
    <row r="3" spans="1:8" ht="18" customHeight="1">
      <c r="A3" s="59"/>
      <c r="B3" s="59"/>
      <c r="C3" s="59"/>
      <c r="D3" s="59"/>
      <c r="E3" s="59"/>
      <c r="F3" s="154" t="s">
        <v>1</v>
      </c>
      <c r="G3" s="154"/>
      <c r="H3" s="154"/>
    </row>
    <row r="4" spans="1:8" s="7" customFormat="1">
      <c r="A4" s="156" t="s">
        <v>2</v>
      </c>
      <c r="B4" s="156" t="s">
        <v>3</v>
      </c>
      <c r="C4" s="161" t="s">
        <v>4</v>
      </c>
      <c r="D4" s="157"/>
      <c r="E4" s="157"/>
      <c r="F4" s="157"/>
      <c r="G4" s="158"/>
      <c r="H4" s="156" t="s">
        <v>5</v>
      </c>
    </row>
    <row r="5" spans="1:8" s="7" customFormat="1" ht="27" customHeight="1">
      <c r="A5" s="156"/>
      <c r="B5" s="156"/>
      <c r="C5" s="156"/>
      <c r="D5" s="76" t="s">
        <v>6</v>
      </c>
      <c r="E5" s="76" t="s">
        <v>7</v>
      </c>
      <c r="F5" s="76" t="s">
        <v>8</v>
      </c>
      <c r="G5" s="122" t="s">
        <v>199</v>
      </c>
      <c r="H5" s="156"/>
    </row>
    <row r="6" spans="1:8" s="7" customFormat="1" ht="16.5" customHeight="1">
      <c r="A6" s="155" t="s">
        <v>9</v>
      </c>
      <c r="B6" s="155"/>
      <c r="C6" s="69">
        <f>SUM(D6:G6)</f>
        <v>2346.5</v>
      </c>
      <c r="D6" s="69">
        <f>D7+D76</f>
        <v>793</v>
      </c>
      <c r="E6" s="69">
        <f>E7+E76</f>
        <v>214.5</v>
      </c>
      <c r="F6" s="69">
        <f>F7+F76</f>
        <v>1013</v>
      </c>
      <c r="G6" s="121">
        <f>G7+G76</f>
        <v>326</v>
      </c>
      <c r="H6" s="60"/>
    </row>
    <row r="7" spans="1:8" s="7" customFormat="1" ht="16.5" customHeight="1">
      <c r="A7" s="155" t="s">
        <v>10</v>
      </c>
      <c r="B7" s="155"/>
      <c r="C7" s="121">
        <f t="shared" ref="C7:C9" si="0">SUM(D7:G7)</f>
        <v>520</v>
      </c>
      <c r="D7" s="69"/>
      <c r="E7" s="69"/>
      <c r="F7" s="69">
        <f>F8+F14+F19+F23+F27+F31+F37+F46+F53+F59+F64+F71</f>
        <v>520</v>
      </c>
      <c r="G7" s="121"/>
      <c r="H7" s="60"/>
    </row>
    <row r="8" spans="1:8" s="7" customFormat="1" ht="16.5" customHeight="1">
      <c r="A8" s="145" t="s">
        <v>11</v>
      </c>
      <c r="B8" s="61" t="s">
        <v>12</v>
      </c>
      <c r="C8" s="121">
        <f t="shared" si="0"/>
        <v>75</v>
      </c>
      <c r="D8" s="69"/>
      <c r="E8" s="69"/>
      <c r="F8" s="69">
        <f>F9+F11</f>
        <v>75</v>
      </c>
      <c r="G8" s="121"/>
      <c r="H8" s="60"/>
    </row>
    <row r="9" spans="1:8" s="7" customFormat="1" ht="16.5" customHeight="1">
      <c r="A9" s="146"/>
      <c r="B9" s="61" t="s">
        <v>13</v>
      </c>
      <c r="C9" s="121">
        <f t="shared" si="0"/>
        <v>45</v>
      </c>
      <c r="D9" s="69"/>
      <c r="E9" s="69"/>
      <c r="F9" s="69">
        <f>SUM(F10:F10)</f>
        <v>45</v>
      </c>
      <c r="G9" s="121"/>
      <c r="H9" s="60"/>
    </row>
    <row r="10" spans="1:8" s="7" customFormat="1" ht="16.5" customHeight="1">
      <c r="A10" s="146"/>
      <c r="B10" s="62" t="s">
        <v>14</v>
      </c>
      <c r="C10" s="63">
        <f t="shared" ref="C10:C33" si="1">SUM(D10:F10)</f>
        <v>45</v>
      </c>
      <c r="D10" s="63"/>
      <c r="E10" s="63"/>
      <c r="F10" s="63">
        <v>45</v>
      </c>
      <c r="G10" s="63"/>
      <c r="H10" s="63"/>
    </row>
    <row r="11" spans="1:8" s="7" customFormat="1" ht="16.5" customHeight="1">
      <c r="A11" s="146"/>
      <c r="B11" s="61" t="s">
        <v>15</v>
      </c>
      <c r="C11" s="69">
        <f t="shared" si="1"/>
        <v>30</v>
      </c>
      <c r="D11" s="69"/>
      <c r="E11" s="69"/>
      <c r="F11" s="69">
        <f>SUM(F12:F13)</f>
        <v>30</v>
      </c>
      <c r="G11" s="121"/>
      <c r="H11" s="60"/>
    </row>
    <row r="12" spans="1:8" s="7" customFormat="1" ht="16.5" customHeight="1">
      <c r="A12" s="146"/>
      <c r="B12" s="62" t="s">
        <v>16</v>
      </c>
      <c r="C12" s="63">
        <f t="shared" si="1"/>
        <v>20</v>
      </c>
      <c r="D12" s="63"/>
      <c r="E12" s="63"/>
      <c r="F12" s="63">
        <v>20</v>
      </c>
      <c r="G12" s="63"/>
      <c r="H12" s="63"/>
    </row>
    <row r="13" spans="1:8" s="7" customFormat="1" ht="16.5" customHeight="1">
      <c r="A13" s="147"/>
      <c r="B13" s="62" t="s">
        <v>17</v>
      </c>
      <c r="C13" s="63">
        <f t="shared" si="1"/>
        <v>10</v>
      </c>
      <c r="D13" s="63"/>
      <c r="E13" s="63"/>
      <c r="F13" s="63">
        <v>10</v>
      </c>
      <c r="G13" s="63"/>
      <c r="H13" s="63"/>
    </row>
    <row r="14" spans="1:8" s="7" customFormat="1" ht="16.5" customHeight="1">
      <c r="A14" s="145" t="s">
        <v>18</v>
      </c>
      <c r="B14" s="61" t="s">
        <v>19</v>
      </c>
      <c r="C14" s="69">
        <f t="shared" si="1"/>
        <v>25</v>
      </c>
      <c r="D14" s="69"/>
      <c r="E14" s="69"/>
      <c r="F14" s="69">
        <f>F15+F17</f>
        <v>25</v>
      </c>
      <c r="G14" s="121"/>
      <c r="H14" s="63"/>
    </row>
    <row r="15" spans="1:8" s="7" customFormat="1" ht="16.5" customHeight="1">
      <c r="A15" s="146"/>
      <c r="B15" s="61" t="s">
        <v>13</v>
      </c>
      <c r="C15" s="69">
        <f t="shared" si="1"/>
        <v>20</v>
      </c>
      <c r="D15" s="69"/>
      <c r="E15" s="69"/>
      <c r="F15" s="69">
        <f>SUM(F16:F16)</f>
        <v>20</v>
      </c>
      <c r="G15" s="121"/>
      <c r="H15" s="63"/>
    </row>
    <row r="16" spans="1:8" s="7" customFormat="1" ht="16.5" customHeight="1">
      <c r="A16" s="146"/>
      <c r="B16" s="62" t="s">
        <v>20</v>
      </c>
      <c r="C16" s="63">
        <f t="shared" si="1"/>
        <v>20</v>
      </c>
      <c r="D16" s="63"/>
      <c r="E16" s="63"/>
      <c r="F16" s="63">
        <v>20</v>
      </c>
      <c r="G16" s="63"/>
      <c r="H16" s="63"/>
    </row>
    <row r="17" spans="1:8" s="7" customFormat="1" ht="16.5" customHeight="1">
      <c r="A17" s="146"/>
      <c r="B17" s="61" t="s">
        <v>15</v>
      </c>
      <c r="C17" s="69">
        <f t="shared" si="1"/>
        <v>5</v>
      </c>
      <c r="D17" s="69"/>
      <c r="E17" s="69"/>
      <c r="F17" s="69">
        <f>SUM(F18:F18)</f>
        <v>5</v>
      </c>
      <c r="G17" s="121"/>
      <c r="H17" s="63"/>
    </row>
    <row r="18" spans="1:8" s="7" customFormat="1" ht="16.5" customHeight="1">
      <c r="A18" s="147"/>
      <c r="B18" s="62" t="s">
        <v>21</v>
      </c>
      <c r="C18" s="63">
        <f t="shared" si="1"/>
        <v>5</v>
      </c>
      <c r="D18" s="63"/>
      <c r="E18" s="63"/>
      <c r="F18" s="63">
        <v>5</v>
      </c>
      <c r="G18" s="63"/>
      <c r="H18" s="63"/>
    </row>
    <row r="19" spans="1:8" s="7" customFormat="1" ht="16.5" customHeight="1">
      <c r="A19" s="145" t="s">
        <v>22</v>
      </c>
      <c r="B19" s="61" t="s">
        <v>23</v>
      </c>
      <c r="C19" s="69">
        <f t="shared" si="1"/>
        <v>10</v>
      </c>
      <c r="D19" s="69"/>
      <c r="E19" s="69"/>
      <c r="F19" s="69">
        <f>F20</f>
        <v>10</v>
      </c>
      <c r="G19" s="121"/>
      <c r="H19" s="63"/>
    </row>
    <row r="20" spans="1:8" s="7" customFormat="1" ht="16.5" customHeight="1">
      <c r="A20" s="146"/>
      <c r="B20" s="61" t="s">
        <v>15</v>
      </c>
      <c r="C20" s="69">
        <f t="shared" si="1"/>
        <v>10</v>
      </c>
      <c r="D20" s="69"/>
      <c r="E20" s="69"/>
      <c r="F20" s="69">
        <f>SUM(F21:F22)</f>
        <v>10</v>
      </c>
      <c r="G20" s="121"/>
      <c r="H20" s="60"/>
    </row>
    <row r="21" spans="1:8" s="7" customFormat="1" ht="16.5" customHeight="1">
      <c r="A21" s="146"/>
      <c r="B21" s="64" t="s">
        <v>24</v>
      </c>
      <c r="C21" s="63">
        <f t="shared" si="1"/>
        <v>5</v>
      </c>
      <c r="D21" s="63"/>
      <c r="E21" s="63"/>
      <c r="F21" s="63">
        <v>5</v>
      </c>
      <c r="G21" s="121"/>
      <c r="H21" s="60"/>
    </row>
    <row r="22" spans="1:8" s="7" customFormat="1" ht="16.5" customHeight="1">
      <c r="A22" s="147"/>
      <c r="B22" s="64" t="s">
        <v>25</v>
      </c>
      <c r="C22" s="63">
        <f t="shared" si="1"/>
        <v>5</v>
      </c>
      <c r="D22" s="63"/>
      <c r="E22" s="63"/>
      <c r="F22" s="63">
        <v>5</v>
      </c>
      <c r="G22" s="63"/>
      <c r="H22" s="63"/>
    </row>
    <row r="23" spans="1:8" s="7" customFormat="1" ht="16.5" customHeight="1">
      <c r="A23" s="145" t="s">
        <v>26</v>
      </c>
      <c r="B23" s="61" t="s">
        <v>27</v>
      </c>
      <c r="C23" s="69">
        <f t="shared" si="1"/>
        <v>15</v>
      </c>
      <c r="D23" s="69"/>
      <c r="E23" s="69"/>
      <c r="F23" s="69">
        <f>F24</f>
        <v>15</v>
      </c>
      <c r="G23" s="121"/>
      <c r="H23" s="63"/>
    </row>
    <row r="24" spans="1:8" s="7" customFormat="1" ht="16.5" customHeight="1">
      <c r="A24" s="146"/>
      <c r="B24" s="61" t="s">
        <v>15</v>
      </c>
      <c r="C24" s="69">
        <f t="shared" si="1"/>
        <v>15</v>
      </c>
      <c r="D24" s="69"/>
      <c r="E24" s="69"/>
      <c r="F24" s="69">
        <f>SUM(F25:F26)</f>
        <v>15</v>
      </c>
      <c r="G24" s="121"/>
      <c r="H24" s="60"/>
    </row>
    <row r="25" spans="1:8" s="7" customFormat="1" ht="16.5" customHeight="1">
      <c r="A25" s="146"/>
      <c r="B25" s="64" t="s">
        <v>28</v>
      </c>
      <c r="C25" s="63">
        <f t="shared" si="1"/>
        <v>5</v>
      </c>
      <c r="D25" s="63"/>
      <c r="E25" s="63"/>
      <c r="F25" s="63">
        <v>5</v>
      </c>
      <c r="G25" s="63"/>
      <c r="H25" s="63"/>
    </row>
    <row r="26" spans="1:8" s="7" customFormat="1" ht="16.5" customHeight="1">
      <c r="A26" s="147"/>
      <c r="B26" s="64" t="s">
        <v>29</v>
      </c>
      <c r="C26" s="63">
        <f t="shared" si="1"/>
        <v>10</v>
      </c>
      <c r="D26" s="63"/>
      <c r="E26" s="63"/>
      <c r="F26" s="63">
        <v>10</v>
      </c>
      <c r="G26" s="63"/>
      <c r="H26" s="63"/>
    </row>
    <row r="27" spans="1:8" s="7" customFormat="1" ht="16.5" customHeight="1">
      <c r="A27" s="145" t="s">
        <v>30</v>
      </c>
      <c r="B27" s="61" t="s">
        <v>31</v>
      </c>
      <c r="C27" s="69">
        <f t="shared" si="1"/>
        <v>20</v>
      </c>
      <c r="D27" s="69"/>
      <c r="E27" s="69"/>
      <c r="F27" s="69">
        <f>F28</f>
        <v>20</v>
      </c>
      <c r="G27" s="121"/>
      <c r="H27" s="63"/>
    </row>
    <row r="28" spans="1:8" s="7" customFormat="1" ht="16.5" customHeight="1">
      <c r="A28" s="146"/>
      <c r="B28" s="61" t="s">
        <v>15</v>
      </c>
      <c r="C28" s="69">
        <f t="shared" si="1"/>
        <v>20</v>
      </c>
      <c r="D28" s="69"/>
      <c r="E28" s="69"/>
      <c r="F28" s="69">
        <f>SUM(F29:F30)</f>
        <v>20</v>
      </c>
      <c r="G28" s="121"/>
      <c r="H28" s="63"/>
    </row>
    <row r="29" spans="1:8" s="7" customFormat="1" ht="16.5" customHeight="1">
      <c r="A29" s="146"/>
      <c r="B29" s="62" t="s">
        <v>32</v>
      </c>
      <c r="C29" s="63">
        <f t="shared" si="1"/>
        <v>10</v>
      </c>
      <c r="D29" s="63"/>
      <c r="E29" s="63"/>
      <c r="F29" s="63">
        <v>10</v>
      </c>
      <c r="G29" s="63"/>
      <c r="H29" s="63"/>
    </row>
    <row r="30" spans="1:8" s="7" customFormat="1" ht="16.5" customHeight="1">
      <c r="A30" s="147"/>
      <c r="B30" s="62" t="s">
        <v>33</v>
      </c>
      <c r="C30" s="63">
        <f t="shared" si="1"/>
        <v>10</v>
      </c>
      <c r="D30" s="63"/>
      <c r="E30" s="63"/>
      <c r="F30" s="63">
        <v>10</v>
      </c>
      <c r="G30" s="63"/>
      <c r="H30" s="63"/>
    </row>
    <row r="31" spans="1:8" s="7" customFormat="1" ht="16.5" customHeight="1">
      <c r="A31" s="145" t="s">
        <v>34</v>
      </c>
      <c r="B31" s="61" t="s">
        <v>35</v>
      </c>
      <c r="C31" s="69">
        <f t="shared" si="1"/>
        <v>92</v>
      </c>
      <c r="D31" s="69"/>
      <c r="E31" s="69"/>
      <c r="F31" s="69">
        <f>F32</f>
        <v>92</v>
      </c>
      <c r="G31" s="121"/>
      <c r="H31" s="63"/>
    </row>
    <row r="32" spans="1:8" s="7" customFormat="1" ht="16.5" customHeight="1">
      <c r="A32" s="146"/>
      <c r="B32" s="61" t="s">
        <v>15</v>
      </c>
      <c r="C32" s="69">
        <f t="shared" si="1"/>
        <v>92</v>
      </c>
      <c r="D32" s="69"/>
      <c r="E32" s="69"/>
      <c r="F32" s="69">
        <f>SUM(F33:F36)</f>
        <v>92</v>
      </c>
      <c r="G32" s="121"/>
      <c r="H32" s="63"/>
    </row>
    <row r="33" spans="1:8" s="7" customFormat="1" ht="16.5" customHeight="1">
      <c r="A33" s="146"/>
      <c r="B33" s="64" t="s">
        <v>36</v>
      </c>
      <c r="C33" s="63">
        <f t="shared" si="1"/>
        <v>15</v>
      </c>
      <c r="D33" s="63"/>
      <c r="E33" s="63"/>
      <c r="F33" s="63">
        <v>15</v>
      </c>
      <c r="G33" s="121"/>
      <c r="H33" s="63"/>
    </row>
    <row r="34" spans="1:8" s="7" customFormat="1" ht="16.5" customHeight="1">
      <c r="A34" s="146"/>
      <c r="B34" s="62" t="s">
        <v>37</v>
      </c>
      <c r="C34" s="63">
        <f t="shared" ref="C34:C62" si="2">SUM(D34:F34)</f>
        <v>44</v>
      </c>
      <c r="D34" s="63"/>
      <c r="E34" s="63"/>
      <c r="F34" s="63">
        <v>44</v>
      </c>
      <c r="G34" s="63"/>
      <c r="H34" s="63"/>
    </row>
    <row r="35" spans="1:8" s="7" customFormat="1" ht="16.5" customHeight="1">
      <c r="A35" s="146"/>
      <c r="B35" s="62" t="s">
        <v>38</v>
      </c>
      <c r="C35" s="63">
        <f t="shared" si="2"/>
        <v>18</v>
      </c>
      <c r="D35" s="63"/>
      <c r="E35" s="63"/>
      <c r="F35" s="63">
        <v>18</v>
      </c>
      <c r="G35" s="63"/>
      <c r="H35" s="63"/>
    </row>
    <row r="36" spans="1:8" s="7" customFormat="1" ht="16.5" customHeight="1">
      <c r="A36" s="147"/>
      <c r="B36" s="62" t="s">
        <v>39</v>
      </c>
      <c r="C36" s="63">
        <f t="shared" si="2"/>
        <v>15</v>
      </c>
      <c r="D36" s="63"/>
      <c r="E36" s="63"/>
      <c r="F36" s="63">
        <v>15</v>
      </c>
      <c r="G36" s="63"/>
      <c r="H36" s="63"/>
    </row>
    <row r="37" spans="1:8" s="7" customFormat="1" ht="16.5" customHeight="1">
      <c r="A37" s="145" t="s">
        <v>40</v>
      </c>
      <c r="B37" s="61" t="s">
        <v>41</v>
      </c>
      <c r="C37" s="69">
        <f t="shared" si="2"/>
        <v>60</v>
      </c>
      <c r="D37" s="69"/>
      <c r="E37" s="69"/>
      <c r="F37" s="69">
        <f>F38+F40</f>
        <v>60</v>
      </c>
      <c r="G37" s="121"/>
      <c r="H37" s="63"/>
    </row>
    <row r="38" spans="1:8" s="7" customFormat="1" ht="16.5" customHeight="1">
      <c r="A38" s="146"/>
      <c r="B38" s="61" t="s">
        <v>13</v>
      </c>
      <c r="C38" s="69">
        <f t="shared" si="2"/>
        <v>15</v>
      </c>
      <c r="D38" s="69"/>
      <c r="E38" s="69"/>
      <c r="F38" s="69">
        <f>SUM(F39:F39)</f>
        <v>15</v>
      </c>
      <c r="G38" s="121"/>
      <c r="H38" s="63"/>
    </row>
    <row r="39" spans="1:8" s="7" customFormat="1" ht="16.5" customHeight="1">
      <c r="A39" s="146"/>
      <c r="B39" s="62" t="s">
        <v>42</v>
      </c>
      <c r="C39" s="63">
        <f t="shared" si="2"/>
        <v>15</v>
      </c>
      <c r="D39" s="63"/>
      <c r="E39" s="63"/>
      <c r="F39" s="63">
        <v>15</v>
      </c>
      <c r="G39" s="63"/>
      <c r="H39" s="63"/>
    </row>
    <row r="40" spans="1:8" s="7" customFormat="1" ht="16.5" customHeight="1">
      <c r="A40" s="146"/>
      <c r="B40" s="61" t="s">
        <v>15</v>
      </c>
      <c r="C40" s="69">
        <f t="shared" si="2"/>
        <v>45</v>
      </c>
      <c r="D40" s="69"/>
      <c r="E40" s="69"/>
      <c r="F40" s="69">
        <f>SUM(F41:F45)</f>
        <v>45</v>
      </c>
      <c r="G40" s="121"/>
      <c r="H40" s="63"/>
    </row>
    <row r="41" spans="1:8" s="7" customFormat="1" ht="16.5" customHeight="1">
      <c r="A41" s="146"/>
      <c r="B41" s="64" t="s">
        <v>43</v>
      </c>
      <c r="C41" s="63">
        <f t="shared" si="2"/>
        <v>15</v>
      </c>
      <c r="D41" s="63"/>
      <c r="E41" s="63"/>
      <c r="F41" s="63">
        <v>15</v>
      </c>
      <c r="G41" s="121"/>
      <c r="H41" s="63"/>
    </row>
    <row r="42" spans="1:8" s="7" customFormat="1" ht="16.5" customHeight="1">
      <c r="A42" s="146"/>
      <c r="B42" s="62" t="s">
        <v>44</v>
      </c>
      <c r="C42" s="63">
        <f t="shared" si="2"/>
        <v>5</v>
      </c>
      <c r="D42" s="63"/>
      <c r="E42" s="63"/>
      <c r="F42" s="63">
        <v>5</v>
      </c>
      <c r="G42" s="63"/>
      <c r="H42" s="63"/>
    </row>
    <row r="43" spans="1:8" s="7" customFormat="1" ht="16.5" customHeight="1">
      <c r="A43" s="146"/>
      <c r="B43" s="62" t="s">
        <v>45</v>
      </c>
      <c r="C43" s="63">
        <f t="shared" si="2"/>
        <v>10</v>
      </c>
      <c r="D43" s="63"/>
      <c r="E43" s="63"/>
      <c r="F43" s="63">
        <v>10</v>
      </c>
      <c r="G43" s="63"/>
      <c r="H43" s="63"/>
    </row>
    <row r="44" spans="1:8" s="7" customFormat="1" ht="16.5" customHeight="1">
      <c r="A44" s="146"/>
      <c r="B44" s="64" t="s">
        <v>46</v>
      </c>
      <c r="C44" s="63">
        <f t="shared" si="2"/>
        <v>10</v>
      </c>
      <c r="D44" s="63"/>
      <c r="E44" s="63"/>
      <c r="F44" s="63">
        <v>10</v>
      </c>
      <c r="G44" s="63"/>
      <c r="H44" s="63"/>
    </row>
    <row r="45" spans="1:8" s="7" customFormat="1" ht="16.5" customHeight="1">
      <c r="A45" s="147"/>
      <c r="B45" s="64" t="s">
        <v>47</v>
      </c>
      <c r="C45" s="63">
        <f t="shared" si="2"/>
        <v>5</v>
      </c>
      <c r="D45" s="63"/>
      <c r="E45" s="63"/>
      <c r="F45" s="63">
        <v>5</v>
      </c>
      <c r="G45" s="63"/>
      <c r="H45" s="63"/>
    </row>
    <row r="46" spans="1:8" s="7" customFormat="1" ht="16.5" customHeight="1">
      <c r="A46" s="145" t="s">
        <v>48</v>
      </c>
      <c r="B46" s="61" t="s">
        <v>49</v>
      </c>
      <c r="C46" s="69">
        <f t="shared" si="2"/>
        <v>117</v>
      </c>
      <c r="D46" s="69"/>
      <c r="E46" s="69"/>
      <c r="F46" s="69">
        <f>F47+F49</f>
        <v>117</v>
      </c>
      <c r="G46" s="121"/>
      <c r="H46" s="63"/>
    </row>
    <row r="47" spans="1:8" s="7" customFormat="1" ht="16.5" customHeight="1">
      <c r="A47" s="146"/>
      <c r="B47" s="61" t="s">
        <v>13</v>
      </c>
      <c r="C47" s="69">
        <f t="shared" si="2"/>
        <v>60</v>
      </c>
      <c r="D47" s="69"/>
      <c r="E47" s="69"/>
      <c r="F47" s="69">
        <f>SUM(F48:F48)</f>
        <v>60</v>
      </c>
      <c r="G47" s="121"/>
      <c r="H47" s="63"/>
    </row>
    <row r="48" spans="1:8" s="7" customFormat="1" ht="16.5" customHeight="1">
      <c r="A48" s="146"/>
      <c r="B48" s="62" t="s">
        <v>50</v>
      </c>
      <c r="C48" s="63">
        <f t="shared" si="2"/>
        <v>60</v>
      </c>
      <c r="D48" s="63"/>
      <c r="E48" s="63"/>
      <c r="F48" s="63">
        <v>60</v>
      </c>
      <c r="G48" s="63"/>
      <c r="H48" s="63"/>
    </row>
    <row r="49" spans="1:8" s="7" customFormat="1" ht="16.5" customHeight="1">
      <c r="A49" s="146"/>
      <c r="B49" s="61" t="s">
        <v>15</v>
      </c>
      <c r="C49" s="69">
        <f t="shared" si="2"/>
        <v>57</v>
      </c>
      <c r="D49" s="69"/>
      <c r="E49" s="69"/>
      <c r="F49" s="69">
        <f>SUM(F50:F52)</f>
        <v>57</v>
      </c>
      <c r="G49" s="121"/>
      <c r="H49" s="63"/>
    </row>
    <row r="50" spans="1:8" s="7" customFormat="1" ht="16.5" customHeight="1">
      <c r="A50" s="146"/>
      <c r="B50" s="62" t="s">
        <v>51</v>
      </c>
      <c r="C50" s="63">
        <f t="shared" si="2"/>
        <v>23</v>
      </c>
      <c r="D50" s="63"/>
      <c r="E50" s="63"/>
      <c r="F50" s="63">
        <v>23</v>
      </c>
      <c r="G50" s="121"/>
      <c r="H50" s="63"/>
    </row>
    <row r="51" spans="1:8" s="7" customFormat="1" ht="16.5" customHeight="1">
      <c r="A51" s="146"/>
      <c r="B51" s="64" t="s">
        <v>52</v>
      </c>
      <c r="C51" s="63">
        <f t="shared" si="2"/>
        <v>19</v>
      </c>
      <c r="D51" s="63"/>
      <c r="E51" s="63"/>
      <c r="F51" s="63">
        <v>19</v>
      </c>
      <c r="G51" s="121"/>
      <c r="H51" s="63"/>
    </row>
    <row r="52" spans="1:8" s="7" customFormat="1" ht="16.5" customHeight="1">
      <c r="A52" s="147"/>
      <c r="B52" s="65" t="s">
        <v>53</v>
      </c>
      <c r="C52" s="63">
        <f t="shared" si="2"/>
        <v>15</v>
      </c>
      <c r="D52" s="63"/>
      <c r="E52" s="63"/>
      <c r="F52" s="63">
        <v>15</v>
      </c>
      <c r="G52" s="63"/>
      <c r="H52" s="63"/>
    </row>
    <row r="53" spans="1:8" s="7" customFormat="1" ht="16.5" customHeight="1">
      <c r="A53" s="145" t="s">
        <v>54</v>
      </c>
      <c r="B53" s="61" t="s">
        <v>55</v>
      </c>
      <c r="C53" s="69">
        <f t="shared" si="2"/>
        <v>25</v>
      </c>
      <c r="D53" s="69"/>
      <c r="E53" s="69"/>
      <c r="F53" s="69">
        <f>F54</f>
        <v>25</v>
      </c>
      <c r="G53" s="121"/>
      <c r="H53" s="63"/>
    </row>
    <row r="54" spans="1:8" s="7" customFormat="1" ht="16.5" customHeight="1">
      <c r="A54" s="146"/>
      <c r="B54" s="61" t="s">
        <v>15</v>
      </c>
      <c r="C54" s="69">
        <f t="shared" si="2"/>
        <v>25</v>
      </c>
      <c r="D54" s="69"/>
      <c r="E54" s="69"/>
      <c r="F54" s="69">
        <f>SUM(F55:F58)</f>
        <v>25</v>
      </c>
      <c r="G54" s="121"/>
      <c r="H54" s="63"/>
    </row>
    <row r="55" spans="1:8" s="7" customFormat="1" ht="16.5" customHeight="1">
      <c r="A55" s="146"/>
      <c r="B55" s="64" t="s">
        <v>56</v>
      </c>
      <c r="C55" s="63">
        <f t="shared" si="2"/>
        <v>5</v>
      </c>
      <c r="D55" s="63"/>
      <c r="E55" s="63"/>
      <c r="F55" s="63">
        <v>5</v>
      </c>
      <c r="G55" s="121"/>
      <c r="H55" s="63"/>
    </row>
    <row r="56" spans="1:8" s="7" customFormat="1" ht="16.5" customHeight="1">
      <c r="A56" s="146"/>
      <c r="B56" s="64" t="s">
        <v>57</v>
      </c>
      <c r="C56" s="63">
        <f t="shared" si="2"/>
        <v>5</v>
      </c>
      <c r="D56" s="63"/>
      <c r="E56" s="63"/>
      <c r="F56" s="63">
        <v>5</v>
      </c>
      <c r="G56" s="121"/>
      <c r="H56" s="63"/>
    </row>
    <row r="57" spans="1:8" s="7" customFormat="1" ht="16.5" customHeight="1">
      <c r="A57" s="146"/>
      <c r="B57" s="64" t="s">
        <v>58</v>
      </c>
      <c r="C57" s="63">
        <f t="shared" si="2"/>
        <v>10</v>
      </c>
      <c r="D57" s="63"/>
      <c r="E57" s="63"/>
      <c r="F57" s="63">
        <v>10</v>
      </c>
      <c r="G57" s="121"/>
      <c r="H57" s="63"/>
    </row>
    <row r="58" spans="1:8" s="7" customFormat="1" ht="16.5" customHeight="1">
      <c r="A58" s="147"/>
      <c r="B58" s="64" t="s">
        <v>59</v>
      </c>
      <c r="C58" s="63">
        <f t="shared" si="2"/>
        <v>5</v>
      </c>
      <c r="D58" s="63"/>
      <c r="E58" s="63"/>
      <c r="F58" s="63">
        <v>5</v>
      </c>
      <c r="G58" s="63"/>
      <c r="H58" s="63"/>
    </row>
    <row r="59" spans="1:8" s="7" customFormat="1" ht="16.5" customHeight="1">
      <c r="A59" s="145" t="s">
        <v>60</v>
      </c>
      <c r="B59" s="61" t="s">
        <v>61</v>
      </c>
      <c r="C59" s="69">
        <f t="shared" si="2"/>
        <v>23</v>
      </c>
      <c r="D59" s="69"/>
      <c r="E59" s="69"/>
      <c r="F59" s="69">
        <f>F60</f>
        <v>23</v>
      </c>
      <c r="G59" s="121"/>
      <c r="H59" s="63"/>
    </row>
    <row r="60" spans="1:8" s="7" customFormat="1" ht="16.5" customHeight="1">
      <c r="A60" s="146"/>
      <c r="B60" s="61" t="s">
        <v>15</v>
      </c>
      <c r="C60" s="69">
        <f t="shared" si="2"/>
        <v>23</v>
      </c>
      <c r="D60" s="69"/>
      <c r="E60" s="69"/>
      <c r="F60" s="69">
        <f>SUM(F61:F63)</f>
        <v>23</v>
      </c>
      <c r="G60" s="121"/>
      <c r="H60" s="63"/>
    </row>
    <row r="61" spans="1:8" s="7" customFormat="1" ht="16.5" customHeight="1">
      <c r="A61" s="146"/>
      <c r="B61" s="66" t="s">
        <v>62</v>
      </c>
      <c r="C61" s="63">
        <f t="shared" si="2"/>
        <v>10</v>
      </c>
      <c r="D61" s="63"/>
      <c r="E61" s="63"/>
      <c r="F61" s="63">
        <v>10</v>
      </c>
      <c r="G61" s="121"/>
      <c r="H61" s="63"/>
    </row>
    <row r="62" spans="1:8" s="7" customFormat="1" ht="16.5" customHeight="1">
      <c r="A62" s="146"/>
      <c r="B62" s="66" t="s">
        <v>63</v>
      </c>
      <c r="C62" s="63">
        <f t="shared" si="2"/>
        <v>5</v>
      </c>
      <c r="D62" s="63"/>
      <c r="E62" s="63"/>
      <c r="F62" s="63">
        <v>5</v>
      </c>
      <c r="G62" s="121"/>
      <c r="H62" s="63"/>
    </row>
    <row r="63" spans="1:8" s="7" customFormat="1" ht="16.5" customHeight="1">
      <c r="A63" s="147"/>
      <c r="B63" s="64" t="s">
        <v>64</v>
      </c>
      <c r="C63" s="63">
        <f t="shared" ref="C63:C75" si="3">SUM(D63:F63)</f>
        <v>8</v>
      </c>
      <c r="D63" s="63"/>
      <c r="E63" s="63"/>
      <c r="F63" s="63">
        <v>8</v>
      </c>
      <c r="G63" s="63"/>
      <c r="H63" s="63"/>
    </row>
    <row r="64" spans="1:8" s="7" customFormat="1" ht="16.5" customHeight="1">
      <c r="A64" s="145" t="s">
        <v>65</v>
      </c>
      <c r="B64" s="61" t="s">
        <v>66</v>
      </c>
      <c r="C64" s="69">
        <f t="shared" si="3"/>
        <v>38</v>
      </c>
      <c r="D64" s="69"/>
      <c r="E64" s="69"/>
      <c r="F64" s="69">
        <f>F65+F67</f>
        <v>38</v>
      </c>
      <c r="G64" s="121"/>
      <c r="H64" s="63"/>
    </row>
    <row r="65" spans="1:8" s="7" customFormat="1" ht="16.5" customHeight="1">
      <c r="A65" s="146"/>
      <c r="B65" s="61" t="s">
        <v>13</v>
      </c>
      <c r="C65" s="69">
        <f t="shared" si="3"/>
        <v>8</v>
      </c>
      <c r="D65" s="69"/>
      <c r="E65" s="69"/>
      <c r="F65" s="69">
        <f>SUM(F66:F66)</f>
        <v>8</v>
      </c>
      <c r="G65" s="121"/>
      <c r="H65" s="63"/>
    </row>
    <row r="66" spans="1:8" s="7" customFormat="1" ht="16.5" customHeight="1">
      <c r="A66" s="146"/>
      <c r="B66" s="64" t="s">
        <v>67</v>
      </c>
      <c r="C66" s="63">
        <f t="shared" si="3"/>
        <v>8</v>
      </c>
      <c r="D66" s="63"/>
      <c r="E66" s="63"/>
      <c r="F66" s="63">
        <v>8</v>
      </c>
      <c r="G66" s="121"/>
      <c r="H66" s="63"/>
    </row>
    <row r="67" spans="1:8" s="7" customFormat="1" ht="16.5" customHeight="1">
      <c r="A67" s="146"/>
      <c r="B67" s="61" t="s">
        <v>15</v>
      </c>
      <c r="C67" s="69">
        <f t="shared" si="3"/>
        <v>30</v>
      </c>
      <c r="D67" s="69"/>
      <c r="E67" s="69"/>
      <c r="F67" s="69">
        <f>SUM(F68:F70)</f>
        <v>30</v>
      </c>
      <c r="G67" s="121"/>
      <c r="H67" s="63"/>
    </row>
    <row r="68" spans="1:8" s="7" customFormat="1" ht="16.5" customHeight="1">
      <c r="A68" s="146"/>
      <c r="B68" s="64" t="s">
        <v>68</v>
      </c>
      <c r="C68" s="63">
        <f t="shared" si="3"/>
        <v>15</v>
      </c>
      <c r="D68" s="63"/>
      <c r="E68" s="63"/>
      <c r="F68" s="63">
        <v>15</v>
      </c>
      <c r="G68" s="121"/>
      <c r="H68" s="63"/>
    </row>
    <row r="69" spans="1:8" s="7" customFormat="1" ht="16.5" customHeight="1">
      <c r="A69" s="146"/>
      <c r="B69" s="62" t="s">
        <v>69</v>
      </c>
      <c r="C69" s="63">
        <f t="shared" si="3"/>
        <v>10</v>
      </c>
      <c r="D69" s="63"/>
      <c r="E69" s="63"/>
      <c r="F69" s="63">
        <v>10</v>
      </c>
      <c r="G69" s="63"/>
      <c r="H69" s="63"/>
    </row>
    <row r="70" spans="1:8" s="7" customFormat="1" ht="16.5" customHeight="1">
      <c r="A70" s="147"/>
      <c r="B70" s="62" t="s">
        <v>70</v>
      </c>
      <c r="C70" s="63">
        <f t="shared" si="3"/>
        <v>5</v>
      </c>
      <c r="D70" s="63"/>
      <c r="E70" s="63"/>
      <c r="F70" s="63">
        <v>5</v>
      </c>
      <c r="G70" s="63"/>
      <c r="H70" s="63"/>
    </row>
    <row r="71" spans="1:8" s="7" customFormat="1" ht="16.5" customHeight="1">
      <c r="A71" s="148" t="s">
        <v>203</v>
      </c>
      <c r="B71" s="61" t="s">
        <v>71</v>
      </c>
      <c r="C71" s="69">
        <f t="shared" si="3"/>
        <v>20</v>
      </c>
      <c r="D71" s="69"/>
      <c r="E71" s="69"/>
      <c r="F71" s="69">
        <f>F72</f>
        <v>20</v>
      </c>
      <c r="G71" s="121"/>
      <c r="H71" s="63"/>
    </row>
    <row r="72" spans="1:8" s="7" customFormat="1" ht="16.5" customHeight="1">
      <c r="A72" s="146"/>
      <c r="B72" s="61" t="s">
        <v>15</v>
      </c>
      <c r="C72" s="69">
        <f t="shared" si="3"/>
        <v>20</v>
      </c>
      <c r="D72" s="69"/>
      <c r="E72" s="69"/>
      <c r="F72" s="69">
        <f>SUM(F73:F75)</f>
        <v>20</v>
      </c>
      <c r="G72" s="121"/>
      <c r="H72" s="63"/>
    </row>
    <row r="73" spans="1:8" s="7" customFormat="1" ht="16.5" customHeight="1">
      <c r="A73" s="146"/>
      <c r="B73" s="62" t="s">
        <v>72</v>
      </c>
      <c r="C73" s="63">
        <f t="shared" si="3"/>
        <v>10</v>
      </c>
      <c r="D73" s="63"/>
      <c r="E73" s="63"/>
      <c r="F73" s="63">
        <v>10</v>
      </c>
      <c r="G73" s="63"/>
      <c r="H73" s="63"/>
    </row>
    <row r="74" spans="1:8" s="7" customFormat="1" ht="16.5" customHeight="1">
      <c r="A74" s="146"/>
      <c r="B74" s="64" t="s">
        <v>73</v>
      </c>
      <c r="C74" s="63">
        <f t="shared" si="3"/>
        <v>5</v>
      </c>
      <c r="D74" s="63"/>
      <c r="E74" s="63"/>
      <c r="F74" s="63">
        <v>5</v>
      </c>
      <c r="G74" s="63"/>
      <c r="H74" s="63"/>
    </row>
    <row r="75" spans="1:8" s="7" customFormat="1" ht="16.5" customHeight="1">
      <c r="A75" s="147"/>
      <c r="B75" s="64" t="s">
        <v>74</v>
      </c>
      <c r="C75" s="63">
        <f t="shared" si="3"/>
        <v>5</v>
      </c>
      <c r="D75" s="63"/>
      <c r="E75" s="63"/>
      <c r="F75" s="63">
        <v>5</v>
      </c>
      <c r="G75" s="63"/>
      <c r="H75" s="63"/>
    </row>
    <row r="76" spans="1:8" s="7" customFormat="1" ht="16.5" customHeight="1">
      <c r="A76" s="159" t="s">
        <v>201</v>
      </c>
      <c r="B76" s="160"/>
      <c r="C76" s="69">
        <f>SUM(D76:G76)</f>
        <v>1826.5</v>
      </c>
      <c r="D76" s="69">
        <f>SUM(D77:D88)</f>
        <v>793</v>
      </c>
      <c r="E76" s="69">
        <f>SUM(E77:E88)</f>
        <v>214.5</v>
      </c>
      <c r="F76" s="69">
        <f>SUM(F77:F88)</f>
        <v>493</v>
      </c>
      <c r="G76" s="121">
        <f>SUM(G77:G88)</f>
        <v>326</v>
      </c>
      <c r="H76" s="63"/>
    </row>
    <row r="77" spans="1:8" s="57" customFormat="1" ht="16.5" customHeight="1">
      <c r="A77" s="149" t="s">
        <v>202</v>
      </c>
      <c r="B77" s="77" t="s">
        <v>75</v>
      </c>
      <c r="C77" s="63">
        <f>SUM(D77:G77)</f>
        <v>778.5</v>
      </c>
      <c r="D77" s="63">
        <v>693</v>
      </c>
      <c r="E77" s="63">
        <v>55.5</v>
      </c>
      <c r="F77" s="63"/>
      <c r="G77" s="63">
        <v>30</v>
      </c>
      <c r="H77" s="67"/>
    </row>
    <row r="78" spans="1:8" s="57" customFormat="1" ht="16.5" customHeight="1">
      <c r="A78" s="150"/>
      <c r="B78" s="68" t="s">
        <v>76</v>
      </c>
      <c r="C78" s="63">
        <f t="shared" ref="C78:C88" si="4">SUM(D78:G78)</f>
        <v>60</v>
      </c>
      <c r="D78" s="63"/>
      <c r="E78" s="63"/>
      <c r="F78" s="120">
        <v>60</v>
      </c>
      <c r="G78" s="120"/>
      <c r="H78" s="67"/>
    </row>
    <row r="79" spans="1:8" s="57" customFormat="1" ht="16.5" customHeight="1">
      <c r="A79" s="150"/>
      <c r="B79" s="68" t="s">
        <v>77</v>
      </c>
      <c r="C79" s="63">
        <f t="shared" si="4"/>
        <v>40</v>
      </c>
      <c r="D79" s="63"/>
      <c r="E79" s="63"/>
      <c r="F79" s="120">
        <v>40</v>
      </c>
      <c r="G79" s="120"/>
      <c r="H79" s="67"/>
    </row>
    <row r="80" spans="1:8" s="57" customFormat="1" ht="16.5" customHeight="1">
      <c r="A80" s="150"/>
      <c r="B80" s="68" t="s">
        <v>78</v>
      </c>
      <c r="C80" s="63">
        <f t="shared" si="4"/>
        <v>30</v>
      </c>
      <c r="D80" s="63"/>
      <c r="E80" s="63"/>
      <c r="F80" s="120">
        <v>30</v>
      </c>
      <c r="G80" s="120"/>
      <c r="H80" s="67"/>
    </row>
    <row r="81" spans="1:8" s="57" customFormat="1" ht="16.5" customHeight="1">
      <c r="A81" s="150"/>
      <c r="B81" s="68" t="s">
        <v>79</v>
      </c>
      <c r="C81" s="63">
        <f t="shared" si="4"/>
        <v>30</v>
      </c>
      <c r="D81" s="63"/>
      <c r="E81" s="63"/>
      <c r="F81" s="120">
        <v>30</v>
      </c>
      <c r="G81" s="120"/>
      <c r="H81" s="67"/>
    </row>
    <row r="82" spans="1:8" s="57" customFormat="1" ht="16.5" customHeight="1">
      <c r="A82" s="150"/>
      <c r="B82" s="68" t="s">
        <v>80</v>
      </c>
      <c r="C82" s="63">
        <f t="shared" si="4"/>
        <v>20</v>
      </c>
      <c r="D82" s="63"/>
      <c r="E82" s="63"/>
      <c r="F82" s="120">
        <v>20</v>
      </c>
      <c r="G82" s="120"/>
      <c r="H82" s="67"/>
    </row>
    <row r="83" spans="1:8" s="57" customFormat="1" ht="16.5" customHeight="1">
      <c r="A83" s="150"/>
      <c r="B83" s="68" t="s">
        <v>81</v>
      </c>
      <c r="C83" s="63">
        <f t="shared" si="4"/>
        <v>20</v>
      </c>
      <c r="D83" s="63"/>
      <c r="E83" s="63"/>
      <c r="F83" s="120">
        <v>20</v>
      </c>
      <c r="G83" s="120"/>
      <c r="H83" s="67"/>
    </row>
    <row r="84" spans="1:8" s="57" customFormat="1" ht="16.5" customHeight="1">
      <c r="A84" s="150"/>
      <c r="B84" s="77" t="s">
        <v>82</v>
      </c>
      <c r="C84" s="63">
        <f t="shared" si="4"/>
        <v>100</v>
      </c>
      <c r="D84" s="63">
        <v>100</v>
      </c>
      <c r="E84" s="63"/>
      <c r="F84" s="63"/>
      <c r="G84" s="63"/>
      <c r="H84" s="67"/>
    </row>
    <row r="85" spans="1:8" s="57" customFormat="1" ht="16.5" customHeight="1">
      <c r="A85" s="150"/>
      <c r="B85" s="68" t="s">
        <v>83</v>
      </c>
      <c r="C85" s="63">
        <f t="shared" si="4"/>
        <v>50</v>
      </c>
      <c r="D85" s="63"/>
      <c r="E85" s="63"/>
      <c r="F85" s="63">
        <v>50</v>
      </c>
      <c r="G85" s="63"/>
      <c r="H85" s="67"/>
    </row>
    <row r="86" spans="1:8" s="57" customFormat="1" ht="16.5" customHeight="1">
      <c r="A86" s="150"/>
      <c r="B86" s="44" t="s">
        <v>84</v>
      </c>
      <c r="C86" s="63">
        <f t="shared" si="4"/>
        <v>30</v>
      </c>
      <c r="D86" s="63"/>
      <c r="E86" s="63"/>
      <c r="F86" s="63">
        <v>30</v>
      </c>
      <c r="G86" s="63"/>
      <c r="H86" s="67"/>
    </row>
    <row r="87" spans="1:8" s="57" customFormat="1" ht="16.5" customHeight="1">
      <c r="A87" s="150"/>
      <c r="B87" s="44" t="s">
        <v>200</v>
      </c>
      <c r="C87" s="63">
        <f t="shared" si="4"/>
        <v>296</v>
      </c>
      <c r="D87" s="63"/>
      <c r="E87" s="63"/>
      <c r="F87" s="63"/>
      <c r="G87" s="63">
        <v>296</v>
      </c>
      <c r="H87" s="67"/>
    </row>
    <row r="88" spans="1:8" s="57" customFormat="1" ht="16.5" customHeight="1">
      <c r="A88" s="151"/>
      <c r="B88" s="77" t="s">
        <v>85</v>
      </c>
      <c r="C88" s="63">
        <f t="shared" si="4"/>
        <v>372</v>
      </c>
      <c r="D88" s="63"/>
      <c r="E88" s="63">
        <v>159</v>
      </c>
      <c r="F88" s="63">
        <v>213</v>
      </c>
      <c r="G88" s="63"/>
      <c r="H88" s="67"/>
    </row>
  </sheetData>
  <mergeCells count="24">
    <mergeCell ref="A71:A75"/>
    <mergeCell ref="A77:A88"/>
    <mergeCell ref="A1:B1"/>
    <mergeCell ref="A2:H2"/>
    <mergeCell ref="F3:H3"/>
    <mergeCell ref="A6:B6"/>
    <mergeCell ref="H4:H5"/>
    <mergeCell ref="D4:G4"/>
    <mergeCell ref="A7:B7"/>
    <mergeCell ref="A76:B76"/>
    <mergeCell ref="A4:A5"/>
    <mergeCell ref="B4:B5"/>
    <mergeCell ref="C4:C5"/>
    <mergeCell ref="A8:A13"/>
    <mergeCell ref="A14:A18"/>
    <mergeCell ref="A19:A22"/>
    <mergeCell ref="A53:A58"/>
    <mergeCell ref="A59:A63"/>
    <mergeCell ref="A64:A70"/>
    <mergeCell ref="A23:A26"/>
    <mergeCell ref="A27:A30"/>
    <mergeCell ref="A31:A36"/>
    <mergeCell ref="A37:A45"/>
    <mergeCell ref="A46:A52"/>
  </mergeCells>
  <phoneticPr fontId="49" type="noConversion"/>
  <printOptions horizontalCentered="1"/>
  <pageMargins left="0.39370078740157483" right="0.39370078740157483" top="0.59055118110236227" bottom="0.39370078740157483" header="0.31496062992125984" footer="0.27559055118110237"/>
  <pageSetup paperSize="9" orientation="portrait" useFirstPageNumber="1" r:id="rId1"/>
  <headerFooter>
    <oddFooter>&amp;C—&amp;P—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L6" sqref="L6"/>
    </sheetView>
  </sheetViews>
  <sheetFormatPr defaultColWidth="9" defaultRowHeight="15"/>
  <cols>
    <col min="1" max="1" width="20.625" style="49" customWidth="1"/>
    <col min="2" max="2" width="25.625" style="49" customWidth="1"/>
    <col min="3" max="3" width="9.5" style="50" customWidth="1"/>
    <col min="4" max="6" width="9.125" style="49" customWidth="1"/>
    <col min="7" max="7" width="6.75" style="49" customWidth="1"/>
    <col min="8" max="16384" width="9" style="49"/>
  </cols>
  <sheetData>
    <row r="1" spans="1:7" s="38" customFormat="1" ht="30" customHeight="1">
      <c r="A1" s="73" t="s">
        <v>86</v>
      </c>
      <c r="B1" s="51"/>
      <c r="C1" s="51"/>
      <c r="D1" s="52"/>
    </row>
    <row r="2" spans="1:7" s="45" customFormat="1" ht="45.75" customHeight="1">
      <c r="A2" s="162" t="s">
        <v>215</v>
      </c>
      <c r="B2" s="162"/>
      <c r="C2" s="162"/>
      <c r="D2" s="162"/>
      <c r="E2" s="162"/>
      <c r="F2" s="162"/>
      <c r="G2" s="162"/>
    </row>
    <row r="3" spans="1:7" s="46" customFormat="1" ht="48" customHeight="1">
      <c r="A3" s="74" t="s">
        <v>87</v>
      </c>
      <c r="B3" s="74" t="s">
        <v>88</v>
      </c>
      <c r="C3" s="74" t="s">
        <v>89</v>
      </c>
      <c r="D3" s="74" t="s">
        <v>163</v>
      </c>
      <c r="E3" s="72" t="s">
        <v>90</v>
      </c>
      <c r="F3" s="43" t="s">
        <v>164</v>
      </c>
      <c r="G3" s="43" t="s">
        <v>213</v>
      </c>
    </row>
    <row r="4" spans="1:7" s="40" customFormat="1" ht="33.75" customHeight="1">
      <c r="A4" s="89"/>
      <c r="B4" s="89" t="s">
        <v>160</v>
      </c>
      <c r="C4" s="87">
        <v>793</v>
      </c>
      <c r="D4" s="90"/>
      <c r="E4" s="89"/>
      <c r="F4" s="89"/>
      <c r="G4" s="136"/>
    </row>
    <row r="5" spans="1:7" s="41" customFormat="1" ht="33.75" customHeight="1">
      <c r="A5" s="78" t="s">
        <v>91</v>
      </c>
      <c r="B5" s="78" t="s">
        <v>92</v>
      </c>
      <c r="C5" s="87">
        <f>SUM(C6,C10)</f>
        <v>793</v>
      </c>
      <c r="D5" s="53"/>
      <c r="E5" s="54"/>
      <c r="F5" s="54"/>
      <c r="G5" s="137"/>
    </row>
    <row r="6" spans="1:7" s="47" customFormat="1" ht="33.75" customHeight="1">
      <c r="A6" s="78" t="s">
        <v>75</v>
      </c>
      <c r="B6" s="78" t="s">
        <v>4</v>
      </c>
      <c r="C6" s="87">
        <f>SUM(C7:C9)</f>
        <v>693</v>
      </c>
      <c r="D6" s="55"/>
      <c r="E6" s="55"/>
      <c r="F6" s="55"/>
      <c r="G6" s="138"/>
    </row>
    <row r="7" spans="1:7" s="48" customFormat="1" ht="33.75" customHeight="1">
      <c r="A7" s="79"/>
      <c r="B7" s="80" t="s">
        <v>93</v>
      </c>
      <c r="C7" s="81">
        <v>315</v>
      </c>
      <c r="D7" s="82">
        <v>50205</v>
      </c>
      <c r="E7" s="82">
        <v>2130308</v>
      </c>
      <c r="F7" s="82">
        <v>30227</v>
      </c>
      <c r="G7" s="139"/>
    </row>
    <row r="8" spans="1:7" s="48" customFormat="1" ht="33.75" customHeight="1">
      <c r="A8" s="83"/>
      <c r="B8" s="80" t="s">
        <v>94</v>
      </c>
      <c r="C8" s="81">
        <v>100</v>
      </c>
      <c r="D8" s="82">
        <v>50205</v>
      </c>
      <c r="E8" s="82">
        <v>2130308</v>
      </c>
      <c r="F8" s="82">
        <v>30227</v>
      </c>
      <c r="G8" s="140"/>
    </row>
    <row r="9" spans="1:7" s="48" customFormat="1" ht="33.75" customHeight="1">
      <c r="A9" s="84"/>
      <c r="B9" s="85" t="s">
        <v>161</v>
      </c>
      <c r="C9" s="81">
        <v>278</v>
      </c>
      <c r="D9" s="82">
        <v>50205</v>
      </c>
      <c r="E9" s="82">
        <v>2130308</v>
      </c>
      <c r="F9" s="82">
        <v>30227</v>
      </c>
      <c r="G9" s="140"/>
    </row>
    <row r="10" spans="1:7" s="48" customFormat="1" ht="33.75" customHeight="1">
      <c r="A10" s="86" t="s">
        <v>162</v>
      </c>
      <c r="B10" s="86" t="s">
        <v>4</v>
      </c>
      <c r="C10" s="87">
        <f>SUM(C11)</f>
        <v>100</v>
      </c>
      <c r="D10" s="82"/>
      <c r="E10" s="82"/>
      <c r="F10" s="88"/>
      <c r="G10" s="140"/>
    </row>
    <row r="11" spans="1:7" s="48" customFormat="1" ht="33.75" customHeight="1">
      <c r="A11" s="79"/>
      <c r="B11" s="80" t="s">
        <v>95</v>
      </c>
      <c r="C11" s="81">
        <v>100</v>
      </c>
      <c r="D11" s="82">
        <v>50502</v>
      </c>
      <c r="E11" s="82">
        <v>2130308</v>
      </c>
      <c r="F11" s="82">
        <v>30299</v>
      </c>
      <c r="G11" s="140"/>
    </row>
    <row r="12" spans="1:7" s="48" customFormat="1" ht="15.75">
      <c r="C12" s="56"/>
    </row>
    <row r="13" spans="1:7" s="48" customFormat="1" ht="15.75">
      <c r="C13" s="56"/>
    </row>
    <row r="14" spans="1:7" s="48" customFormat="1" ht="15.75">
      <c r="C14" s="56"/>
    </row>
    <row r="15" spans="1:7" s="48" customFormat="1" ht="15.75">
      <c r="C15" s="56"/>
    </row>
    <row r="16" spans="1:7" s="48" customFormat="1" ht="15.75">
      <c r="C16" s="56"/>
    </row>
  </sheetData>
  <mergeCells count="1">
    <mergeCell ref="A2:G2"/>
  </mergeCells>
  <phoneticPr fontId="49" type="noConversion"/>
  <printOptions horizontalCentered="1"/>
  <pageMargins left="0.55118110236220474" right="0.55118110236220474" top="0.98425196850393704" bottom="0.78740157480314965" header="0.51181102362204722" footer="0.51181102362204722"/>
  <pageSetup paperSize="9" firstPageNumber="3" orientation="portrait" useFirstPageNumber="1" r:id="rId1"/>
  <headerFooter>
    <oddFooter>&amp;C—&amp;P—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K8" sqref="K8"/>
    </sheetView>
  </sheetViews>
  <sheetFormatPr defaultColWidth="10" defaultRowHeight="15.75"/>
  <cols>
    <col min="1" max="1" width="20.75" style="42" customWidth="1"/>
    <col min="2" max="2" width="26.875" style="42" customWidth="1"/>
    <col min="3" max="3" width="9.75" style="42" customWidth="1"/>
    <col min="4" max="6" width="9.125" style="42" customWidth="1"/>
    <col min="7" max="7" width="7" style="42" customWidth="1"/>
    <col min="8" max="16384" width="10" style="42"/>
  </cols>
  <sheetData>
    <row r="1" spans="1:7" s="38" customFormat="1" ht="30" customHeight="1">
      <c r="A1" s="73" t="s">
        <v>96</v>
      </c>
    </row>
    <row r="2" spans="1:7" s="39" customFormat="1" ht="35.1" customHeight="1">
      <c r="A2" s="162" t="s">
        <v>97</v>
      </c>
      <c r="B2" s="162"/>
      <c r="C2" s="162"/>
      <c r="D2" s="162"/>
      <c r="E2" s="162"/>
      <c r="F2" s="162"/>
      <c r="G2" s="162"/>
    </row>
    <row r="3" spans="1:7" s="91" customFormat="1" ht="42.75" customHeight="1">
      <c r="A3" s="74" t="s">
        <v>98</v>
      </c>
      <c r="B3" s="74" t="s">
        <v>88</v>
      </c>
      <c r="C3" s="75" t="s">
        <v>89</v>
      </c>
      <c r="D3" s="43" t="s">
        <v>163</v>
      </c>
      <c r="E3" s="72" t="s">
        <v>90</v>
      </c>
      <c r="F3" s="43" t="s">
        <v>164</v>
      </c>
      <c r="G3" s="43" t="s">
        <v>214</v>
      </c>
    </row>
    <row r="4" spans="1:7" s="91" customFormat="1" ht="36" customHeight="1">
      <c r="A4" s="93" t="s">
        <v>91</v>
      </c>
      <c r="B4" s="94" t="s">
        <v>165</v>
      </c>
      <c r="C4" s="102">
        <v>214.5</v>
      </c>
      <c r="D4" s="82"/>
      <c r="E4" s="82"/>
      <c r="F4" s="82"/>
      <c r="G4" s="101"/>
    </row>
    <row r="5" spans="1:7" s="96" customFormat="1" ht="36" customHeight="1">
      <c r="A5" s="95" t="s">
        <v>75</v>
      </c>
      <c r="B5" s="95" t="s">
        <v>4</v>
      </c>
      <c r="C5" s="102">
        <v>55.5</v>
      </c>
      <c r="D5" s="82"/>
      <c r="E5" s="82"/>
      <c r="F5" s="82"/>
      <c r="G5" s="141"/>
    </row>
    <row r="6" spans="1:7" s="99" customFormat="1" ht="36" customHeight="1">
      <c r="A6" s="97"/>
      <c r="B6" s="98" t="s">
        <v>99</v>
      </c>
      <c r="C6" s="82">
        <v>12</v>
      </c>
      <c r="D6" s="82">
        <v>50205</v>
      </c>
      <c r="E6" s="82">
        <v>2130306</v>
      </c>
      <c r="F6" s="82">
        <v>30226</v>
      </c>
      <c r="G6" s="142"/>
    </row>
    <row r="7" spans="1:7" s="99" customFormat="1" ht="36" customHeight="1">
      <c r="A7" s="97"/>
      <c r="B7" s="98" t="s">
        <v>100</v>
      </c>
      <c r="C7" s="82">
        <v>5</v>
      </c>
      <c r="D7" s="82">
        <v>50205</v>
      </c>
      <c r="E7" s="82">
        <v>2130306</v>
      </c>
      <c r="F7" s="82">
        <v>30227</v>
      </c>
      <c r="G7" s="142"/>
    </row>
    <row r="8" spans="1:7" s="99" customFormat="1" ht="36" customHeight="1">
      <c r="A8" s="97"/>
      <c r="B8" s="35" t="s">
        <v>198</v>
      </c>
      <c r="C8" s="82">
        <v>18.5</v>
      </c>
      <c r="D8" s="82">
        <v>50205</v>
      </c>
      <c r="E8" s="82">
        <v>2130306</v>
      </c>
      <c r="F8" s="82">
        <v>30227</v>
      </c>
      <c r="G8" s="142"/>
    </row>
    <row r="9" spans="1:7" s="99" customFormat="1" ht="36" customHeight="1">
      <c r="A9" s="97"/>
      <c r="B9" s="35" t="s">
        <v>101</v>
      </c>
      <c r="C9" s="82">
        <v>20</v>
      </c>
      <c r="D9" s="82">
        <v>50205</v>
      </c>
      <c r="E9" s="82">
        <v>2130306</v>
      </c>
      <c r="F9" s="82">
        <v>30227</v>
      </c>
      <c r="G9" s="142"/>
    </row>
    <row r="10" spans="1:7" s="92" customFormat="1" ht="36" customHeight="1">
      <c r="A10" s="101" t="s">
        <v>166</v>
      </c>
      <c r="B10" s="103" t="s">
        <v>167</v>
      </c>
      <c r="C10" s="102">
        <v>159</v>
      </c>
      <c r="D10" s="82"/>
      <c r="E10" s="82"/>
      <c r="F10" s="82"/>
      <c r="G10" s="143"/>
    </row>
    <row r="11" spans="1:7" s="100" customFormat="1" ht="36" customHeight="1">
      <c r="A11" s="165"/>
      <c r="B11" s="163" t="s">
        <v>102</v>
      </c>
      <c r="C11" s="82">
        <v>129</v>
      </c>
      <c r="D11" s="82">
        <v>50502</v>
      </c>
      <c r="E11" s="82">
        <v>2130306</v>
      </c>
      <c r="F11" s="82">
        <v>30213</v>
      </c>
      <c r="G11" s="144"/>
    </row>
    <row r="12" spans="1:7" s="100" customFormat="1" ht="36" customHeight="1">
      <c r="A12" s="166"/>
      <c r="B12" s="164"/>
      <c r="C12" s="82">
        <v>30</v>
      </c>
      <c r="D12" s="82">
        <v>50502</v>
      </c>
      <c r="E12" s="82">
        <v>2130306</v>
      </c>
      <c r="F12" s="82">
        <v>30216</v>
      </c>
      <c r="G12" s="144"/>
    </row>
  </sheetData>
  <mergeCells count="3">
    <mergeCell ref="B11:B12"/>
    <mergeCell ref="A11:A12"/>
    <mergeCell ref="A2:G2"/>
  </mergeCells>
  <phoneticPr fontId="49" type="noConversion"/>
  <printOptions horizontalCentered="1"/>
  <pageMargins left="0.59055118110236227" right="0.59055118110236227" top="0.78740157480314965" bottom="0.78740157480314965" header="0.51181102362204722" footer="0.51181102362204722"/>
  <pageSetup paperSize="9" firstPageNumber="4" orientation="portrait" useFirstPageNumber="1" r:id="rId1"/>
  <headerFooter>
    <oddFooter>&amp;C—&amp;P—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2"/>
  <sheetViews>
    <sheetView topLeftCell="A82" workbookViewId="0">
      <selection activeCell="C66" sqref="C66"/>
    </sheetView>
  </sheetViews>
  <sheetFormatPr defaultColWidth="9" defaultRowHeight="13.5"/>
  <cols>
    <col min="1" max="1" width="16.125" customWidth="1"/>
    <col min="2" max="2" width="21" customWidth="1"/>
    <col min="3" max="3" width="8.5" customWidth="1"/>
    <col min="4" max="6" width="8" customWidth="1"/>
    <col min="7" max="7" width="18.75" customWidth="1"/>
  </cols>
  <sheetData>
    <row r="1" spans="1:256" s="1" customFormat="1" ht="26.1" customHeight="1">
      <c r="A1" s="10" t="s">
        <v>103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56" s="1" customFormat="1" ht="41.25" customHeight="1">
      <c r="A2" s="167" t="s">
        <v>104</v>
      </c>
      <c r="B2" s="167"/>
      <c r="C2" s="168"/>
      <c r="D2" s="168"/>
      <c r="E2" s="168"/>
      <c r="F2" s="168"/>
      <c r="G2" s="167"/>
    </row>
    <row r="3" spans="1:256" s="2" customFormat="1" ht="46.5" customHeight="1">
      <c r="A3" s="43" t="s">
        <v>105</v>
      </c>
      <c r="B3" s="70" t="s">
        <v>88</v>
      </c>
      <c r="C3" s="71" t="s">
        <v>89</v>
      </c>
      <c r="D3" s="43" t="s">
        <v>106</v>
      </c>
      <c r="E3" s="72" t="s">
        <v>90</v>
      </c>
      <c r="F3" s="43" t="s">
        <v>107</v>
      </c>
      <c r="G3" s="43" t="s">
        <v>108</v>
      </c>
    </row>
    <row r="4" spans="1:256" s="3" customFormat="1" ht="22.5" customHeight="1">
      <c r="A4" s="12"/>
      <c r="B4" s="13" t="s">
        <v>169</v>
      </c>
      <c r="C4" s="14">
        <v>1013</v>
      </c>
      <c r="D4" s="14"/>
      <c r="E4" s="14"/>
      <c r="F4" s="14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3" customFormat="1" ht="22.5" customHeight="1">
      <c r="A5" s="17" t="s">
        <v>109</v>
      </c>
      <c r="B5" s="13"/>
      <c r="C5" s="14">
        <v>520</v>
      </c>
      <c r="D5" s="14"/>
      <c r="E5" s="14"/>
      <c r="F5" s="14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3" customFormat="1" ht="22.5" customHeight="1">
      <c r="A6" s="12" t="s">
        <v>110</v>
      </c>
      <c r="B6" s="114" t="s">
        <v>168</v>
      </c>
      <c r="C6" s="14">
        <f>SUM(C7+C9)</f>
        <v>75</v>
      </c>
      <c r="D6" s="14"/>
      <c r="E6" s="14"/>
      <c r="F6" s="14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" customFormat="1" ht="22.5" customHeight="1">
      <c r="A7" s="12" t="s">
        <v>112</v>
      </c>
      <c r="B7" s="18" t="s">
        <v>113</v>
      </c>
      <c r="C7" s="14">
        <f>SUM(C8:C8)</f>
        <v>45</v>
      </c>
      <c r="D7" s="14"/>
      <c r="E7" s="14"/>
      <c r="F7" s="14"/>
      <c r="G7" s="15"/>
    </row>
    <row r="8" spans="1:256" s="2" customFormat="1" ht="47.25" customHeight="1">
      <c r="A8" s="19" t="s">
        <v>114</v>
      </c>
      <c r="B8" s="20" t="s">
        <v>115</v>
      </c>
      <c r="C8" s="20">
        <v>45</v>
      </c>
      <c r="D8" s="20">
        <v>502</v>
      </c>
      <c r="E8" s="20">
        <v>2130306</v>
      </c>
      <c r="F8" s="20"/>
      <c r="G8" s="119" t="s">
        <v>197</v>
      </c>
    </row>
    <row r="9" spans="1:256" s="2" customFormat="1" ht="22.5" customHeight="1">
      <c r="A9" s="12" t="s">
        <v>116</v>
      </c>
      <c r="B9" s="14" t="s">
        <v>113</v>
      </c>
      <c r="C9" s="14">
        <f>SUM(C10:C11)</f>
        <v>30</v>
      </c>
      <c r="D9" s="14"/>
      <c r="E9" s="14"/>
      <c r="F9" s="14"/>
      <c r="G9" s="21"/>
    </row>
    <row r="10" spans="1:256" s="2" customFormat="1" ht="57" customHeight="1">
      <c r="A10" s="19" t="s">
        <v>117</v>
      </c>
      <c r="B10" s="20" t="s">
        <v>115</v>
      </c>
      <c r="C10" s="20">
        <v>20</v>
      </c>
      <c r="D10" s="20">
        <v>502</v>
      </c>
      <c r="E10" s="20">
        <v>2130306</v>
      </c>
      <c r="F10" s="20"/>
      <c r="G10" s="119" t="s">
        <v>173</v>
      </c>
    </row>
    <row r="11" spans="1:256" s="2" customFormat="1" ht="45.75" customHeight="1">
      <c r="A11" s="19" t="s">
        <v>118</v>
      </c>
      <c r="B11" s="20" t="s">
        <v>115</v>
      </c>
      <c r="C11" s="20">
        <v>10</v>
      </c>
      <c r="D11" s="20">
        <v>502</v>
      </c>
      <c r="E11" s="20">
        <v>2130306</v>
      </c>
      <c r="F11" s="20"/>
      <c r="G11" s="119" t="s">
        <v>174</v>
      </c>
    </row>
    <row r="12" spans="1:256" s="3" customFormat="1" ht="22.5" customHeight="1">
      <c r="A12" s="12" t="s">
        <v>119</v>
      </c>
      <c r="B12" s="14" t="s">
        <v>111</v>
      </c>
      <c r="C12" s="14">
        <f>SUM(C13+C15)</f>
        <v>25</v>
      </c>
      <c r="D12" s="14"/>
      <c r="E12" s="14"/>
      <c r="F12" s="14"/>
      <c r="G12" s="21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2" customFormat="1" ht="22.5" customHeight="1">
      <c r="A13" s="12" t="s">
        <v>112</v>
      </c>
      <c r="B13" s="14" t="s">
        <v>113</v>
      </c>
      <c r="C13" s="14">
        <f>SUM(C14:C14)</f>
        <v>20</v>
      </c>
      <c r="D13" s="14"/>
      <c r="E13" s="14"/>
      <c r="F13" s="14"/>
      <c r="G13" s="21"/>
    </row>
    <row r="14" spans="1:256" s="2" customFormat="1" ht="22.5" customHeight="1">
      <c r="A14" s="19" t="s">
        <v>120</v>
      </c>
      <c r="B14" s="20" t="s">
        <v>115</v>
      </c>
      <c r="C14" s="20">
        <v>20</v>
      </c>
      <c r="D14" s="20">
        <v>502</v>
      </c>
      <c r="E14" s="20">
        <v>2130306</v>
      </c>
      <c r="F14" s="20"/>
      <c r="G14" s="119" t="s">
        <v>121</v>
      </c>
    </row>
    <row r="15" spans="1:256" s="2" customFormat="1" ht="22.5" customHeight="1">
      <c r="A15" s="12" t="s">
        <v>116</v>
      </c>
      <c r="B15" s="14" t="s">
        <v>113</v>
      </c>
      <c r="C15" s="14">
        <f>SUM(C16:C16)</f>
        <v>5</v>
      </c>
      <c r="D15" s="14"/>
      <c r="E15" s="14"/>
      <c r="F15" s="14"/>
      <c r="G15" s="21"/>
    </row>
    <row r="16" spans="1:256" s="2" customFormat="1" ht="22.5" customHeight="1">
      <c r="A16" s="19" t="s">
        <v>122</v>
      </c>
      <c r="B16" s="22" t="s">
        <v>115</v>
      </c>
      <c r="C16" s="20">
        <v>5</v>
      </c>
      <c r="D16" s="20">
        <v>502</v>
      </c>
      <c r="E16" s="20">
        <v>2130306</v>
      </c>
      <c r="F16" s="20"/>
      <c r="G16" s="119" t="s">
        <v>123</v>
      </c>
    </row>
    <row r="17" spans="1:256" s="3" customFormat="1" ht="22.5" customHeight="1">
      <c r="A17" s="12" t="s">
        <v>124</v>
      </c>
      <c r="B17" s="14" t="s">
        <v>111</v>
      </c>
      <c r="C17" s="14">
        <f>SUM(C18)</f>
        <v>10</v>
      </c>
      <c r="D17" s="14"/>
      <c r="E17" s="14"/>
      <c r="F17" s="14"/>
      <c r="G17" s="21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2" customFormat="1" ht="22.5" customHeight="1">
      <c r="A18" s="12" t="s">
        <v>116</v>
      </c>
      <c r="B18" s="14" t="s">
        <v>113</v>
      </c>
      <c r="C18" s="14">
        <f>SUM(C19:C20)</f>
        <v>10</v>
      </c>
      <c r="D18" s="14"/>
      <c r="E18" s="14"/>
      <c r="F18" s="14"/>
      <c r="G18" s="21"/>
    </row>
    <row r="19" spans="1:256" s="2" customFormat="1" ht="22.5" customHeight="1">
      <c r="A19" s="23" t="s">
        <v>24</v>
      </c>
      <c r="B19" s="22" t="s">
        <v>115</v>
      </c>
      <c r="C19" s="20">
        <v>5</v>
      </c>
      <c r="D19" s="20">
        <v>502</v>
      </c>
      <c r="E19" s="20">
        <v>2130306</v>
      </c>
      <c r="F19" s="20"/>
      <c r="G19" s="119" t="s">
        <v>125</v>
      </c>
    </row>
    <row r="20" spans="1:256" s="2" customFormat="1" ht="22.5" customHeight="1">
      <c r="A20" s="23" t="s">
        <v>25</v>
      </c>
      <c r="B20" s="22" t="s">
        <v>115</v>
      </c>
      <c r="C20" s="20">
        <v>5</v>
      </c>
      <c r="D20" s="20">
        <v>502</v>
      </c>
      <c r="E20" s="20">
        <v>2130306</v>
      </c>
      <c r="F20" s="20"/>
      <c r="G20" s="119" t="s">
        <v>126</v>
      </c>
    </row>
    <row r="21" spans="1:256" s="3" customFormat="1" ht="22.5" customHeight="1">
      <c r="A21" s="12" t="s">
        <v>127</v>
      </c>
      <c r="B21" s="14" t="s">
        <v>111</v>
      </c>
      <c r="C21" s="14">
        <f>SUM(C22)</f>
        <v>15</v>
      </c>
      <c r="D21" s="14"/>
      <c r="E21" s="14"/>
      <c r="F21" s="14"/>
      <c r="G21" s="2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2" customFormat="1" ht="22.5" customHeight="1">
      <c r="A22" s="12" t="s">
        <v>116</v>
      </c>
      <c r="B22" s="14" t="s">
        <v>113</v>
      </c>
      <c r="C22" s="14">
        <f>SUM(C23:C24)</f>
        <v>15</v>
      </c>
      <c r="D22" s="14"/>
      <c r="E22" s="14"/>
      <c r="F22" s="14"/>
      <c r="G22" s="21"/>
    </row>
    <row r="23" spans="1:256" s="2" customFormat="1" ht="22.5" customHeight="1">
      <c r="A23" s="23" t="s">
        <v>28</v>
      </c>
      <c r="B23" s="22" t="s">
        <v>115</v>
      </c>
      <c r="C23" s="20">
        <v>5</v>
      </c>
      <c r="D23" s="20">
        <v>502</v>
      </c>
      <c r="E23" s="20">
        <v>2130306</v>
      </c>
      <c r="F23" s="20"/>
      <c r="G23" s="119" t="s">
        <v>175</v>
      </c>
    </row>
    <row r="24" spans="1:256" s="2" customFormat="1" ht="22.5" customHeight="1">
      <c r="A24" s="23" t="s">
        <v>29</v>
      </c>
      <c r="B24" s="22" t="s">
        <v>115</v>
      </c>
      <c r="C24" s="20">
        <v>10</v>
      </c>
      <c r="D24" s="20">
        <v>502</v>
      </c>
      <c r="E24" s="20">
        <v>2130306</v>
      </c>
      <c r="F24" s="20"/>
      <c r="G24" s="119" t="s">
        <v>176</v>
      </c>
    </row>
    <row r="25" spans="1:256" s="3" customFormat="1" ht="22.5" customHeight="1">
      <c r="A25" s="24" t="s">
        <v>128</v>
      </c>
      <c r="B25" s="14" t="s">
        <v>111</v>
      </c>
      <c r="C25" s="14">
        <f>SUM(C26)</f>
        <v>20</v>
      </c>
      <c r="D25" s="14"/>
      <c r="E25" s="14"/>
      <c r="F25" s="14"/>
      <c r="G25" s="21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2" customFormat="1" ht="22.5" customHeight="1">
      <c r="A26" s="12" t="s">
        <v>116</v>
      </c>
      <c r="B26" s="14" t="s">
        <v>113</v>
      </c>
      <c r="C26" s="14">
        <f>SUM(C27:C28)</f>
        <v>20</v>
      </c>
      <c r="D26" s="14"/>
      <c r="E26" s="14"/>
      <c r="F26" s="14"/>
      <c r="G26" s="21"/>
    </row>
    <row r="27" spans="1:256" s="2" customFormat="1" ht="22.5" customHeight="1">
      <c r="A27" s="23" t="s">
        <v>129</v>
      </c>
      <c r="B27" s="20" t="s">
        <v>115</v>
      </c>
      <c r="C27" s="20">
        <v>10</v>
      </c>
      <c r="D27" s="20">
        <v>502</v>
      </c>
      <c r="E27" s="20">
        <v>2130306</v>
      </c>
      <c r="F27" s="14"/>
      <c r="G27" s="119" t="s">
        <v>130</v>
      </c>
    </row>
    <row r="28" spans="1:256" s="2" customFormat="1" ht="47.25" customHeight="1">
      <c r="A28" s="19" t="s">
        <v>131</v>
      </c>
      <c r="B28" s="20" t="s">
        <v>115</v>
      </c>
      <c r="C28" s="20">
        <v>10</v>
      </c>
      <c r="D28" s="20">
        <v>502</v>
      </c>
      <c r="E28" s="20">
        <v>2130306</v>
      </c>
      <c r="F28" s="20"/>
      <c r="G28" s="119" t="s">
        <v>177</v>
      </c>
    </row>
    <row r="29" spans="1:256" s="3" customFormat="1" ht="22.5" customHeight="1">
      <c r="A29" s="12" t="s">
        <v>132</v>
      </c>
      <c r="B29" s="14" t="s">
        <v>111</v>
      </c>
      <c r="C29" s="14">
        <f>SUM(C30)</f>
        <v>92</v>
      </c>
      <c r="D29" s="14"/>
      <c r="E29" s="14"/>
      <c r="F29" s="14"/>
      <c r="G29" s="21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2" customFormat="1" ht="22.5" customHeight="1">
      <c r="A30" s="12" t="s">
        <v>116</v>
      </c>
      <c r="B30" s="14" t="s">
        <v>113</v>
      </c>
      <c r="C30" s="14">
        <f>SUM(C31:C34)</f>
        <v>92</v>
      </c>
      <c r="D30" s="14"/>
      <c r="E30" s="14"/>
      <c r="F30" s="14"/>
      <c r="G30" s="21"/>
    </row>
    <row r="31" spans="1:256" s="4" customFormat="1" ht="22.5" customHeight="1">
      <c r="A31" s="23" t="s">
        <v>36</v>
      </c>
      <c r="B31" s="25" t="s">
        <v>115</v>
      </c>
      <c r="C31" s="27">
        <v>15</v>
      </c>
      <c r="D31" s="20">
        <v>502</v>
      </c>
      <c r="E31" s="27">
        <v>2130306</v>
      </c>
      <c r="F31" s="14"/>
      <c r="G31" s="119" t="s">
        <v>133</v>
      </c>
    </row>
    <row r="32" spans="1:256" s="5" customFormat="1" ht="99.75" customHeight="1">
      <c r="A32" s="28" t="s">
        <v>134</v>
      </c>
      <c r="B32" s="25" t="s">
        <v>115</v>
      </c>
      <c r="C32" s="27">
        <v>44</v>
      </c>
      <c r="D32" s="20">
        <v>502</v>
      </c>
      <c r="E32" s="27">
        <v>2130306</v>
      </c>
      <c r="F32" s="26"/>
      <c r="G32" s="119" t="s">
        <v>178</v>
      </c>
    </row>
    <row r="33" spans="1:256" s="2" customFormat="1" ht="52.5" customHeight="1">
      <c r="A33" s="19" t="s">
        <v>38</v>
      </c>
      <c r="B33" s="20" t="s">
        <v>115</v>
      </c>
      <c r="C33" s="20">
        <v>18</v>
      </c>
      <c r="D33" s="20">
        <v>502</v>
      </c>
      <c r="E33" s="20">
        <v>2130306</v>
      </c>
      <c r="F33" s="20"/>
      <c r="G33" s="119" t="s">
        <v>179</v>
      </c>
    </row>
    <row r="34" spans="1:256" s="4" customFormat="1" ht="52.5" customHeight="1">
      <c r="A34" s="23" t="s">
        <v>135</v>
      </c>
      <c r="B34" s="20" t="s">
        <v>115</v>
      </c>
      <c r="C34" s="20">
        <v>15</v>
      </c>
      <c r="D34" s="20">
        <v>502</v>
      </c>
      <c r="E34" s="20">
        <v>2130306</v>
      </c>
      <c r="F34" s="20"/>
      <c r="G34" s="119" t="s">
        <v>180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3" customFormat="1" ht="22.5" customHeight="1">
      <c r="A35" s="12" t="s">
        <v>136</v>
      </c>
      <c r="B35" s="14" t="s">
        <v>111</v>
      </c>
      <c r="C35" s="14">
        <f>SUM(C36+C38)</f>
        <v>60</v>
      </c>
      <c r="D35" s="14"/>
      <c r="E35" s="14"/>
      <c r="F35" s="14"/>
      <c r="G35" s="21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2" customFormat="1" ht="22.5" customHeight="1">
      <c r="A36" s="12" t="s">
        <v>112</v>
      </c>
      <c r="B36" s="14" t="s">
        <v>113</v>
      </c>
      <c r="C36" s="14">
        <f>SUM(C37:C37)</f>
        <v>15</v>
      </c>
      <c r="D36" s="14"/>
      <c r="E36" s="14"/>
      <c r="F36" s="14"/>
      <c r="G36" s="21"/>
    </row>
    <row r="37" spans="1:256" s="2" customFormat="1" ht="31.5" customHeight="1">
      <c r="A37" s="23" t="s">
        <v>42</v>
      </c>
      <c r="B37" s="20" t="s">
        <v>115</v>
      </c>
      <c r="C37" s="20">
        <v>15</v>
      </c>
      <c r="D37" s="20">
        <v>502</v>
      </c>
      <c r="E37" s="20">
        <v>2130306</v>
      </c>
      <c r="F37" s="20"/>
      <c r="G37" s="119" t="s">
        <v>137</v>
      </c>
    </row>
    <row r="38" spans="1:256" s="2" customFormat="1" ht="22.5" customHeight="1">
      <c r="A38" s="12" t="s">
        <v>116</v>
      </c>
      <c r="B38" s="14" t="s">
        <v>113</v>
      </c>
      <c r="C38" s="14">
        <f>SUM(C39:C43)</f>
        <v>45</v>
      </c>
      <c r="D38" s="14"/>
      <c r="E38" s="14"/>
      <c r="F38" s="14"/>
      <c r="G38" s="21"/>
    </row>
    <row r="39" spans="1:256" s="2" customFormat="1" ht="47.25" customHeight="1">
      <c r="A39" s="23" t="s">
        <v>43</v>
      </c>
      <c r="B39" s="20" t="s">
        <v>115</v>
      </c>
      <c r="C39" s="20">
        <v>15</v>
      </c>
      <c r="D39" s="20">
        <v>502</v>
      </c>
      <c r="E39" s="20">
        <v>2130306</v>
      </c>
      <c r="F39" s="14"/>
      <c r="G39" s="119" t="s">
        <v>181</v>
      </c>
    </row>
    <row r="40" spans="1:256" s="2" customFormat="1" ht="22.5" customHeight="1">
      <c r="A40" s="23" t="s">
        <v>138</v>
      </c>
      <c r="B40" s="20" t="s">
        <v>115</v>
      </c>
      <c r="C40" s="20">
        <v>5</v>
      </c>
      <c r="D40" s="20">
        <v>502</v>
      </c>
      <c r="E40" s="20">
        <v>2130306</v>
      </c>
      <c r="F40" s="20"/>
      <c r="G40" s="119" t="s">
        <v>139</v>
      </c>
    </row>
    <row r="41" spans="1:256" s="4" customFormat="1" ht="22.5" customHeight="1">
      <c r="A41" s="23" t="s">
        <v>140</v>
      </c>
      <c r="B41" s="20" t="s">
        <v>115</v>
      </c>
      <c r="C41" s="20">
        <v>10</v>
      </c>
      <c r="D41" s="20">
        <v>502</v>
      </c>
      <c r="E41" s="20">
        <v>2130306</v>
      </c>
      <c r="F41" s="20"/>
      <c r="G41" s="119" t="s">
        <v>182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s="4" customFormat="1" ht="22.5" customHeight="1">
      <c r="A42" s="23" t="s">
        <v>46</v>
      </c>
      <c r="B42" s="20" t="s">
        <v>115</v>
      </c>
      <c r="C42" s="20">
        <v>10</v>
      </c>
      <c r="D42" s="20">
        <v>502</v>
      </c>
      <c r="E42" s="20">
        <v>2130306</v>
      </c>
      <c r="F42" s="20"/>
      <c r="G42" s="119" t="s">
        <v>183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s="4" customFormat="1" ht="22.5" customHeight="1">
      <c r="A43" s="23" t="s">
        <v>47</v>
      </c>
      <c r="B43" s="20" t="s">
        <v>115</v>
      </c>
      <c r="C43" s="20">
        <v>5</v>
      </c>
      <c r="D43" s="20">
        <v>502</v>
      </c>
      <c r="E43" s="20">
        <v>2130306</v>
      </c>
      <c r="F43" s="20"/>
      <c r="G43" s="119" t="s">
        <v>184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s="3" customFormat="1" ht="22.5" customHeight="1">
      <c r="A44" s="12" t="s">
        <v>141</v>
      </c>
      <c r="B44" s="14" t="s">
        <v>111</v>
      </c>
      <c r="C44" s="14">
        <f>SUM(C45+C47)</f>
        <v>117</v>
      </c>
      <c r="D44" s="14"/>
      <c r="E44" s="14"/>
      <c r="F44" s="14"/>
      <c r="G44" s="21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</row>
    <row r="45" spans="1:256" s="2" customFormat="1" ht="22.5" customHeight="1">
      <c r="A45" s="12" t="s">
        <v>112</v>
      </c>
      <c r="B45" s="14" t="s">
        <v>113</v>
      </c>
      <c r="C45" s="14">
        <f>SUM(C46:C46)</f>
        <v>60</v>
      </c>
      <c r="D45" s="14"/>
      <c r="E45" s="14"/>
      <c r="F45" s="14"/>
      <c r="G45" s="21"/>
    </row>
    <row r="46" spans="1:256" s="2" customFormat="1" ht="81" customHeight="1">
      <c r="A46" s="19" t="s">
        <v>50</v>
      </c>
      <c r="B46" s="20" t="s">
        <v>115</v>
      </c>
      <c r="C46" s="20">
        <v>60</v>
      </c>
      <c r="D46" s="20">
        <v>502</v>
      </c>
      <c r="E46" s="20">
        <v>2130306</v>
      </c>
      <c r="F46" s="20"/>
      <c r="G46" s="119" t="s">
        <v>185</v>
      </c>
    </row>
    <row r="47" spans="1:256" s="2" customFormat="1" ht="22.5" customHeight="1">
      <c r="A47" s="12" t="s">
        <v>116</v>
      </c>
      <c r="B47" s="14" t="s">
        <v>113</v>
      </c>
      <c r="C47" s="14">
        <f>SUM(C48:C50)</f>
        <v>57</v>
      </c>
      <c r="D47" s="14"/>
      <c r="E47" s="14"/>
      <c r="F47" s="14"/>
      <c r="G47" s="21"/>
    </row>
    <row r="48" spans="1:256" s="2" customFormat="1" ht="66" customHeight="1">
      <c r="A48" s="19" t="s">
        <v>142</v>
      </c>
      <c r="B48" s="20" t="s">
        <v>115</v>
      </c>
      <c r="C48" s="20">
        <v>23</v>
      </c>
      <c r="D48" s="20">
        <v>502</v>
      </c>
      <c r="E48" s="20">
        <v>2130306</v>
      </c>
      <c r="F48" s="20"/>
      <c r="G48" s="119" t="s">
        <v>186</v>
      </c>
    </row>
    <row r="49" spans="1:256" s="2" customFormat="1" ht="50.25" customHeight="1">
      <c r="A49" s="23" t="s">
        <v>52</v>
      </c>
      <c r="B49" s="20" t="s">
        <v>115</v>
      </c>
      <c r="C49" s="20">
        <v>19</v>
      </c>
      <c r="D49" s="20">
        <v>502</v>
      </c>
      <c r="E49" s="20">
        <v>2130306</v>
      </c>
      <c r="F49" s="14"/>
      <c r="G49" s="119" t="s">
        <v>187</v>
      </c>
    </row>
    <row r="50" spans="1:256" s="2" customFormat="1" ht="50.25" customHeight="1">
      <c r="A50" s="23" t="s">
        <v>53</v>
      </c>
      <c r="B50" s="20" t="s">
        <v>115</v>
      </c>
      <c r="C50" s="20">
        <v>15</v>
      </c>
      <c r="D50" s="20">
        <v>502</v>
      </c>
      <c r="E50" s="20">
        <v>2130306</v>
      </c>
      <c r="F50" s="20"/>
      <c r="G50" s="119" t="s">
        <v>188</v>
      </c>
    </row>
    <row r="51" spans="1:256" s="3" customFormat="1" ht="22.5" customHeight="1">
      <c r="A51" s="12" t="s">
        <v>143</v>
      </c>
      <c r="B51" s="14" t="s">
        <v>111</v>
      </c>
      <c r="C51" s="14">
        <f>SUM(C52)</f>
        <v>25</v>
      </c>
      <c r="D51" s="14"/>
      <c r="E51" s="14"/>
      <c r="F51" s="14"/>
      <c r="G51" s="21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s="2" customFormat="1" ht="22.5" customHeight="1">
      <c r="A52" s="12" t="s">
        <v>116</v>
      </c>
      <c r="B52" s="14" t="s">
        <v>113</v>
      </c>
      <c r="C52" s="14">
        <f>SUM(C53:C56)</f>
        <v>25</v>
      </c>
      <c r="D52" s="14"/>
      <c r="E52" s="14"/>
      <c r="F52" s="14"/>
      <c r="G52" s="21"/>
    </row>
    <row r="53" spans="1:256" s="4" customFormat="1" ht="22.5" customHeight="1">
      <c r="A53" s="23" t="s">
        <v>56</v>
      </c>
      <c r="B53" s="20" t="s">
        <v>115</v>
      </c>
      <c r="C53" s="20">
        <v>5</v>
      </c>
      <c r="D53" s="20">
        <v>502</v>
      </c>
      <c r="E53" s="20">
        <v>2130306</v>
      </c>
      <c r="F53" s="20"/>
      <c r="G53" s="119" t="s">
        <v>144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s="4" customFormat="1" ht="22.5" customHeight="1">
      <c r="A54" s="23" t="s">
        <v>57</v>
      </c>
      <c r="B54" s="20" t="s">
        <v>115</v>
      </c>
      <c r="C54" s="20">
        <v>5</v>
      </c>
      <c r="D54" s="20">
        <v>502</v>
      </c>
      <c r="E54" s="20">
        <v>2130306</v>
      </c>
      <c r="F54" s="20"/>
      <c r="G54" s="119" t="s">
        <v>189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s="4" customFormat="1" ht="40.5" customHeight="1">
      <c r="A55" s="23" t="s">
        <v>58</v>
      </c>
      <c r="B55" s="22" t="s">
        <v>115</v>
      </c>
      <c r="C55" s="20">
        <v>10</v>
      </c>
      <c r="D55" s="20">
        <v>502</v>
      </c>
      <c r="E55" s="20">
        <v>2130306</v>
      </c>
      <c r="F55" s="20"/>
      <c r="G55" s="119" t="s">
        <v>190</v>
      </c>
      <c r="H55" s="2"/>
      <c r="I55" s="2"/>
      <c r="J55" s="2"/>
      <c r="K55" s="2"/>
      <c r="L55" s="2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s="4" customFormat="1" ht="22.5" customHeight="1">
      <c r="A56" s="23" t="s">
        <v>59</v>
      </c>
      <c r="B56" s="22" t="s">
        <v>115</v>
      </c>
      <c r="C56" s="20">
        <v>5</v>
      </c>
      <c r="D56" s="20">
        <v>502</v>
      </c>
      <c r="E56" s="20">
        <v>2130306</v>
      </c>
      <c r="F56" s="20"/>
      <c r="G56" s="119" t="s">
        <v>191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s="3" customFormat="1" ht="22.5" customHeight="1">
      <c r="A57" s="12" t="s">
        <v>145</v>
      </c>
      <c r="B57" s="14" t="s">
        <v>111</v>
      </c>
      <c r="C57" s="14">
        <f>SUM(C58)</f>
        <v>23</v>
      </c>
      <c r="D57" s="14"/>
      <c r="E57" s="14"/>
      <c r="F57" s="14"/>
      <c r="G57" s="21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</row>
    <row r="58" spans="1:256" s="2" customFormat="1" ht="22.5" customHeight="1">
      <c r="A58" s="12" t="s">
        <v>116</v>
      </c>
      <c r="B58" s="14" t="s">
        <v>113</v>
      </c>
      <c r="C58" s="14">
        <f>SUM(C59:C61)</f>
        <v>23</v>
      </c>
      <c r="D58" s="14"/>
      <c r="E58" s="14"/>
      <c r="F58" s="14"/>
      <c r="G58" s="21"/>
    </row>
    <row r="59" spans="1:256" s="2" customFormat="1" ht="22.5" customHeight="1">
      <c r="A59" s="23" t="s">
        <v>62</v>
      </c>
      <c r="B59" s="22" t="s">
        <v>115</v>
      </c>
      <c r="C59" s="20">
        <v>10</v>
      </c>
      <c r="D59" s="20">
        <v>502</v>
      </c>
      <c r="E59" s="20">
        <v>2130306</v>
      </c>
      <c r="F59" s="14"/>
      <c r="G59" s="119" t="s">
        <v>192</v>
      </c>
    </row>
    <row r="60" spans="1:256" s="2" customFormat="1" ht="22.5" customHeight="1">
      <c r="A60" s="23" t="s">
        <v>63</v>
      </c>
      <c r="B60" s="22" t="s">
        <v>115</v>
      </c>
      <c r="C60" s="20">
        <v>5</v>
      </c>
      <c r="D60" s="20">
        <v>502</v>
      </c>
      <c r="E60" s="20">
        <v>2130306</v>
      </c>
      <c r="F60" s="20"/>
      <c r="G60" s="119" t="s">
        <v>146</v>
      </c>
    </row>
    <row r="61" spans="1:256" s="2" customFormat="1" ht="22.5" customHeight="1">
      <c r="A61" s="23" t="s">
        <v>64</v>
      </c>
      <c r="B61" s="22" t="s">
        <v>115</v>
      </c>
      <c r="C61" s="20">
        <v>8</v>
      </c>
      <c r="D61" s="20">
        <v>502</v>
      </c>
      <c r="E61" s="20">
        <v>2130306</v>
      </c>
      <c r="F61" s="20"/>
      <c r="G61" s="119" t="s">
        <v>193</v>
      </c>
    </row>
    <row r="62" spans="1:256" s="3" customFormat="1" ht="22.5" customHeight="1">
      <c r="A62" s="12" t="s">
        <v>147</v>
      </c>
      <c r="B62" s="14" t="s">
        <v>111</v>
      </c>
      <c r="C62" s="14">
        <f>SUM(C63+C65)</f>
        <v>38</v>
      </c>
      <c r="D62" s="14"/>
      <c r="E62" s="14"/>
      <c r="F62" s="14"/>
      <c r="G62" s="21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</row>
    <row r="63" spans="1:256" s="2" customFormat="1" ht="22.5" customHeight="1">
      <c r="A63" s="12" t="s">
        <v>112</v>
      </c>
      <c r="B63" s="14" t="s">
        <v>113</v>
      </c>
      <c r="C63" s="14">
        <f>SUM(C64:C64)</f>
        <v>8</v>
      </c>
      <c r="D63" s="14"/>
      <c r="E63" s="14"/>
      <c r="F63" s="14"/>
      <c r="G63" s="21"/>
    </row>
    <row r="64" spans="1:256" s="2" customFormat="1" ht="22.5" customHeight="1">
      <c r="A64" s="23" t="s">
        <v>67</v>
      </c>
      <c r="B64" s="22" t="s">
        <v>115</v>
      </c>
      <c r="C64" s="20">
        <v>8</v>
      </c>
      <c r="D64" s="20">
        <v>502</v>
      </c>
      <c r="E64" s="20">
        <v>2130306</v>
      </c>
      <c r="F64" s="20"/>
      <c r="G64" s="119" t="s">
        <v>148</v>
      </c>
    </row>
    <row r="65" spans="1:256" s="2" customFormat="1" ht="22.5" customHeight="1">
      <c r="A65" s="12" t="s">
        <v>116</v>
      </c>
      <c r="B65" s="14" t="s">
        <v>113</v>
      </c>
      <c r="C65" s="14">
        <f>SUM(C66:C68)</f>
        <v>30</v>
      </c>
      <c r="D65" s="14"/>
      <c r="E65" s="14"/>
      <c r="F65" s="14"/>
      <c r="G65" s="21"/>
    </row>
    <row r="66" spans="1:256" s="2" customFormat="1" ht="45" customHeight="1">
      <c r="A66" s="23" t="s">
        <v>68</v>
      </c>
      <c r="B66" s="22" t="s">
        <v>115</v>
      </c>
      <c r="C66" s="20">
        <v>15</v>
      </c>
      <c r="D66" s="20">
        <v>502</v>
      </c>
      <c r="E66" s="20">
        <v>2130306</v>
      </c>
      <c r="F66" s="14"/>
      <c r="G66" s="119" t="s">
        <v>194</v>
      </c>
    </row>
    <row r="67" spans="1:256" s="2" customFormat="1" ht="22.5" customHeight="1">
      <c r="A67" s="23" t="s">
        <v>149</v>
      </c>
      <c r="B67" s="22" t="s">
        <v>115</v>
      </c>
      <c r="C67" s="20">
        <v>10</v>
      </c>
      <c r="D67" s="20">
        <v>502</v>
      </c>
      <c r="E67" s="20">
        <v>2130306</v>
      </c>
      <c r="F67" s="20"/>
      <c r="G67" s="119" t="s">
        <v>195</v>
      </c>
    </row>
    <row r="68" spans="1:256" s="2" customFormat="1" ht="22.5" customHeight="1">
      <c r="A68" s="23" t="s">
        <v>150</v>
      </c>
      <c r="B68" s="22" t="s">
        <v>115</v>
      </c>
      <c r="C68" s="20">
        <v>5</v>
      </c>
      <c r="D68" s="20">
        <v>502</v>
      </c>
      <c r="E68" s="20">
        <v>2130306</v>
      </c>
      <c r="F68" s="20"/>
      <c r="G68" s="119" t="s">
        <v>196</v>
      </c>
    </row>
    <row r="69" spans="1:256" s="3" customFormat="1" ht="22.5" customHeight="1">
      <c r="A69" s="12" t="s">
        <v>151</v>
      </c>
      <c r="B69" s="14" t="s">
        <v>111</v>
      </c>
      <c r="C69" s="14">
        <f>SUM(C70)</f>
        <v>20</v>
      </c>
      <c r="D69" s="14"/>
      <c r="E69" s="14"/>
      <c r="F69" s="14"/>
      <c r="G69" s="21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</row>
    <row r="70" spans="1:256" s="2" customFormat="1" ht="22.5" customHeight="1">
      <c r="A70" s="12" t="s">
        <v>116</v>
      </c>
      <c r="B70" s="14" t="s">
        <v>113</v>
      </c>
      <c r="C70" s="14">
        <f>SUM(C71:C73)</f>
        <v>20</v>
      </c>
      <c r="D70" s="14"/>
      <c r="E70" s="14"/>
      <c r="F70" s="14"/>
      <c r="G70" s="21"/>
    </row>
    <row r="71" spans="1:256" s="2" customFormat="1" ht="22.5" customHeight="1">
      <c r="A71" s="23" t="s">
        <v>152</v>
      </c>
      <c r="B71" s="20" t="s">
        <v>115</v>
      </c>
      <c r="C71" s="20">
        <v>10</v>
      </c>
      <c r="D71" s="20">
        <v>502</v>
      </c>
      <c r="E71" s="20">
        <v>2130306</v>
      </c>
      <c r="F71" s="14"/>
      <c r="G71" s="119" t="s">
        <v>153</v>
      </c>
    </row>
    <row r="72" spans="1:256" s="2" customFormat="1" ht="22.5" customHeight="1">
      <c r="A72" s="23" t="s">
        <v>73</v>
      </c>
      <c r="B72" s="20" t="s">
        <v>115</v>
      </c>
      <c r="C72" s="20">
        <v>5</v>
      </c>
      <c r="D72" s="20">
        <v>502</v>
      </c>
      <c r="E72" s="20">
        <v>2130306</v>
      </c>
      <c r="F72" s="20"/>
      <c r="G72" s="119" t="s">
        <v>154</v>
      </c>
    </row>
    <row r="73" spans="1:256" s="2" customFormat="1" ht="22.5" customHeight="1">
      <c r="A73" s="23" t="s">
        <v>74</v>
      </c>
      <c r="B73" s="20" t="s">
        <v>115</v>
      </c>
      <c r="C73" s="20">
        <v>5</v>
      </c>
      <c r="D73" s="20">
        <v>502</v>
      </c>
      <c r="E73" s="20">
        <v>2130306</v>
      </c>
      <c r="F73" s="20"/>
      <c r="G73" s="119" t="s">
        <v>155</v>
      </c>
    </row>
    <row r="74" spans="1:256" s="6" customFormat="1" ht="22.5" customHeight="1">
      <c r="A74" s="30" t="s">
        <v>156</v>
      </c>
      <c r="B74" s="30" t="s">
        <v>92</v>
      </c>
      <c r="C74" s="104">
        <v>493</v>
      </c>
      <c r="D74" s="105"/>
      <c r="E74" s="105"/>
      <c r="F74" s="105"/>
      <c r="G74" s="32"/>
    </row>
    <row r="75" spans="1:256" s="117" customFormat="1" ht="22.5" customHeight="1">
      <c r="A75" s="31" t="s">
        <v>157</v>
      </c>
      <c r="B75" s="115"/>
      <c r="C75" s="104">
        <v>493</v>
      </c>
      <c r="D75" s="116"/>
      <c r="E75" s="116"/>
      <c r="F75" s="116"/>
      <c r="G75" s="115"/>
    </row>
    <row r="76" spans="1:256" s="8" customFormat="1" ht="30" customHeight="1">
      <c r="A76" s="112" t="s">
        <v>76</v>
      </c>
      <c r="B76" s="33" t="s">
        <v>158</v>
      </c>
      <c r="C76" s="106">
        <v>60</v>
      </c>
      <c r="D76" s="106">
        <v>50209</v>
      </c>
      <c r="E76" s="107">
        <v>2130306</v>
      </c>
      <c r="F76" s="106">
        <v>30213</v>
      </c>
      <c r="G76" s="34"/>
    </row>
    <row r="77" spans="1:256" s="8" customFormat="1" ht="30" customHeight="1">
      <c r="A77" s="112" t="s">
        <v>77</v>
      </c>
      <c r="B77" s="33" t="s">
        <v>158</v>
      </c>
      <c r="C77" s="106">
        <v>40</v>
      </c>
      <c r="D77" s="106">
        <v>50209</v>
      </c>
      <c r="E77" s="107">
        <v>2130306</v>
      </c>
      <c r="F77" s="106">
        <v>30213</v>
      </c>
      <c r="G77" s="34"/>
    </row>
    <row r="78" spans="1:256" s="8" customFormat="1" ht="30" customHeight="1">
      <c r="A78" s="112" t="s">
        <v>78</v>
      </c>
      <c r="B78" s="33" t="s">
        <v>158</v>
      </c>
      <c r="C78" s="106">
        <v>30</v>
      </c>
      <c r="D78" s="106">
        <v>50209</v>
      </c>
      <c r="E78" s="107">
        <v>2130306</v>
      </c>
      <c r="F78" s="106">
        <v>30213</v>
      </c>
      <c r="G78" s="34"/>
    </row>
    <row r="79" spans="1:256" s="8" customFormat="1" ht="30" customHeight="1">
      <c r="A79" s="112" t="s">
        <v>79</v>
      </c>
      <c r="B79" s="33" t="s">
        <v>158</v>
      </c>
      <c r="C79" s="106">
        <v>30</v>
      </c>
      <c r="D79" s="106">
        <v>50209</v>
      </c>
      <c r="E79" s="107">
        <v>2130306</v>
      </c>
      <c r="F79" s="106">
        <v>30213</v>
      </c>
      <c r="G79" s="34"/>
    </row>
    <row r="80" spans="1:256" s="8" customFormat="1" ht="30" customHeight="1">
      <c r="A80" s="112" t="s">
        <v>80</v>
      </c>
      <c r="B80" s="33" t="s">
        <v>158</v>
      </c>
      <c r="C80" s="106">
        <v>20</v>
      </c>
      <c r="D80" s="106">
        <v>50209</v>
      </c>
      <c r="E80" s="107">
        <v>2130306</v>
      </c>
      <c r="F80" s="106">
        <v>30213</v>
      </c>
      <c r="G80" s="34"/>
    </row>
    <row r="81" spans="1:7" s="8" customFormat="1" ht="30" customHeight="1">
      <c r="A81" s="112" t="s">
        <v>81</v>
      </c>
      <c r="B81" s="33" t="s">
        <v>158</v>
      </c>
      <c r="C81" s="106">
        <v>20</v>
      </c>
      <c r="D81" s="106">
        <v>50209</v>
      </c>
      <c r="E81" s="107">
        <v>2130306</v>
      </c>
      <c r="F81" s="106">
        <v>30213</v>
      </c>
      <c r="G81" s="34"/>
    </row>
    <row r="82" spans="1:7" s="8" customFormat="1" ht="26.25" customHeight="1">
      <c r="A82" s="35" t="s">
        <v>83</v>
      </c>
      <c r="B82" s="118" t="s">
        <v>170</v>
      </c>
      <c r="C82" s="107">
        <v>50</v>
      </c>
      <c r="D82" s="106"/>
      <c r="E82" s="107"/>
      <c r="F82" s="106"/>
      <c r="G82" s="34"/>
    </row>
    <row r="83" spans="1:7" s="9" customFormat="1" ht="22.5" customHeight="1">
      <c r="A83" s="176"/>
      <c r="B83" s="169" t="s">
        <v>102</v>
      </c>
      <c r="C83" s="108">
        <v>40</v>
      </c>
      <c r="D83" s="109">
        <v>50502</v>
      </c>
      <c r="E83" s="108">
        <v>2130306</v>
      </c>
      <c r="F83" s="109">
        <v>30213</v>
      </c>
      <c r="G83" s="36"/>
    </row>
    <row r="84" spans="1:7" s="9" customFormat="1" ht="22.5" customHeight="1">
      <c r="A84" s="177"/>
      <c r="B84" s="170"/>
      <c r="C84" s="108">
        <v>10</v>
      </c>
      <c r="D84" s="109">
        <v>50502</v>
      </c>
      <c r="E84" s="108">
        <v>2130306</v>
      </c>
      <c r="F84" s="109">
        <v>30226</v>
      </c>
      <c r="G84" s="36"/>
    </row>
    <row r="85" spans="1:7" s="9" customFormat="1" ht="32.25" customHeight="1">
      <c r="A85" s="37" t="s">
        <v>84</v>
      </c>
      <c r="B85" s="118" t="s">
        <v>171</v>
      </c>
      <c r="C85" s="110">
        <v>30</v>
      </c>
      <c r="D85" s="111"/>
      <c r="E85" s="108"/>
      <c r="F85" s="111"/>
      <c r="G85" s="36"/>
    </row>
    <row r="86" spans="1:7" s="9" customFormat="1" ht="22.5" customHeight="1">
      <c r="A86" s="178"/>
      <c r="B86" s="171" t="s">
        <v>159</v>
      </c>
      <c r="C86" s="110">
        <v>19</v>
      </c>
      <c r="D86" s="109">
        <v>50209</v>
      </c>
      <c r="E86" s="108">
        <v>2130306</v>
      </c>
      <c r="F86" s="109">
        <v>30213</v>
      </c>
      <c r="G86" s="36"/>
    </row>
    <row r="87" spans="1:7" s="9" customFormat="1" ht="22.5" customHeight="1">
      <c r="A87" s="179"/>
      <c r="B87" s="172"/>
      <c r="C87" s="110">
        <v>3</v>
      </c>
      <c r="D87" s="109">
        <v>50201</v>
      </c>
      <c r="E87" s="108">
        <v>2130306</v>
      </c>
      <c r="F87" s="109">
        <v>30211</v>
      </c>
      <c r="G87" s="36"/>
    </row>
    <row r="88" spans="1:7" s="9" customFormat="1" ht="22.5" customHeight="1">
      <c r="A88" s="179"/>
      <c r="B88" s="172"/>
      <c r="C88" s="110">
        <v>3</v>
      </c>
      <c r="D88" s="109">
        <v>50201</v>
      </c>
      <c r="E88" s="108">
        <v>2130306</v>
      </c>
      <c r="F88" s="109">
        <v>30202</v>
      </c>
      <c r="G88" s="36"/>
    </row>
    <row r="89" spans="1:7" s="9" customFormat="1" ht="22.5" customHeight="1">
      <c r="A89" s="180"/>
      <c r="B89" s="173"/>
      <c r="C89" s="110">
        <v>5</v>
      </c>
      <c r="D89" s="109">
        <v>50201</v>
      </c>
      <c r="E89" s="108">
        <v>2130306</v>
      </c>
      <c r="F89" s="109">
        <v>30239</v>
      </c>
      <c r="G89" s="36"/>
    </row>
    <row r="90" spans="1:7" s="9" customFormat="1" ht="42.75" customHeight="1">
      <c r="A90" s="113" t="s">
        <v>85</v>
      </c>
      <c r="B90" s="118" t="s">
        <v>172</v>
      </c>
      <c r="C90" s="108">
        <v>213</v>
      </c>
      <c r="D90" s="109"/>
      <c r="E90" s="111"/>
      <c r="F90" s="109"/>
      <c r="G90" s="36"/>
    </row>
    <row r="91" spans="1:7" s="9" customFormat="1" ht="22.5" customHeight="1">
      <c r="A91" s="176"/>
      <c r="B91" s="174" t="s">
        <v>115</v>
      </c>
      <c r="C91" s="108">
        <v>143</v>
      </c>
      <c r="D91" s="109">
        <v>50502</v>
      </c>
      <c r="E91" s="108">
        <v>2130306</v>
      </c>
      <c r="F91" s="109">
        <v>30213</v>
      </c>
      <c r="G91" s="36"/>
    </row>
    <row r="92" spans="1:7" s="9" customFormat="1" ht="22.5" customHeight="1">
      <c r="A92" s="177"/>
      <c r="B92" s="175"/>
      <c r="C92" s="108">
        <v>70</v>
      </c>
      <c r="D92" s="109">
        <v>50502</v>
      </c>
      <c r="E92" s="108">
        <v>2130306</v>
      </c>
      <c r="F92" s="109">
        <v>30227</v>
      </c>
      <c r="G92" s="36"/>
    </row>
  </sheetData>
  <mergeCells count="7">
    <mergeCell ref="A2:G2"/>
    <mergeCell ref="B83:B84"/>
    <mergeCell ref="B86:B89"/>
    <mergeCell ref="B91:B92"/>
    <mergeCell ref="A91:A92"/>
    <mergeCell ref="A86:A89"/>
    <mergeCell ref="A83:A84"/>
  </mergeCells>
  <phoneticPr fontId="49" type="noConversion"/>
  <printOptions horizontalCentered="1"/>
  <pageMargins left="0.59055118110236227" right="0.59055118110236227" top="0.78740157480314965" bottom="0.59055118110236227" header="0.51181102362204722" footer="0.31496062992125984"/>
  <pageSetup paperSize="9" firstPageNumber="5" orientation="portrait" useFirstPageNumber="1" r:id="rId1"/>
  <headerFooter>
    <oddFooter>&amp;C—&amp;P—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9" sqref="L9"/>
    </sheetView>
  </sheetViews>
  <sheetFormatPr defaultColWidth="9" defaultRowHeight="15"/>
  <cols>
    <col min="1" max="1" width="17.125" style="129" customWidth="1"/>
    <col min="2" max="2" width="20.75" style="129" customWidth="1"/>
    <col min="3" max="3" width="10.625" style="129" customWidth="1"/>
    <col min="4" max="6" width="9.625" style="129" customWidth="1"/>
    <col min="7" max="7" width="7.25" style="129" customWidth="1"/>
    <col min="8" max="16384" width="9" style="129"/>
  </cols>
  <sheetData>
    <row r="1" spans="1:7" s="126" customFormat="1" ht="21.75" customHeight="1">
      <c r="A1" s="73" t="s">
        <v>204</v>
      </c>
      <c r="B1" s="124"/>
      <c r="C1" s="123"/>
      <c r="D1" s="125"/>
      <c r="E1" s="125"/>
      <c r="F1" s="125"/>
    </row>
    <row r="2" spans="1:7" s="127" customFormat="1" ht="34.5" customHeight="1">
      <c r="A2" s="187" t="s">
        <v>205</v>
      </c>
      <c r="B2" s="187"/>
      <c r="C2" s="187"/>
      <c r="D2" s="187"/>
      <c r="E2" s="187"/>
      <c r="F2" s="187"/>
      <c r="G2" s="187"/>
    </row>
    <row r="3" spans="1:7" s="128" customFormat="1" ht="45.75" customHeight="1">
      <c r="A3" s="43" t="s">
        <v>87</v>
      </c>
      <c r="B3" s="43" t="s">
        <v>88</v>
      </c>
      <c r="C3" s="43" t="s">
        <v>89</v>
      </c>
      <c r="D3" s="43" t="s">
        <v>106</v>
      </c>
      <c r="E3" s="72" t="s">
        <v>90</v>
      </c>
      <c r="F3" s="43" t="s">
        <v>107</v>
      </c>
      <c r="G3" s="43" t="s">
        <v>108</v>
      </c>
    </row>
    <row r="4" spans="1:7" ht="29.25" customHeight="1">
      <c r="A4" s="102" t="s">
        <v>206</v>
      </c>
      <c r="B4" s="102" t="s">
        <v>207</v>
      </c>
      <c r="C4" s="102">
        <v>326</v>
      </c>
      <c r="D4" s="131"/>
      <c r="E4" s="131"/>
      <c r="F4" s="131"/>
      <c r="G4" s="111"/>
    </row>
    <row r="5" spans="1:7" ht="29.25" customHeight="1">
      <c r="A5" s="110" t="s">
        <v>208</v>
      </c>
      <c r="B5" s="132" t="s">
        <v>209</v>
      </c>
      <c r="C5" s="134">
        <v>30</v>
      </c>
      <c r="D5" s="110">
        <v>50205</v>
      </c>
      <c r="E5" s="110">
        <v>2130399</v>
      </c>
      <c r="F5" s="110">
        <v>30227</v>
      </c>
      <c r="G5" s="111"/>
    </row>
    <row r="6" spans="1:7" ht="29.25" customHeight="1">
      <c r="A6" s="110" t="s">
        <v>210</v>
      </c>
      <c r="B6" s="135" t="s">
        <v>212</v>
      </c>
      <c r="C6" s="110">
        <v>296</v>
      </c>
      <c r="D6" s="110"/>
      <c r="E6" s="110"/>
      <c r="F6" s="110"/>
      <c r="G6" s="111"/>
    </row>
    <row r="7" spans="1:7" ht="29.25" customHeight="1">
      <c r="A7" s="184"/>
      <c r="B7" s="181" t="s">
        <v>211</v>
      </c>
      <c r="C7" s="110">
        <v>8.9</v>
      </c>
      <c r="D7" s="110">
        <v>50201</v>
      </c>
      <c r="E7" s="110">
        <v>2130399</v>
      </c>
      <c r="F7" s="110">
        <v>30201</v>
      </c>
      <c r="G7" s="111"/>
    </row>
    <row r="8" spans="1:7" ht="29.25" customHeight="1">
      <c r="A8" s="185"/>
      <c r="B8" s="182"/>
      <c r="C8" s="110">
        <v>18.899999999999999</v>
      </c>
      <c r="D8" s="110">
        <v>50201</v>
      </c>
      <c r="E8" s="110">
        <v>2130399</v>
      </c>
      <c r="F8" s="110">
        <v>30202</v>
      </c>
      <c r="G8" s="111"/>
    </row>
    <row r="9" spans="1:7" ht="29.25" customHeight="1">
      <c r="A9" s="185"/>
      <c r="B9" s="182"/>
      <c r="C9" s="110">
        <v>5</v>
      </c>
      <c r="D9" s="110">
        <v>50201</v>
      </c>
      <c r="E9" s="110">
        <v>2130399</v>
      </c>
      <c r="F9" s="110">
        <v>30205</v>
      </c>
      <c r="G9" s="111"/>
    </row>
    <row r="10" spans="1:7" ht="29.25" customHeight="1">
      <c r="A10" s="185"/>
      <c r="B10" s="182"/>
      <c r="C10" s="110">
        <v>29.9</v>
      </c>
      <c r="D10" s="110">
        <v>50201</v>
      </c>
      <c r="E10" s="110">
        <v>2130399</v>
      </c>
      <c r="F10" s="110">
        <v>30206</v>
      </c>
      <c r="G10" s="111"/>
    </row>
    <row r="11" spans="1:7" ht="29.25" customHeight="1">
      <c r="A11" s="185"/>
      <c r="B11" s="182"/>
      <c r="C11" s="110">
        <v>9</v>
      </c>
      <c r="D11" s="110">
        <v>50201</v>
      </c>
      <c r="E11" s="110">
        <v>2130399</v>
      </c>
      <c r="F11" s="110">
        <v>30207</v>
      </c>
      <c r="G11" s="111"/>
    </row>
    <row r="12" spans="1:7" ht="29.25" customHeight="1">
      <c r="A12" s="185"/>
      <c r="B12" s="182"/>
      <c r="C12" s="110">
        <v>26.5</v>
      </c>
      <c r="D12" s="110">
        <v>50201</v>
      </c>
      <c r="E12" s="110">
        <v>2130399</v>
      </c>
      <c r="F12" s="110">
        <v>30211</v>
      </c>
      <c r="G12" s="111"/>
    </row>
    <row r="13" spans="1:7" ht="29.25" customHeight="1">
      <c r="A13" s="185"/>
      <c r="B13" s="182"/>
      <c r="C13" s="110">
        <v>50</v>
      </c>
      <c r="D13" s="110">
        <v>50209</v>
      </c>
      <c r="E13" s="110">
        <v>2130399</v>
      </c>
      <c r="F13" s="110">
        <v>30213</v>
      </c>
      <c r="G13" s="111"/>
    </row>
    <row r="14" spans="1:7" ht="29.25" customHeight="1">
      <c r="A14" s="185"/>
      <c r="B14" s="182"/>
      <c r="C14" s="110">
        <v>20</v>
      </c>
      <c r="D14" s="110">
        <v>50204</v>
      </c>
      <c r="E14" s="110">
        <v>2130399</v>
      </c>
      <c r="F14" s="110">
        <v>30218</v>
      </c>
      <c r="G14" s="111"/>
    </row>
    <row r="15" spans="1:7" ht="29.25" customHeight="1">
      <c r="A15" s="185"/>
      <c r="B15" s="182"/>
      <c r="C15" s="110">
        <v>7</v>
      </c>
      <c r="D15" s="110">
        <v>50205</v>
      </c>
      <c r="E15" s="110">
        <v>2130399</v>
      </c>
      <c r="F15" s="110">
        <v>30226</v>
      </c>
      <c r="G15" s="111"/>
    </row>
    <row r="16" spans="1:7" ht="29.25" customHeight="1">
      <c r="A16" s="185"/>
      <c r="B16" s="182"/>
      <c r="C16" s="110">
        <v>30</v>
      </c>
      <c r="D16" s="110">
        <v>50205</v>
      </c>
      <c r="E16" s="110">
        <v>2130399</v>
      </c>
      <c r="F16" s="110">
        <v>30227</v>
      </c>
      <c r="G16" s="111"/>
    </row>
    <row r="17" spans="1:7" ht="29.25" customHeight="1">
      <c r="A17" s="185"/>
      <c r="B17" s="182"/>
      <c r="C17" s="110">
        <v>25</v>
      </c>
      <c r="D17" s="110">
        <v>50208</v>
      </c>
      <c r="E17" s="110">
        <v>2130399</v>
      </c>
      <c r="F17" s="110">
        <v>30231</v>
      </c>
      <c r="G17" s="111"/>
    </row>
    <row r="18" spans="1:7" ht="29.25" customHeight="1">
      <c r="A18" s="185"/>
      <c r="B18" s="182"/>
      <c r="C18" s="110">
        <v>14</v>
      </c>
      <c r="D18" s="133">
        <v>50306</v>
      </c>
      <c r="E18" s="110">
        <v>2130399</v>
      </c>
      <c r="F18" s="110">
        <v>31002</v>
      </c>
      <c r="G18" s="111"/>
    </row>
    <row r="19" spans="1:7" ht="29.25" customHeight="1">
      <c r="A19" s="186"/>
      <c r="B19" s="183"/>
      <c r="C19" s="110">
        <v>51.8</v>
      </c>
      <c r="D19" s="110">
        <v>50299</v>
      </c>
      <c r="E19" s="110">
        <v>2130399</v>
      </c>
      <c r="F19" s="110">
        <v>30299</v>
      </c>
      <c r="G19" s="111"/>
    </row>
    <row r="20" spans="1:7" s="130" customFormat="1" ht="12.75"/>
  </sheetData>
  <mergeCells count="3">
    <mergeCell ref="B7:B19"/>
    <mergeCell ref="A7:A19"/>
    <mergeCell ref="A2:G2"/>
  </mergeCells>
  <phoneticPr fontId="4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9" orientation="portrait" useFirstPageNumber="1" horizontalDpi="300" verticalDpi="300" r:id="rId1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附件1汇总表</vt:lpstr>
      <vt:lpstr>附件2前期资金</vt:lpstr>
      <vt:lpstr>附件3运行维护</vt:lpstr>
      <vt:lpstr>附件4面上水利</vt:lpstr>
      <vt:lpstr>附件5灾害防御</vt:lpstr>
      <vt:lpstr>附件2前期资金!Print_Area</vt:lpstr>
      <vt:lpstr>附件3运行维护!Print_Area</vt:lpstr>
      <vt:lpstr>附件1汇总表!Print_Titles</vt:lpstr>
      <vt:lpstr>附件4面上水利!Print_Titles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欧阳光辉 null</cp:lastModifiedBy>
  <cp:lastPrinted>2020-08-13T07:05:24Z</cp:lastPrinted>
  <dcterms:created xsi:type="dcterms:W3CDTF">2006-09-13T11:21:00Z</dcterms:created>
  <dcterms:modified xsi:type="dcterms:W3CDTF">2020-09-08T00:23:48Z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