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附件1" sheetId="1" r:id="rId1"/>
    <sheet name="附件2" sheetId="3" r:id="rId2"/>
  </sheets>
  <calcPr calcId="145621"/>
</workbook>
</file>

<file path=xl/calcChain.xml><?xml version="1.0" encoding="utf-8"?>
<calcChain xmlns="http://schemas.openxmlformats.org/spreadsheetml/2006/main">
  <c r="F60" i="1" l="1"/>
  <c r="G60" i="1"/>
  <c r="H60" i="1"/>
  <c r="I60" i="1"/>
  <c r="J60" i="1"/>
  <c r="K60" i="1"/>
  <c r="L60" i="1"/>
  <c r="E60" i="1"/>
  <c r="F145" i="1"/>
  <c r="G145" i="1"/>
  <c r="H145" i="1"/>
  <c r="I145" i="1"/>
  <c r="J145" i="1"/>
  <c r="K145" i="1"/>
  <c r="L145" i="1"/>
  <c r="E145" i="1"/>
  <c r="F136" i="1"/>
  <c r="G136" i="1"/>
  <c r="H136" i="1"/>
  <c r="I136" i="1"/>
  <c r="J136" i="1"/>
  <c r="K136" i="1"/>
  <c r="L136" i="1"/>
  <c r="E136" i="1"/>
  <c r="F130" i="1"/>
  <c r="G130" i="1"/>
  <c r="H130" i="1"/>
  <c r="I130" i="1"/>
  <c r="J130" i="1"/>
  <c r="K130" i="1"/>
  <c r="L130" i="1"/>
  <c r="E130" i="1"/>
  <c r="F116" i="1"/>
  <c r="G116" i="1"/>
  <c r="I116" i="1"/>
  <c r="J116" i="1"/>
  <c r="L116" i="1"/>
  <c r="E116" i="1"/>
  <c r="F102" i="1"/>
  <c r="G102" i="1"/>
  <c r="H102" i="1"/>
  <c r="I102" i="1"/>
  <c r="J102" i="1"/>
  <c r="K102" i="1"/>
  <c r="L102" i="1"/>
  <c r="E102" i="1"/>
  <c r="F90" i="1"/>
  <c r="G90" i="1"/>
  <c r="H90" i="1"/>
  <c r="I90" i="1"/>
  <c r="J90" i="1"/>
  <c r="K90" i="1"/>
  <c r="L90" i="1"/>
  <c r="E90" i="1"/>
  <c r="L81" i="1"/>
  <c r="F81" i="1"/>
  <c r="G81" i="1"/>
  <c r="H81" i="1"/>
  <c r="I81" i="1"/>
  <c r="J81" i="1"/>
  <c r="K81" i="1"/>
  <c r="E81" i="1"/>
  <c r="F76" i="1"/>
  <c r="G76" i="1"/>
  <c r="H76" i="1"/>
  <c r="I76" i="1"/>
  <c r="J76" i="1"/>
  <c r="K76" i="1"/>
  <c r="L76" i="1"/>
  <c r="E76" i="1"/>
  <c r="F48" i="1"/>
  <c r="G48" i="1"/>
  <c r="H48" i="1"/>
  <c r="I48" i="1"/>
  <c r="J48" i="1"/>
  <c r="K48" i="1"/>
  <c r="L48" i="1"/>
  <c r="E48" i="1"/>
  <c r="F35" i="1"/>
  <c r="G35" i="1"/>
  <c r="H35" i="1"/>
  <c r="I35" i="1"/>
  <c r="J35" i="1"/>
  <c r="K35" i="1"/>
  <c r="L35" i="1"/>
  <c r="E35" i="1"/>
  <c r="F23" i="1"/>
  <c r="G23" i="1"/>
  <c r="H23" i="1"/>
  <c r="I23" i="1"/>
  <c r="J23" i="1"/>
  <c r="K23" i="1"/>
  <c r="L23" i="1"/>
  <c r="E23" i="1"/>
  <c r="L18" i="1"/>
  <c r="F18" i="1"/>
  <c r="G18" i="1"/>
  <c r="H18" i="1"/>
  <c r="I18" i="1"/>
  <c r="J18" i="1"/>
  <c r="K18" i="1"/>
  <c r="E18" i="1"/>
  <c r="F12" i="1"/>
  <c r="G12" i="1"/>
  <c r="H12" i="1"/>
  <c r="I12" i="1"/>
  <c r="J12" i="1"/>
  <c r="K12" i="1"/>
  <c r="L12" i="1"/>
  <c r="L6" i="1" s="1"/>
  <c r="L5" i="1" s="1"/>
  <c r="E12" i="1"/>
  <c r="F7" i="1"/>
  <c r="F6" i="1" s="1"/>
  <c r="F5" i="1" s="1"/>
  <c r="G7" i="1"/>
  <c r="H7" i="1"/>
  <c r="H6" i="1" s="1"/>
  <c r="H5" i="1" s="1"/>
  <c r="I7" i="1"/>
  <c r="K7" i="1"/>
  <c r="K6" i="1" s="1"/>
  <c r="K5" i="1" s="1"/>
  <c r="E7" i="1"/>
  <c r="E6" i="1" s="1"/>
  <c r="E5" i="1" s="1"/>
  <c r="I6" i="1" l="1"/>
  <c r="I5" i="1" s="1"/>
  <c r="G6" i="1"/>
  <c r="G5" i="1" s="1"/>
  <c r="J6" i="1"/>
  <c r="J5" i="1" s="1"/>
</calcChain>
</file>

<file path=xl/sharedStrings.xml><?xml version="1.0" encoding="utf-8"?>
<sst xmlns="http://schemas.openxmlformats.org/spreadsheetml/2006/main" count="481" uniqueCount="233">
  <si>
    <t>财政支持       环节与内容</t>
  </si>
  <si>
    <t>省级农田建设专项资金</t>
  </si>
  <si>
    <t>备注</t>
  </si>
  <si>
    <t>合计</t>
  </si>
  <si>
    <t>高效节水</t>
  </si>
  <si>
    <t>灾毁修复资金</t>
  </si>
  <si>
    <t>脱贫县</t>
  </si>
  <si>
    <t>农业农村局</t>
  </si>
  <si>
    <t>高标准农田建设</t>
  </si>
  <si>
    <t>湘潭市</t>
  </si>
  <si>
    <t>岳阳市小计</t>
  </si>
  <si>
    <t>岳阳市本级</t>
  </si>
  <si>
    <t>常德市小计</t>
  </si>
  <si>
    <t>西洞庭管理区</t>
  </si>
  <si>
    <t>西湖管理区</t>
  </si>
  <si>
    <t>柳叶湖管理区</t>
  </si>
  <si>
    <t>桃花源旅游管理区</t>
  </si>
  <si>
    <t>其中：贺家山农场</t>
  </si>
  <si>
    <t>张家界市小计</t>
  </si>
  <si>
    <t>益阳市小计</t>
  </si>
  <si>
    <t>大通湖区</t>
  </si>
  <si>
    <t>赫山区</t>
  </si>
  <si>
    <t>郴州市小计</t>
  </si>
  <si>
    <t>永州市小计</t>
  </si>
  <si>
    <t>永州市本级</t>
  </si>
  <si>
    <t>回龙圩管理区</t>
  </si>
  <si>
    <t>金洞管理区</t>
  </si>
  <si>
    <t>蓝山县</t>
  </si>
  <si>
    <t>宁远县</t>
  </si>
  <si>
    <t>双牌县</t>
  </si>
  <si>
    <t>新田县</t>
  </si>
  <si>
    <t>江永县</t>
  </si>
  <si>
    <t>江华县</t>
  </si>
  <si>
    <t>辰溪县</t>
  </si>
  <si>
    <t>溆浦县</t>
  </si>
  <si>
    <t>沅陵县</t>
  </si>
  <si>
    <t>会同县</t>
  </si>
  <si>
    <t>靖州县</t>
  </si>
  <si>
    <t>麻阳县</t>
  </si>
  <si>
    <t>通道县</t>
  </si>
  <si>
    <t>新晃县</t>
  </si>
  <si>
    <t>芷江县</t>
  </si>
  <si>
    <t>洪江市</t>
  </si>
  <si>
    <t>洪江区</t>
  </si>
  <si>
    <t>娄底市小计</t>
  </si>
  <si>
    <t>涟源市</t>
  </si>
  <si>
    <t>双峰县</t>
  </si>
  <si>
    <t>新化县</t>
  </si>
  <si>
    <t>冷水江市</t>
  </si>
  <si>
    <t>娄星区</t>
  </si>
  <si>
    <t>吉首市</t>
  </si>
  <si>
    <t>泸溪县</t>
  </si>
  <si>
    <t>凤凰县</t>
  </si>
  <si>
    <t>保靖县</t>
  </si>
  <si>
    <t>花垣县</t>
  </si>
  <si>
    <t>永顺县</t>
  </si>
  <si>
    <t>古丈县</t>
  </si>
  <si>
    <t>龙山县</t>
  </si>
  <si>
    <t>湖南省土壤肥料工作站</t>
  </si>
  <si>
    <t>高标准农田的耕地质量监测和全省耕地质量等级及变动表编制等</t>
  </si>
  <si>
    <t>常德市本级</t>
    <phoneticPr fontId="8" type="noConversion"/>
  </si>
  <si>
    <t>鼎城区</t>
    <phoneticPr fontId="8" type="noConversion"/>
  </si>
  <si>
    <t>益阳市本级</t>
    <phoneticPr fontId="8" type="noConversion"/>
  </si>
  <si>
    <t>湖南省农业农村厅</t>
  </si>
  <si>
    <t>二、省直单位合计</t>
    <phoneticPr fontId="10" type="noConversion"/>
  </si>
  <si>
    <t>项目实施单位</t>
    <phoneticPr fontId="8" type="noConversion"/>
  </si>
  <si>
    <t>一、市县合计</t>
    <phoneticPr fontId="8" type="noConversion"/>
  </si>
  <si>
    <t>邵阳市</t>
    <phoneticPr fontId="8" type="noConversion"/>
  </si>
  <si>
    <t>岳阳市</t>
    <phoneticPr fontId="8" type="noConversion"/>
  </si>
  <si>
    <t>常德市</t>
    <phoneticPr fontId="8" type="noConversion"/>
  </si>
  <si>
    <t>张家界市</t>
    <phoneticPr fontId="8" type="noConversion"/>
  </si>
  <si>
    <t>益阳市</t>
    <phoneticPr fontId="8" type="noConversion"/>
  </si>
  <si>
    <t>郴州市</t>
    <phoneticPr fontId="8" type="noConversion"/>
  </si>
  <si>
    <t>永州市</t>
    <phoneticPr fontId="8" type="noConversion"/>
  </si>
  <si>
    <t>怀化市</t>
    <phoneticPr fontId="8" type="noConversion"/>
  </si>
  <si>
    <t>娄底市</t>
    <phoneticPr fontId="8" type="noConversion"/>
  </si>
  <si>
    <t>长沙县</t>
    <phoneticPr fontId="8" type="noConversion"/>
  </si>
  <si>
    <t>长沙市小计</t>
    <phoneticPr fontId="8" type="noConversion"/>
  </si>
  <si>
    <t>总计</t>
    <phoneticPr fontId="8" type="noConversion"/>
  </si>
  <si>
    <t>望城区</t>
    <phoneticPr fontId="8" type="noConversion"/>
  </si>
  <si>
    <t>浏阳市</t>
    <phoneticPr fontId="8" type="noConversion"/>
  </si>
  <si>
    <t>宁乡市</t>
    <phoneticPr fontId="8" type="noConversion"/>
  </si>
  <si>
    <t>株洲市小计</t>
    <phoneticPr fontId="8" type="noConversion"/>
  </si>
  <si>
    <t>渌口区</t>
    <phoneticPr fontId="8" type="noConversion"/>
  </si>
  <si>
    <r>
      <t>攸</t>
    </r>
    <r>
      <rPr>
        <sz val="10"/>
        <color rgb="FF000000"/>
        <rFont val="宋体"/>
        <family val="3"/>
        <charset val="134"/>
      </rPr>
      <t>县</t>
    </r>
    <phoneticPr fontId="8" type="noConversion"/>
  </si>
  <si>
    <t>醴陵市</t>
    <phoneticPr fontId="8" type="noConversion"/>
  </si>
  <si>
    <t>茶陵县</t>
    <phoneticPr fontId="8" type="noConversion"/>
  </si>
  <si>
    <t>炎陵县</t>
    <phoneticPr fontId="8" type="noConversion"/>
  </si>
  <si>
    <t>株洲市</t>
    <phoneticPr fontId="8" type="noConversion"/>
  </si>
  <si>
    <t>长沙市</t>
    <phoneticPr fontId="8" type="noConversion"/>
  </si>
  <si>
    <t>湘潭市小计</t>
    <phoneticPr fontId="8" type="noConversion"/>
  </si>
  <si>
    <t>湘潭县</t>
    <phoneticPr fontId="8" type="noConversion"/>
  </si>
  <si>
    <t>湘乡市</t>
    <phoneticPr fontId="8" type="noConversion"/>
  </si>
  <si>
    <t>韶山市</t>
    <phoneticPr fontId="8" type="noConversion"/>
  </si>
  <si>
    <t>雨湖区</t>
    <phoneticPr fontId="8" type="noConversion"/>
  </si>
  <si>
    <t>衡阳市小计</t>
    <phoneticPr fontId="8" type="noConversion"/>
  </si>
  <si>
    <t>衡阳县</t>
    <phoneticPr fontId="8" type="noConversion"/>
  </si>
  <si>
    <t>衡南县</t>
    <phoneticPr fontId="8" type="noConversion"/>
  </si>
  <si>
    <t>衡山县</t>
    <phoneticPr fontId="8" type="noConversion"/>
  </si>
  <si>
    <t>衡东县</t>
    <phoneticPr fontId="8" type="noConversion"/>
  </si>
  <si>
    <t>耒阳市</t>
    <phoneticPr fontId="8" type="noConversion"/>
  </si>
  <si>
    <t>常宁市</t>
    <phoneticPr fontId="8" type="noConversion"/>
  </si>
  <si>
    <t>祁东县</t>
    <phoneticPr fontId="8" type="noConversion"/>
  </si>
  <si>
    <t>南岳区</t>
    <phoneticPr fontId="8" type="noConversion"/>
  </si>
  <si>
    <t>石鼓区</t>
    <phoneticPr fontId="8" type="noConversion"/>
  </si>
  <si>
    <t>蒸湘区</t>
    <phoneticPr fontId="8" type="noConversion"/>
  </si>
  <si>
    <t>珠晖区</t>
    <phoneticPr fontId="8" type="noConversion"/>
  </si>
  <si>
    <t>邵阳市小计</t>
    <phoneticPr fontId="8" type="noConversion"/>
  </si>
  <si>
    <t>邵东市</t>
    <phoneticPr fontId="8" type="noConversion"/>
  </si>
  <si>
    <t>新邵县</t>
    <phoneticPr fontId="8" type="noConversion"/>
  </si>
  <si>
    <t>邵阳县</t>
    <phoneticPr fontId="8" type="noConversion"/>
  </si>
  <si>
    <t>隆回县</t>
    <phoneticPr fontId="8" type="noConversion"/>
  </si>
  <si>
    <t>洞口县</t>
    <phoneticPr fontId="8" type="noConversion"/>
  </si>
  <si>
    <t>绥宁县</t>
    <phoneticPr fontId="8" type="noConversion"/>
  </si>
  <si>
    <t>城步县</t>
    <phoneticPr fontId="8" type="noConversion"/>
  </si>
  <si>
    <t>新宁县</t>
    <phoneticPr fontId="8" type="noConversion"/>
  </si>
  <si>
    <t>武冈市</t>
    <phoneticPr fontId="8" type="noConversion"/>
  </si>
  <si>
    <t>大祥区</t>
    <phoneticPr fontId="8" type="noConversion"/>
  </si>
  <si>
    <t>北塔区</t>
    <phoneticPr fontId="8" type="noConversion"/>
  </si>
  <si>
    <t>双清区</t>
    <phoneticPr fontId="8" type="noConversion"/>
  </si>
  <si>
    <t>君山区</t>
    <phoneticPr fontId="8" type="noConversion"/>
  </si>
  <si>
    <t>岳阳县</t>
    <phoneticPr fontId="8" type="noConversion"/>
  </si>
  <si>
    <t>华容县</t>
    <phoneticPr fontId="8" type="noConversion"/>
  </si>
  <si>
    <t>汨罗市</t>
    <phoneticPr fontId="8" type="noConversion"/>
  </si>
  <si>
    <t>平江县</t>
    <phoneticPr fontId="8" type="noConversion"/>
  </si>
  <si>
    <t>湘阴县</t>
    <phoneticPr fontId="8" type="noConversion"/>
  </si>
  <si>
    <t>临湘市</t>
    <phoneticPr fontId="8" type="noConversion"/>
  </si>
  <si>
    <t>云溪区</t>
    <phoneticPr fontId="8" type="noConversion"/>
  </si>
  <si>
    <t>岳阳楼区</t>
    <phoneticPr fontId="8" type="noConversion"/>
  </si>
  <si>
    <t>安乡县</t>
    <phoneticPr fontId="8" type="noConversion"/>
  </si>
  <si>
    <t>汉寿县</t>
    <phoneticPr fontId="8" type="noConversion"/>
  </si>
  <si>
    <r>
      <t>澧</t>
    </r>
    <r>
      <rPr>
        <sz val="10"/>
        <color rgb="FF000000"/>
        <rFont val="宋体"/>
        <family val="3"/>
        <charset val="134"/>
      </rPr>
      <t>县</t>
    </r>
    <phoneticPr fontId="8" type="noConversion"/>
  </si>
  <si>
    <t>临澧县</t>
    <phoneticPr fontId="8" type="noConversion"/>
  </si>
  <si>
    <t>桃源县</t>
    <phoneticPr fontId="8" type="noConversion"/>
  </si>
  <si>
    <t>石门县</t>
    <phoneticPr fontId="8" type="noConversion"/>
  </si>
  <si>
    <t>津市市</t>
    <phoneticPr fontId="8" type="noConversion"/>
  </si>
  <si>
    <t>武陵区</t>
    <phoneticPr fontId="8" type="noConversion"/>
  </si>
  <si>
    <t>永定区</t>
    <phoneticPr fontId="8" type="noConversion"/>
  </si>
  <si>
    <t>慈利县</t>
    <phoneticPr fontId="8" type="noConversion"/>
  </si>
  <si>
    <t>桑植县</t>
    <phoneticPr fontId="8" type="noConversion"/>
  </si>
  <si>
    <t>武陵源区</t>
    <phoneticPr fontId="8" type="noConversion"/>
  </si>
  <si>
    <t>资阳区</t>
    <phoneticPr fontId="8" type="noConversion"/>
  </si>
  <si>
    <r>
      <t>南</t>
    </r>
    <r>
      <rPr>
        <sz val="10"/>
        <color rgb="FF000000"/>
        <rFont val="宋体"/>
        <family val="3"/>
        <charset val="134"/>
      </rPr>
      <t>县</t>
    </r>
    <phoneticPr fontId="8" type="noConversion"/>
  </si>
  <si>
    <t>桃江县</t>
    <phoneticPr fontId="8" type="noConversion"/>
  </si>
  <si>
    <t>沅江市</t>
    <phoneticPr fontId="8" type="noConversion"/>
  </si>
  <si>
    <t>安化县</t>
    <phoneticPr fontId="8" type="noConversion"/>
  </si>
  <si>
    <t>北湖区</t>
    <phoneticPr fontId="8" type="noConversion"/>
  </si>
  <si>
    <t>苏仙区</t>
    <phoneticPr fontId="8" type="noConversion"/>
  </si>
  <si>
    <t>桂阳县</t>
    <phoneticPr fontId="8" type="noConversion"/>
  </si>
  <si>
    <t>桂东县</t>
    <phoneticPr fontId="8" type="noConversion"/>
  </si>
  <si>
    <t>嘉禾县</t>
    <phoneticPr fontId="8" type="noConversion"/>
  </si>
  <si>
    <t>临武县</t>
    <phoneticPr fontId="8" type="noConversion"/>
  </si>
  <si>
    <t>汝城县</t>
    <phoneticPr fontId="8" type="noConversion"/>
  </si>
  <si>
    <t>宜章县</t>
    <phoneticPr fontId="8" type="noConversion"/>
  </si>
  <si>
    <t>安仁县</t>
    <phoneticPr fontId="8" type="noConversion"/>
  </si>
  <si>
    <t>永兴县</t>
    <phoneticPr fontId="8" type="noConversion"/>
  </si>
  <si>
    <t>资兴市</t>
    <phoneticPr fontId="8" type="noConversion"/>
  </si>
  <si>
    <t>零陵区</t>
    <phoneticPr fontId="8" type="noConversion"/>
  </si>
  <si>
    <t>冷水滩区</t>
    <phoneticPr fontId="8" type="noConversion"/>
  </si>
  <si>
    <t>东安县</t>
    <phoneticPr fontId="8" type="noConversion"/>
  </si>
  <si>
    <r>
      <t>道</t>
    </r>
    <r>
      <rPr>
        <sz val="10"/>
        <color rgb="FF000000"/>
        <rFont val="宋体"/>
        <family val="3"/>
        <charset val="134"/>
      </rPr>
      <t>县</t>
    </r>
    <phoneticPr fontId="8" type="noConversion"/>
  </si>
  <si>
    <t>怀化市小计</t>
    <phoneticPr fontId="8" type="noConversion"/>
  </si>
  <si>
    <t>鹤城区</t>
    <phoneticPr fontId="8" type="noConversion"/>
  </si>
  <si>
    <t>中方县</t>
    <phoneticPr fontId="8" type="noConversion"/>
  </si>
  <si>
    <t>衡阳市</t>
    <phoneticPr fontId="8" type="noConversion"/>
  </si>
  <si>
    <t>屈原管理区</t>
    <phoneticPr fontId="8" type="noConversion"/>
  </si>
  <si>
    <t>附件1:</t>
    <phoneticPr fontId="9" type="noConversion"/>
  </si>
  <si>
    <t>祁阳县</t>
    <phoneticPr fontId="8" type="noConversion"/>
  </si>
  <si>
    <t>激励资金</t>
    <phoneticPr fontId="8" type="noConversion"/>
  </si>
  <si>
    <t>管护资金</t>
    <phoneticPr fontId="8" type="noConversion"/>
  </si>
  <si>
    <t>非脱贫县</t>
    <phoneticPr fontId="8" type="noConversion"/>
  </si>
  <si>
    <t>2021年建设任务     (万亩）</t>
    <phoneticPr fontId="8" type="noConversion"/>
  </si>
  <si>
    <t>经开区</t>
    <phoneticPr fontId="8" type="noConversion"/>
  </si>
  <si>
    <t>高新区</t>
    <phoneticPr fontId="8" type="noConversion"/>
  </si>
  <si>
    <r>
      <t>2021</t>
    </r>
    <r>
      <rPr>
        <sz val="18"/>
        <color theme="1"/>
        <rFont val="方正小标宋简体"/>
        <family val="3"/>
        <charset val="134"/>
      </rPr>
      <t>年农田建设资金区域绩效目标表</t>
    </r>
  </si>
  <si>
    <t>转移支付名称</t>
  </si>
  <si>
    <r>
      <t>省级财政农田建设专项资金</t>
    </r>
    <r>
      <rPr>
        <sz val="10"/>
        <color rgb="FF000000"/>
        <rFont val="Times New Roman"/>
        <family val="1"/>
      </rPr>
      <t xml:space="preserve"> </t>
    </r>
  </si>
  <si>
    <t>中央主管部门</t>
  </si>
  <si>
    <t>财政部、农业农村部</t>
  </si>
  <si>
    <t>实施期限</t>
  </si>
  <si>
    <r>
      <t>2021-2022</t>
    </r>
    <r>
      <rPr>
        <sz val="10"/>
        <color rgb="FF000000"/>
        <rFont val="仿宋_GB2312"/>
        <family val="3"/>
        <charset val="134"/>
      </rPr>
      <t>年</t>
    </r>
  </si>
  <si>
    <t>省级财政部门</t>
  </si>
  <si>
    <t>湖南省财政厅</t>
  </si>
  <si>
    <t>省级主管部门</t>
  </si>
  <si>
    <t>资金情况</t>
  </si>
  <si>
    <t>本次下达金额</t>
  </si>
  <si>
    <t>（万元）</t>
  </si>
  <si>
    <t>其中：财政拨款</t>
  </si>
  <si>
    <r>
      <t xml:space="preserve">      </t>
    </r>
    <r>
      <rPr>
        <sz val="10"/>
        <color rgb="FF000000"/>
        <rFont val="仿宋_GB2312"/>
        <family val="3"/>
        <charset val="134"/>
      </rPr>
      <t>其他资金</t>
    </r>
  </si>
  <si>
    <t>年度目标</t>
  </si>
  <si>
    <r>
      <t>完成湘农发〔</t>
    </r>
    <r>
      <rPr>
        <sz val="10"/>
        <color rgb="FF000000"/>
        <rFont val="Times New Roman"/>
        <family val="1"/>
      </rPr>
      <t>2021</t>
    </r>
    <r>
      <rPr>
        <sz val="10"/>
        <color rgb="FF000000"/>
        <rFont val="仿宋_GB2312"/>
        <family val="3"/>
        <charset val="134"/>
      </rPr>
      <t>〕</t>
    </r>
    <r>
      <rPr>
        <sz val="10"/>
        <color rgb="FF000000"/>
        <rFont val="Times New Roman"/>
        <family val="1"/>
      </rPr>
      <t>8</t>
    </r>
    <r>
      <rPr>
        <sz val="10"/>
        <color rgb="FF000000"/>
        <rFont val="仿宋_GB2312"/>
        <family val="3"/>
        <charset val="134"/>
      </rPr>
      <t>号下达的高标准农田建设任务</t>
    </r>
    <r>
      <rPr>
        <sz val="10"/>
        <color rgb="FF000000"/>
        <rFont val="Times New Roman"/>
        <family val="1"/>
      </rPr>
      <t>460</t>
    </r>
    <r>
      <rPr>
        <sz val="10"/>
        <color rgb="FF000000"/>
        <rFont val="仿宋_GB2312"/>
        <family val="3"/>
        <charset val="134"/>
      </rPr>
      <t>万亩，其中高效节水灌溉面积</t>
    </r>
    <r>
      <rPr>
        <sz val="10"/>
        <color rgb="FF000000"/>
        <rFont val="Times New Roman"/>
        <family val="1"/>
      </rPr>
      <t>26</t>
    </r>
    <r>
      <rPr>
        <sz val="10"/>
        <color rgb="FF000000"/>
        <rFont val="仿宋_GB2312"/>
        <family val="3"/>
        <charset val="134"/>
      </rPr>
      <t>万亩。通过项目建设，有效改善项目区农业基础设施条件，提升农田灌溉排水和节水能力，提升耕地质量，提高粮食综合生产能力。</t>
    </r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</si>
  <si>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</si>
  <si>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</si>
  <si>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</si>
  <si>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</si>
  <si>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</si>
  <si>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</si>
  <si>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</si>
  <si>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新增高标准农田建设面积（万亩）</t>
  </si>
  <si>
    <t>其中：新增高效节水灌溉面积（万亩）</t>
  </si>
  <si>
    <t>质量指标</t>
  </si>
  <si>
    <t>项目验收合格率</t>
  </si>
  <si>
    <t>≥95%</t>
  </si>
  <si>
    <t>时效指标</t>
  </si>
  <si>
    <t>任务完成及时性</t>
  </si>
  <si>
    <r>
      <t>1-2</t>
    </r>
    <r>
      <rPr>
        <sz val="10"/>
        <color rgb="FF000000"/>
        <rFont val="仿宋_GB2312"/>
        <family val="3"/>
        <charset val="134"/>
      </rPr>
      <t>年</t>
    </r>
  </si>
  <si>
    <t>成本指标</t>
  </si>
  <si>
    <t>财政资金亩均补助标准</t>
  </si>
  <si>
    <r>
      <t>≥1200</t>
    </r>
    <r>
      <rPr>
        <sz val="10"/>
        <color rgb="FF000000"/>
        <rFont val="仿宋_GB2312"/>
        <family val="3"/>
        <charset val="134"/>
      </rPr>
      <t>元</t>
    </r>
  </si>
  <si>
    <t>效益指标</t>
  </si>
  <si>
    <t>社会效益指标</t>
  </si>
  <si>
    <t>粮食综合生产能力</t>
  </si>
  <si>
    <t>明显提升</t>
  </si>
  <si>
    <t>田间道路通达度</t>
  </si>
  <si>
    <t>≥90%</t>
  </si>
  <si>
    <t>生态效益指标</t>
  </si>
  <si>
    <t>耕地质量</t>
  </si>
  <si>
    <t>逐步提升</t>
  </si>
  <si>
    <t>可持续影响指标</t>
  </si>
  <si>
    <t>农业种植结构</t>
  </si>
  <si>
    <t>进一步优化</t>
  </si>
  <si>
    <t>水资源利用率</t>
  </si>
  <si>
    <t>满意度指标</t>
  </si>
  <si>
    <t>服务对象满意度指标</t>
  </si>
  <si>
    <t>受益群众满意率</t>
  </si>
  <si>
    <t>附件2：</t>
    <phoneticPr fontId="8" type="noConversion"/>
  </si>
  <si>
    <r>
      <t>（</t>
    </r>
    <r>
      <rPr>
        <sz val="12"/>
        <color theme="1"/>
        <rFont val="Times New Roman"/>
        <family val="1"/>
      </rPr>
      <t>2021</t>
    </r>
    <r>
      <rPr>
        <sz val="12"/>
        <color theme="1"/>
        <rFont val="楷体_GB2312"/>
        <family val="3"/>
        <charset val="134"/>
      </rPr>
      <t>年度）</t>
    </r>
    <phoneticPr fontId="8" type="noConversion"/>
  </si>
  <si>
    <r>
      <t>2021</t>
    </r>
    <r>
      <rPr>
        <sz val="18"/>
        <color theme="1"/>
        <rFont val="方正小标宋简体"/>
        <family val="3"/>
        <charset val="134"/>
      </rPr>
      <t>年省级农田建设资金分配表</t>
    </r>
    <phoneticPr fontId="8" type="noConversion"/>
  </si>
  <si>
    <t>市州</t>
    <phoneticPr fontId="8" type="noConversion"/>
  </si>
  <si>
    <t>县市区/单位</t>
    <phoneticPr fontId="8" type="noConversion"/>
  </si>
  <si>
    <t>金额（万元）</t>
    <phoneticPr fontId="8" type="noConversion"/>
  </si>
  <si>
    <t>湘西土家族苗族自治州小计</t>
    <phoneticPr fontId="8" type="noConversion"/>
  </si>
  <si>
    <t>湘西土家族苗族自治州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</si>
</sst>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family val="2"/>
      <scheme val="minor"/>
    </font>
    <font>
      <sz val="18"/>
      <color theme="1"/>
      <name val="Times New Roman"/>
      <family val="1"/>
    </font>
    <font>
      <sz val="18"/>
      <color theme="1"/>
      <name val="方正小标宋简体"/>
      <family val="3"/>
      <charset val="134"/>
    </font>
    <font>
      <sz val="10"/>
      <color rgb="FF000000"/>
      <name val="黑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仿宋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楷体_GB2312"/>
      <family val="3"/>
      <charset val="134"/>
    </font>
    <font>
      <sz val="12"/>
      <color theme="1"/>
      <name val="Times New Roman"/>
      <family val="1"/>
    </font>
    <font>
      <sz val="10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6"/>
  <sheetViews>
    <sheetView tabSelected="1" topLeftCell="A2" workbookViewId="0">
      <selection activeCell="S10" sqref="S10"/>
    </sheetView>
  </sheetViews>
  <sheetFormatPr defaultRowHeight="13.5" x14ac:dyDescent="0.15"/>
  <cols>
    <col min="2" max="2" width="10.625" customWidth="1"/>
  </cols>
  <sheetData>
    <row r="1" spans="1:13" x14ac:dyDescent="0.15">
      <c r="A1" s="1" t="s">
        <v>166</v>
      </c>
    </row>
    <row r="2" spans="1:13" ht="24" x14ac:dyDescent="0.15">
      <c r="A2" s="31" t="s">
        <v>227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4.75" customHeight="1" x14ac:dyDescent="0.15">
      <c r="A3" s="23" t="s">
        <v>228</v>
      </c>
      <c r="B3" s="23" t="s">
        <v>229</v>
      </c>
      <c r="C3" s="23" t="s">
        <v>65</v>
      </c>
      <c r="D3" s="23" t="s">
        <v>0</v>
      </c>
      <c r="E3" s="23" t="s">
        <v>171</v>
      </c>
      <c r="F3" s="23"/>
      <c r="G3" s="23" t="s">
        <v>230</v>
      </c>
      <c r="H3" s="23" t="s">
        <v>1</v>
      </c>
      <c r="I3" s="23"/>
      <c r="J3" s="23"/>
      <c r="K3" s="23"/>
      <c r="L3" s="23"/>
      <c r="M3" s="23" t="s">
        <v>2</v>
      </c>
    </row>
    <row r="4" spans="1:13" ht="26.25" customHeight="1" x14ac:dyDescent="0.15">
      <c r="A4" s="23"/>
      <c r="B4" s="23"/>
      <c r="C4" s="23"/>
      <c r="D4" s="23"/>
      <c r="E4" s="12" t="s">
        <v>3</v>
      </c>
      <c r="F4" s="10" t="s">
        <v>4</v>
      </c>
      <c r="G4" s="23"/>
      <c r="H4" s="7" t="s">
        <v>168</v>
      </c>
      <c r="I4" s="7" t="s">
        <v>169</v>
      </c>
      <c r="J4" s="10" t="s">
        <v>5</v>
      </c>
      <c r="K4" s="7" t="s">
        <v>170</v>
      </c>
      <c r="L4" s="10" t="s">
        <v>6</v>
      </c>
      <c r="M4" s="23"/>
    </row>
    <row r="5" spans="1:13" ht="21" customHeight="1" x14ac:dyDescent="0.15">
      <c r="A5" s="24" t="s">
        <v>78</v>
      </c>
      <c r="B5" s="25"/>
      <c r="C5" s="6"/>
      <c r="D5" s="6"/>
      <c r="E5" s="8">
        <f t="shared" ref="E5:L5" si="0">E6+E145</f>
        <v>460</v>
      </c>
      <c r="F5" s="8">
        <f t="shared" si="0"/>
        <v>25.999999999999996</v>
      </c>
      <c r="G5" s="8">
        <f t="shared" si="0"/>
        <v>151855</v>
      </c>
      <c r="H5" s="8">
        <f t="shared" si="0"/>
        <v>2754</v>
      </c>
      <c r="I5" s="8">
        <f t="shared" si="0"/>
        <v>1000</v>
      </c>
      <c r="J5" s="8">
        <f t="shared" si="0"/>
        <v>3856</v>
      </c>
      <c r="K5" s="8">
        <f t="shared" si="0"/>
        <v>134292</v>
      </c>
      <c r="L5" s="8">
        <f t="shared" si="0"/>
        <v>9953</v>
      </c>
      <c r="M5" s="4"/>
    </row>
    <row r="6" spans="1:13" ht="15" customHeight="1" x14ac:dyDescent="0.15">
      <c r="A6" s="24" t="s">
        <v>66</v>
      </c>
      <c r="B6" s="25"/>
      <c r="C6" s="6"/>
      <c r="D6" s="6"/>
      <c r="E6" s="8">
        <f t="shared" ref="E6:L6" si="1">SUM(E7+E12+E18+E23+E35+E48+E60+E76+E81+E90+E102+E116+E130+E136)</f>
        <v>460</v>
      </c>
      <c r="F6" s="8">
        <f t="shared" si="1"/>
        <v>25.999999999999996</v>
      </c>
      <c r="G6" s="8">
        <f t="shared" si="1"/>
        <v>151680</v>
      </c>
      <c r="H6" s="8">
        <f t="shared" si="1"/>
        <v>2754</v>
      </c>
      <c r="I6" s="8">
        <f t="shared" si="1"/>
        <v>1000</v>
      </c>
      <c r="J6" s="8">
        <f t="shared" si="1"/>
        <v>3856</v>
      </c>
      <c r="K6" s="8">
        <f t="shared" si="1"/>
        <v>134117</v>
      </c>
      <c r="L6" s="8">
        <f t="shared" si="1"/>
        <v>9953</v>
      </c>
      <c r="M6" s="4"/>
    </row>
    <row r="7" spans="1:13" x14ac:dyDescent="0.15">
      <c r="A7" s="22" t="s">
        <v>89</v>
      </c>
      <c r="B7" s="6" t="s">
        <v>77</v>
      </c>
      <c r="C7" s="6"/>
      <c r="D7" s="6"/>
      <c r="E7" s="8">
        <f>SUM(E8:E11)</f>
        <v>19.41</v>
      </c>
      <c r="F7" s="8">
        <f t="shared" ref="F7:K7" si="2">SUM(F8:F11)</f>
        <v>1.77</v>
      </c>
      <c r="G7" s="8">
        <f t="shared" si="2"/>
        <v>6396</v>
      </c>
      <c r="H7" s="8">
        <f t="shared" si="2"/>
        <v>640</v>
      </c>
      <c r="I7" s="8">
        <f t="shared" si="2"/>
        <v>52</v>
      </c>
      <c r="J7" s="8"/>
      <c r="K7" s="8">
        <f t="shared" si="2"/>
        <v>5704</v>
      </c>
      <c r="L7" s="8"/>
      <c r="M7" s="4"/>
    </row>
    <row r="8" spans="1:13" ht="24" x14ac:dyDescent="0.15">
      <c r="A8" s="22"/>
      <c r="B8" s="2" t="s">
        <v>76</v>
      </c>
      <c r="C8" s="2" t="s">
        <v>7</v>
      </c>
      <c r="D8" s="2" t="s">
        <v>8</v>
      </c>
      <c r="E8" s="3">
        <v>4</v>
      </c>
      <c r="F8" s="3">
        <v>0.56000000000000005</v>
      </c>
      <c r="G8" s="3">
        <v>1672</v>
      </c>
      <c r="H8" s="2"/>
      <c r="I8" s="3">
        <v>7</v>
      </c>
      <c r="J8" s="2"/>
      <c r="K8" s="3">
        <v>1665</v>
      </c>
      <c r="L8" s="2"/>
      <c r="M8" s="4"/>
    </row>
    <row r="9" spans="1:13" ht="24" x14ac:dyDescent="0.15">
      <c r="A9" s="22"/>
      <c r="B9" s="2" t="s">
        <v>79</v>
      </c>
      <c r="C9" s="2" t="s">
        <v>7</v>
      </c>
      <c r="D9" s="2" t="s">
        <v>8</v>
      </c>
      <c r="E9" s="3">
        <v>3.15</v>
      </c>
      <c r="F9" s="3">
        <v>0.19</v>
      </c>
      <c r="G9" s="3">
        <v>957</v>
      </c>
      <c r="H9" s="2"/>
      <c r="I9" s="3">
        <v>7</v>
      </c>
      <c r="J9" s="2"/>
      <c r="K9" s="3">
        <v>950</v>
      </c>
      <c r="L9" s="2"/>
      <c r="M9" s="4"/>
    </row>
    <row r="10" spans="1:13" ht="24" x14ac:dyDescent="0.15">
      <c r="A10" s="22"/>
      <c r="B10" s="2" t="s">
        <v>80</v>
      </c>
      <c r="C10" s="2" t="s">
        <v>7</v>
      </c>
      <c r="D10" s="2" t="s">
        <v>8</v>
      </c>
      <c r="E10" s="3">
        <v>4.26</v>
      </c>
      <c r="F10" s="3">
        <v>0.28000000000000003</v>
      </c>
      <c r="G10" s="3">
        <v>2429</v>
      </c>
      <c r="H10" s="3">
        <v>640</v>
      </c>
      <c r="I10" s="3">
        <v>19</v>
      </c>
      <c r="J10" s="2"/>
      <c r="K10" s="3">
        <v>1770</v>
      </c>
      <c r="L10" s="2"/>
      <c r="M10" s="4"/>
    </row>
    <row r="11" spans="1:13" ht="24" x14ac:dyDescent="0.15">
      <c r="A11" s="22"/>
      <c r="B11" s="2" t="s">
        <v>81</v>
      </c>
      <c r="C11" s="2" t="s">
        <v>7</v>
      </c>
      <c r="D11" s="2" t="s">
        <v>8</v>
      </c>
      <c r="E11" s="3">
        <v>8</v>
      </c>
      <c r="F11" s="3">
        <v>0.74</v>
      </c>
      <c r="G11" s="3">
        <v>1338</v>
      </c>
      <c r="H11" s="2"/>
      <c r="I11" s="3">
        <v>19</v>
      </c>
      <c r="J11" s="2"/>
      <c r="K11" s="3">
        <v>1319</v>
      </c>
      <c r="L11" s="2"/>
      <c r="M11" s="4"/>
    </row>
    <row r="12" spans="1:13" x14ac:dyDescent="0.15">
      <c r="A12" s="22" t="s">
        <v>88</v>
      </c>
      <c r="B12" s="6" t="s">
        <v>82</v>
      </c>
      <c r="C12" s="2"/>
      <c r="D12" s="2"/>
      <c r="E12" s="8">
        <f>SUM(E13:E17)</f>
        <v>20.97</v>
      </c>
      <c r="F12" s="8">
        <f t="shared" ref="F12:L12" si="3">SUM(F13:F17)</f>
        <v>0.90999999999999992</v>
      </c>
      <c r="G12" s="8">
        <f t="shared" si="3"/>
        <v>10935</v>
      </c>
      <c r="H12" s="8">
        <f t="shared" si="3"/>
        <v>0</v>
      </c>
      <c r="I12" s="8">
        <f t="shared" si="3"/>
        <v>44</v>
      </c>
      <c r="J12" s="8">
        <f t="shared" si="3"/>
        <v>548</v>
      </c>
      <c r="K12" s="8">
        <f t="shared" si="3"/>
        <v>10028</v>
      </c>
      <c r="L12" s="8">
        <f t="shared" si="3"/>
        <v>315</v>
      </c>
      <c r="M12" s="4"/>
    </row>
    <row r="13" spans="1:13" ht="24" x14ac:dyDescent="0.15">
      <c r="A13" s="22"/>
      <c r="B13" s="2" t="s">
        <v>83</v>
      </c>
      <c r="C13" s="2" t="s">
        <v>7</v>
      </c>
      <c r="D13" s="2" t="s">
        <v>8</v>
      </c>
      <c r="E13" s="3">
        <v>2.76</v>
      </c>
      <c r="F13" s="3">
        <v>0.09</v>
      </c>
      <c r="G13" s="3">
        <v>688</v>
      </c>
      <c r="H13" s="2"/>
      <c r="I13" s="3">
        <v>6</v>
      </c>
      <c r="J13" s="2"/>
      <c r="K13" s="3">
        <v>682</v>
      </c>
      <c r="L13" s="2"/>
      <c r="M13" s="4"/>
    </row>
    <row r="14" spans="1:13" ht="24" x14ac:dyDescent="0.15">
      <c r="A14" s="22"/>
      <c r="B14" s="2" t="s">
        <v>84</v>
      </c>
      <c r="C14" s="2" t="s">
        <v>7</v>
      </c>
      <c r="D14" s="2" t="s">
        <v>8</v>
      </c>
      <c r="E14" s="3">
        <v>6.16</v>
      </c>
      <c r="F14" s="3">
        <v>0.09</v>
      </c>
      <c r="G14" s="3">
        <v>3828</v>
      </c>
      <c r="H14" s="2"/>
      <c r="I14" s="3">
        <v>13</v>
      </c>
      <c r="J14" s="3">
        <v>296</v>
      </c>
      <c r="K14" s="3">
        <v>3519</v>
      </c>
      <c r="L14" s="2"/>
      <c r="M14" s="4"/>
    </row>
    <row r="15" spans="1:13" ht="24" x14ac:dyDescent="0.15">
      <c r="A15" s="22"/>
      <c r="B15" s="2" t="s">
        <v>85</v>
      </c>
      <c r="C15" s="2" t="s">
        <v>7</v>
      </c>
      <c r="D15" s="2" t="s">
        <v>8</v>
      </c>
      <c r="E15" s="3">
        <v>7.17</v>
      </c>
      <c r="F15" s="3">
        <v>0.28000000000000003</v>
      </c>
      <c r="G15" s="3">
        <v>6060</v>
      </c>
      <c r="H15" s="2"/>
      <c r="I15" s="3">
        <v>13</v>
      </c>
      <c r="J15" s="3">
        <v>220</v>
      </c>
      <c r="K15" s="3">
        <v>5827</v>
      </c>
      <c r="L15" s="2"/>
      <c r="M15" s="4"/>
    </row>
    <row r="16" spans="1:13" ht="24" x14ac:dyDescent="0.15">
      <c r="A16" s="22"/>
      <c r="B16" s="2" t="s">
        <v>86</v>
      </c>
      <c r="C16" s="2" t="s">
        <v>7</v>
      </c>
      <c r="D16" s="2" t="s">
        <v>8</v>
      </c>
      <c r="E16" s="3">
        <v>3.06</v>
      </c>
      <c r="F16" s="3">
        <v>0.15</v>
      </c>
      <c r="G16" s="3">
        <v>299</v>
      </c>
      <c r="H16" s="2"/>
      <c r="I16" s="3">
        <v>7</v>
      </c>
      <c r="J16" s="3">
        <v>16</v>
      </c>
      <c r="K16" s="2"/>
      <c r="L16" s="3">
        <v>276</v>
      </c>
      <c r="M16" s="4"/>
    </row>
    <row r="17" spans="1:13" ht="24" x14ac:dyDescent="0.15">
      <c r="A17" s="22"/>
      <c r="B17" s="2" t="s">
        <v>87</v>
      </c>
      <c r="C17" s="2" t="s">
        <v>7</v>
      </c>
      <c r="D17" s="2" t="s">
        <v>8</v>
      </c>
      <c r="E17" s="3">
        <v>1.82</v>
      </c>
      <c r="F17" s="3">
        <v>0.3</v>
      </c>
      <c r="G17" s="3">
        <v>60</v>
      </c>
      <c r="H17" s="2"/>
      <c r="I17" s="3">
        <v>5</v>
      </c>
      <c r="J17" s="3">
        <v>16</v>
      </c>
      <c r="K17" s="2"/>
      <c r="L17" s="3">
        <v>39</v>
      </c>
      <c r="M17" s="4"/>
    </row>
    <row r="18" spans="1:13" x14ac:dyDescent="0.15">
      <c r="A18" s="22" t="s">
        <v>9</v>
      </c>
      <c r="B18" s="6" t="s">
        <v>90</v>
      </c>
      <c r="C18" s="2"/>
      <c r="D18" s="2"/>
      <c r="E18" s="8">
        <f>SUM(E19:E22)</f>
        <v>13.69</v>
      </c>
      <c r="F18" s="8">
        <f t="shared" ref="F18:K18" si="4">SUM(F19:F22)</f>
        <v>0.48</v>
      </c>
      <c r="G18" s="8">
        <f t="shared" si="4"/>
        <v>9935</v>
      </c>
      <c r="H18" s="8">
        <f t="shared" si="4"/>
        <v>535</v>
      </c>
      <c r="I18" s="8">
        <f t="shared" si="4"/>
        <v>39</v>
      </c>
      <c r="J18" s="8">
        <f t="shared" si="4"/>
        <v>120</v>
      </c>
      <c r="K18" s="8">
        <f t="shared" si="4"/>
        <v>9241</v>
      </c>
      <c r="L18" s="8">
        <f>SUM(L19:L22)</f>
        <v>0</v>
      </c>
      <c r="M18" s="4"/>
    </row>
    <row r="19" spans="1:13" ht="24" x14ac:dyDescent="0.15">
      <c r="A19" s="22"/>
      <c r="B19" s="2" t="s">
        <v>91</v>
      </c>
      <c r="C19" s="2" t="s">
        <v>7</v>
      </c>
      <c r="D19" s="2" t="s">
        <v>8</v>
      </c>
      <c r="E19" s="3">
        <v>7.32</v>
      </c>
      <c r="F19" s="3">
        <v>0.19</v>
      </c>
      <c r="G19" s="3">
        <v>5901</v>
      </c>
      <c r="H19" s="3">
        <v>535</v>
      </c>
      <c r="I19" s="3">
        <v>16</v>
      </c>
      <c r="J19" s="3">
        <v>16</v>
      </c>
      <c r="K19" s="3">
        <v>5334</v>
      </c>
      <c r="L19" s="2"/>
      <c r="M19" s="4"/>
    </row>
    <row r="20" spans="1:13" ht="24" x14ac:dyDescent="0.15">
      <c r="A20" s="22"/>
      <c r="B20" s="2" t="s">
        <v>92</v>
      </c>
      <c r="C20" s="2" t="s">
        <v>7</v>
      </c>
      <c r="D20" s="2" t="s">
        <v>8</v>
      </c>
      <c r="E20" s="3">
        <v>5.48</v>
      </c>
      <c r="F20" s="3">
        <v>0.19</v>
      </c>
      <c r="G20" s="3">
        <v>3429</v>
      </c>
      <c r="H20" s="2"/>
      <c r="I20" s="3">
        <v>13</v>
      </c>
      <c r="J20" s="3">
        <v>28</v>
      </c>
      <c r="K20" s="3">
        <v>3388</v>
      </c>
      <c r="L20" s="2"/>
      <c r="M20" s="4"/>
    </row>
    <row r="21" spans="1:13" ht="24" x14ac:dyDescent="0.15">
      <c r="A21" s="22"/>
      <c r="B21" s="2" t="s">
        <v>93</v>
      </c>
      <c r="C21" s="2" t="s">
        <v>7</v>
      </c>
      <c r="D21" s="2" t="s">
        <v>8</v>
      </c>
      <c r="E21" s="3">
        <v>0.28999999999999998</v>
      </c>
      <c r="F21" s="3">
        <v>0.06</v>
      </c>
      <c r="G21" s="3">
        <v>146</v>
      </c>
      <c r="H21" s="2"/>
      <c r="I21" s="3">
        <v>5</v>
      </c>
      <c r="J21" s="3">
        <v>76</v>
      </c>
      <c r="K21" s="3">
        <v>65</v>
      </c>
      <c r="L21" s="4"/>
      <c r="M21" s="4"/>
    </row>
    <row r="22" spans="1:13" ht="24" x14ac:dyDescent="0.15">
      <c r="A22" s="22"/>
      <c r="B22" s="2" t="s">
        <v>94</v>
      </c>
      <c r="C22" s="2" t="s">
        <v>7</v>
      </c>
      <c r="D22" s="2" t="s">
        <v>8</v>
      </c>
      <c r="E22" s="3">
        <v>0.6</v>
      </c>
      <c r="F22" s="3">
        <v>0.04</v>
      </c>
      <c r="G22" s="3">
        <v>459</v>
      </c>
      <c r="H22" s="2"/>
      <c r="I22" s="3">
        <v>5</v>
      </c>
      <c r="J22" s="2"/>
      <c r="K22" s="3">
        <v>454</v>
      </c>
      <c r="L22" s="4"/>
      <c r="M22" s="4"/>
    </row>
    <row r="23" spans="1:13" x14ac:dyDescent="0.15">
      <c r="A23" s="17" t="s">
        <v>164</v>
      </c>
      <c r="B23" s="6" t="s">
        <v>95</v>
      </c>
      <c r="C23" s="2"/>
      <c r="D23" s="2"/>
      <c r="E23" s="8">
        <f>SUM(E24:E34)</f>
        <v>57.739999999999995</v>
      </c>
      <c r="F23" s="8">
        <f t="shared" ref="F23:L23" si="5">SUM(F24:F34)</f>
        <v>5.5600000000000005</v>
      </c>
      <c r="G23" s="8">
        <f t="shared" si="5"/>
        <v>26640</v>
      </c>
      <c r="H23" s="8">
        <f t="shared" si="5"/>
        <v>0</v>
      </c>
      <c r="I23" s="8">
        <f t="shared" si="5"/>
        <v>95</v>
      </c>
      <c r="J23" s="8">
        <f t="shared" si="5"/>
        <v>216</v>
      </c>
      <c r="K23" s="8">
        <f t="shared" si="5"/>
        <v>25785</v>
      </c>
      <c r="L23" s="8">
        <f t="shared" si="5"/>
        <v>544</v>
      </c>
      <c r="M23" s="4"/>
    </row>
    <row r="24" spans="1:13" ht="24" x14ac:dyDescent="0.15">
      <c r="A24" s="18"/>
      <c r="B24" s="2" t="s">
        <v>96</v>
      </c>
      <c r="C24" s="2" t="s">
        <v>7</v>
      </c>
      <c r="D24" s="2" t="s">
        <v>8</v>
      </c>
      <c r="E24" s="3">
        <v>10.06</v>
      </c>
      <c r="F24" s="3">
        <v>0.46</v>
      </c>
      <c r="G24" s="3">
        <v>5899</v>
      </c>
      <c r="H24" s="2"/>
      <c r="I24" s="3">
        <v>15</v>
      </c>
      <c r="J24" s="2"/>
      <c r="K24" s="3">
        <v>5884</v>
      </c>
      <c r="L24" s="2"/>
      <c r="M24" s="4"/>
    </row>
    <row r="25" spans="1:13" ht="24" x14ac:dyDescent="0.15">
      <c r="A25" s="18"/>
      <c r="B25" s="2" t="s">
        <v>97</v>
      </c>
      <c r="C25" s="2" t="s">
        <v>7</v>
      </c>
      <c r="D25" s="2" t="s">
        <v>8</v>
      </c>
      <c r="E25" s="3">
        <v>11.58</v>
      </c>
      <c r="F25" s="3">
        <v>1.48</v>
      </c>
      <c r="G25" s="3">
        <v>6032</v>
      </c>
      <c r="H25" s="2"/>
      <c r="I25" s="3">
        <v>14</v>
      </c>
      <c r="J25" s="3">
        <v>44</v>
      </c>
      <c r="K25" s="3">
        <v>5974</v>
      </c>
      <c r="L25" s="2"/>
      <c r="M25" s="4"/>
    </row>
    <row r="26" spans="1:13" ht="24" x14ac:dyDescent="0.15">
      <c r="A26" s="18"/>
      <c r="B26" s="2" t="s">
        <v>98</v>
      </c>
      <c r="C26" s="2" t="s">
        <v>7</v>
      </c>
      <c r="D26" s="2" t="s">
        <v>8</v>
      </c>
      <c r="E26" s="3">
        <v>2.98</v>
      </c>
      <c r="F26" s="3">
        <v>0.37</v>
      </c>
      <c r="G26" s="3">
        <v>887</v>
      </c>
      <c r="H26" s="2"/>
      <c r="I26" s="3">
        <v>7</v>
      </c>
      <c r="J26" s="3">
        <v>44</v>
      </c>
      <c r="K26" s="3">
        <v>836</v>
      </c>
      <c r="L26" s="2"/>
      <c r="M26" s="4"/>
    </row>
    <row r="27" spans="1:13" ht="24" x14ac:dyDescent="0.15">
      <c r="A27" s="18"/>
      <c r="B27" s="2" t="s">
        <v>99</v>
      </c>
      <c r="C27" s="2" t="s">
        <v>7</v>
      </c>
      <c r="D27" s="2" t="s">
        <v>8</v>
      </c>
      <c r="E27" s="3">
        <v>5.78</v>
      </c>
      <c r="F27" s="3">
        <v>0.37</v>
      </c>
      <c r="G27" s="3">
        <v>2773</v>
      </c>
      <c r="H27" s="2"/>
      <c r="I27" s="3">
        <v>11</v>
      </c>
      <c r="J27" s="3">
        <v>44</v>
      </c>
      <c r="K27" s="3">
        <v>2718</v>
      </c>
      <c r="L27" s="2"/>
      <c r="M27" s="4"/>
    </row>
    <row r="28" spans="1:13" ht="24" x14ac:dyDescent="0.15">
      <c r="A28" s="18"/>
      <c r="B28" s="2" t="s">
        <v>100</v>
      </c>
      <c r="C28" s="2" t="s">
        <v>7</v>
      </c>
      <c r="D28" s="2" t="s">
        <v>8</v>
      </c>
      <c r="E28" s="3">
        <v>8.8800000000000008</v>
      </c>
      <c r="F28" s="3">
        <v>0.83</v>
      </c>
      <c r="G28" s="3">
        <v>3145</v>
      </c>
      <c r="H28" s="2"/>
      <c r="I28" s="3">
        <v>13</v>
      </c>
      <c r="J28" s="2"/>
      <c r="K28" s="3">
        <v>3132</v>
      </c>
      <c r="L28" s="2"/>
      <c r="M28" s="4"/>
    </row>
    <row r="29" spans="1:13" ht="24" x14ac:dyDescent="0.15">
      <c r="A29" s="18"/>
      <c r="B29" s="2" t="s">
        <v>101</v>
      </c>
      <c r="C29" s="2" t="s">
        <v>7</v>
      </c>
      <c r="D29" s="2" t="s">
        <v>8</v>
      </c>
      <c r="E29" s="3">
        <v>8.1</v>
      </c>
      <c r="F29" s="3">
        <v>0.46</v>
      </c>
      <c r="G29" s="3">
        <v>4052</v>
      </c>
      <c r="H29" s="2"/>
      <c r="I29" s="3">
        <v>12</v>
      </c>
      <c r="J29" s="3">
        <v>84</v>
      </c>
      <c r="K29" s="3">
        <v>3956</v>
      </c>
      <c r="L29" s="2"/>
      <c r="M29" s="4"/>
    </row>
    <row r="30" spans="1:13" ht="24" x14ac:dyDescent="0.15">
      <c r="A30" s="18"/>
      <c r="B30" s="2" t="s">
        <v>102</v>
      </c>
      <c r="C30" s="2" t="s">
        <v>7</v>
      </c>
      <c r="D30" s="2" t="s">
        <v>8</v>
      </c>
      <c r="E30" s="3">
        <v>8.24</v>
      </c>
      <c r="F30" s="3">
        <v>0.93</v>
      </c>
      <c r="G30" s="3">
        <v>552</v>
      </c>
      <c r="H30" s="2"/>
      <c r="I30" s="3">
        <v>8</v>
      </c>
      <c r="J30" s="2"/>
      <c r="K30" s="2"/>
      <c r="L30" s="3">
        <v>544</v>
      </c>
      <c r="M30" s="4"/>
    </row>
    <row r="31" spans="1:13" ht="24" x14ac:dyDescent="0.15">
      <c r="A31" s="18"/>
      <c r="B31" s="2" t="s">
        <v>103</v>
      </c>
      <c r="C31" s="2" t="s">
        <v>7</v>
      </c>
      <c r="D31" s="2" t="s">
        <v>8</v>
      </c>
      <c r="E31" s="3">
        <v>0.37</v>
      </c>
      <c r="F31" s="3">
        <v>0.09</v>
      </c>
      <c r="G31" s="3">
        <v>578</v>
      </c>
      <c r="H31" s="2"/>
      <c r="I31" s="3">
        <v>5</v>
      </c>
      <c r="J31" s="2"/>
      <c r="K31" s="3">
        <v>573</v>
      </c>
      <c r="L31" s="2"/>
      <c r="M31" s="4"/>
    </row>
    <row r="32" spans="1:13" ht="24" x14ac:dyDescent="0.15">
      <c r="A32" s="18"/>
      <c r="B32" s="2" t="s">
        <v>104</v>
      </c>
      <c r="C32" s="2" t="s">
        <v>7</v>
      </c>
      <c r="D32" s="2" t="s">
        <v>8</v>
      </c>
      <c r="E32" s="3">
        <v>0.4</v>
      </c>
      <c r="F32" s="3">
        <v>0.32</v>
      </c>
      <c r="G32" s="3">
        <v>620</v>
      </c>
      <c r="H32" s="2"/>
      <c r="I32" s="2"/>
      <c r="J32" s="2"/>
      <c r="K32" s="3">
        <v>620</v>
      </c>
      <c r="L32" s="2"/>
      <c r="M32" s="4"/>
    </row>
    <row r="33" spans="1:13" ht="24" x14ac:dyDescent="0.15">
      <c r="A33" s="18"/>
      <c r="B33" s="2" t="s">
        <v>105</v>
      </c>
      <c r="C33" s="2" t="s">
        <v>7</v>
      </c>
      <c r="D33" s="2" t="s">
        <v>8</v>
      </c>
      <c r="E33" s="3">
        <v>0.48</v>
      </c>
      <c r="F33" s="3">
        <v>0.19</v>
      </c>
      <c r="G33" s="3">
        <v>749</v>
      </c>
      <c r="H33" s="2"/>
      <c r="I33" s="3">
        <v>5</v>
      </c>
      <c r="J33" s="2"/>
      <c r="K33" s="3">
        <v>744</v>
      </c>
      <c r="L33" s="2"/>
      <c r="M33" s="4"/>
    </row>
    <row r="34" spans="1:13" ht="24" x14ac:dyDescent="0.15">
      <c r="A34" s="19"/>
      <c r="B34" s="2" t="s">
        <v>106</v>
      </c>
      <c r="C34" s="2" t="s">
        <v>7</v>
      </c>
      <c r="D34" s="2" t="s">
        <v>8</v>
      </c>
      <c r="E34" s="3">
        <v>0.87</v>
      </c>
      <c r="F34" s="3">
        <v>0.06</v>
      </c>
      <c r="G34" s="3">
        <v>1353</v>
      </c>
      <c r="H34" s="2"/>
      <c r="I34" s="3">
        <v>5</v>
      </c>
      <c r="J34" s="2"/>
      <c r="K34" s="3">
        <v>1348</v>
      </c>
      <c r="L34" s="2"/>
      <c r="M34" s="4"/>
    </row>
    <row r="35" spans="1:13" x14ac:dyDescent="0.15">
      <c r="A35" s="28" t="s">
        <v>67</v>
      </c>
      <c r="B35" s="6" t="s">
        <v>107</v>
      </c>
      <c r="C35" s="2"/>
      <c r="D35" s="2"/>
      <c r="E35" s="8">
        <f>SUM(E36:E47)</f>
        <v>53.98</v>
      </c>
      <c r="F35" s="8">
        <f t="shared" ref="F35:L35" si="6">SUM(F36:F47)</f>
        <v>1.52</v>
      </c>
      <c r="G35" s="8">
        <f t="shared" si="6"/>
        <v>12554</v>
      </c>
      <c r="H35" s="8">
        <f t="shared" si="6"/>
        <v>453</v>
      </c>
      <c r="I35" s="8">
        <f t="shared" si="6"/>
        <v>106</v>
      </c>
      <c r="J35" s="8">
        <f t="shared" si="6"/>
        <v>1356</v>
      </c>
      <c r="K35" s="8">
        <f t="shared" si="6"/>
        <v>8308</v>
      </c>
      <c r="L35" s="8">
        <f t="shared" si="6"/>
        <v>2331</v>
      </c>
      <c r="M35" s="4"/>
    </row>
    <row r="36" spans="1:13" ht="24" x14ac:dyDescent="0.15">
      <c r="A36" s="29"/>
      <c r="B36" s="2" t="s">
        <v>108</v>
      </c>
      <c r="C36" s="2" t="s">
        <v>7</v>
      </c>
      <c r="D36" s="2" t="s">
        <v>8</v>
      </c>
      <c r="E36" s="3">
        <v>10</v>
      </c>
      <c r="F36" s="3">
        <v>0.28000000000000003</v>
      </c>
      <c r="G36" s="3">
        <v>5765</v>
      </c>
      <c r="H36" s="3">
        <v>453</v>
      </c>
      <c r="I36" s="3">
        <v>13</v>
      </c>
      <c r="J36" s="2"/>
      <c r="K36" s="3">
        <v>5299</v>
      </c>
      <c r="L36" s="2"/>
      <c r="M36" s="4"/>
    </row>
    <row r="37" spans="1:13" ht="24" x14ac:dyDescent="0.15">
      <c r="A37" s="29"/>
      <c r="B37" s="2" t="s">
        <v>109</v>
      </c>
      <c r="C37" s="2" t="s">
        <v>7</v>
      </c>
      <c r="D37" s="2" t="s">
        <v>8</v>
      </c>
      <c r="E37" s="3">
        <v>5.33</v>
      </c>
      <c r="F37" s="3">
        <v>0.19</v>
      </c>
      <c r="G37" s="3">
        <v>606</v>
      </c>
      <c r="H37" s="2"/>
      <c r="I37" s="3">
        <v>10</v>
      </c>
      <c r="J37" s="3">
        <v>272</v>
      </c>
      <c r="K37" s="2"/>
      <c r="L37" s="3">
        <v>324</v>
      </c>
      <c r="M37" s="4"/>
    </row>
    <row r="38" spans="1:13" ht="24" x14ac:dyDescent="0.15">
      <c r="A38" s="29"/>
      <c r="B38" s="2" t="s">
        <v>110</v>
      </c>
      <c r="C38" s="2" t="s">
        <v>7</v>
      </c>
      <c r="D38" s="2" t="s">
        <v>8</v>
      </c>
      <c r="E38" s="3">
        <v>6.68</v>
      </c>
      <c r="F38" s="3">
        <v>0.28000000000000003</v>
      </c>
      <c r="G38" s="3">
        <v>476</v>
      </c>
      <c r="H38" s="2"/>
      <c r="I38" s="3">
        <v>14</v>
      </c>
      <c r="J38" s="3">
        <v>108</v>
      </c>
      <c r="K38" s="2"/>
      <c r="L38" s="3">
        <v>354</v>
      </c>
      <c r="M38" s="4"/>
    </row>
    <row r="39" spans="1:13" ht="24" x14ac:dyDescent="0.15">
      <c r="A39" s="29"/>
      <c r="B39" s="2" t="s">
        <v>111</v>
      </c>
      <c r="C39" s="2" t="s">
        <v>7</v>
      </c>
      <c r="D39" s="2" t="s">
        <v>8</v>
      </c>
      <c r="E39" s="3">
        <v>6.09</v>
      </c>
      <c r="F39" s="2"/>
      <c r="G39" s="3">
        <v>626</v>
      </c>
      <c r="H39" s="2"/>
      <c r="I39" s="3">
        <v>13</v>
      </c>
      <c r="J39" s="3">
        <v>272</v>
      </c>
      <c r="K39" s="2"/>
      <c r="L39" s="3">
        <v>341</v>
      </c>
      <c r="M39" s="4"/>
    </row>
    <row r="40" spans="1:13" ht="24" x14ac:dyDescent="0.15">
      <c r="A40" s="29"/>
      <c r="B40" s="2" t="s">
        <v>112</v>
      </c>
      <c r="C40" s="2" t="s">
        <v>7</v>
      </c>
      <c r="D40" s="2" t="s">
        <v>8</v>
      </c>
      <c r="E40" s="3">
        <v>8.23</v>
      </c>
      <c r="F40" s="3">
        <v>0.28000000000000003</v>
      </c>
      <c r="G40" s="3">
        <v>788</v>
      </c>
      <c r="H40" s="2"/>
      <c r="I40" s="3">
        <v>10</v>
      </c>
      <c r="J40" s="3">
        <v>252</v>
      </c>
      <c r="K40" s="2"/>
      <c r="L40" s="3">
        <v>526</v>
      </c>
      <c r="M40" s="4"/>
    </row>
    <row r="41" spans="1:13" ht="24" x14ac:dyDescent="0.15">
      <c r="A41" s="29"/>
      <c r="B41" s="2" t="s">
        <v>113</v>
      </c>
      <c r="C41" s="2" t="s">
        <v>7</v>
      </c>
      <c r="D41" s="2" t="s">
        <v>8</v>
      </c>
      <c r="E41" s="3">
        <v>3.4</v>
      </c>
      <c r="F41" s="2"/>
      <c r="G41" s="3">
        <v>82</v>
      </c>
      <c r="H41" s="2"/>
      <c r="I41" s="3">
        <v>7</v>
      </c>
      <c r="J41" s="2"/>
      <c r="K41" s="2"/>
      <c r="L41" s="3">
        <v>75</v>
      </c>
      <c r="M41" s="4"/>
    </row>
    <row r="42" spans="1:13" ht="24" x14ac:dyDescent="0.15">
      <c r="A42" s="29"/>
      <c r="B42" s="2" t="s">
        <v>114</v>
      </c>
      <c r="C42" s="2" t="s">
        <v>7</v>
      </c>
      <c r="D42" s="2" t="s">
        <v>8</v>
      </c>
      <c r="E42" s="3">
        <v>2.82</v>
      </c>
      <c r="F42" s="3">
        <v>0.14000000000000001</v>
      </c>
      <c r="G42" s="3">
        <v>81</v>
      </c>
      <c r="H42" s="2"/>
      <c r="I42" s="3">
        <v>5</v>
      </c>
      <c r="J42" s="2"/>
      <c r="K42" s="2"/>
      <c r="L42" s="3">
        <v>76</v>
      </c>
      <c r="M42" s="4"/>
    </row>
    <row r="43" spans="1:13" ht="24" x14ac:dyDescent="0.15">
      <c r="A43" s="29"/>
      <c r="B43" s="2" t="s">
        <v>115</v>
      </c>
      <c r="C43" s="2" t="s">
        <v>7</v>
      </c>
      <c r="D43" s="2" t="s">
        <v>8</v>
      </c>
      <c r="E43" s="3">
        <v>4.7</v>
      </c>
      <c r="F43" s="2"/>
      <c r="G43" s="3">
        <v>319</v>
      </c>
      <c r="H43" s="2"/>
      <c r="I43" s="3">
        <v>9</v>
      </c>
      <c r="J43" s="2"/>
      <c r="K43" s="2"/>
      <c r="L43" s="3">
        <v>310</v>
      </c>
      <c r="M43" s="4"/>
    </row>
    <row r="44" spans="1:13" ht="24" x14ac:dyDescent="0.15">
      <c r="A44" s="29"/>
      <c r="B44" s="2" t="s">
        <v>116</v>
      </c>
      <c r="C44" s="2" t="s">
        <v>7</v>
      </c>
      <c r="D44" s="2" t="s">
        <v>8</v>
      </c>
      <c r="E44" s="3">
        <v>4.76</v>
      </c>
      <c r="F44" s="3">
        <v>0.31</v>
      </c>
      <c r="G44" s="3">
        <v>715</v>
      </c>
      <c r="H44" s="2"/>
      <c r="I44" s="3">
        <v>10</v>
      </c>
      <c r="J44" s="3">
        <v>380</v>
      </c>
      <c r="K44" s="2"/>
      <c r="L44" s="3">
        <v>325</v>
      </c>
      <c r="M44" s="4"/>
    </row>
    <row r="45" spans="1:13" ht="24" x14ac:dyDescent="0.15">
      <c r="A45" s="29"/>
      <c r="B45" s="2" t="s">
        <v>117</v>
      </c>
      <c r="C45" s="2" t="s">
        <v>7</v>
      </c>
      <c r="D45" s="2" t="s">
        <v>8</v>
      </c>
      <c r="E45" s="3">
        <v>1.1200000000000001</v>
      </c>
      <c r="F45" s="3">
        <v>0.04</v>
      </c>
      <c r="G45" s="3">
        <v>1769</v>
      </c>
      <c r="H45" s="2"/>
      <c r="I45" s="3">
        <v>5</v>
      </c>
      <c r="J45" s="3">
        <v>72</v>
      </c>
      <c r="K45" s="3">
        <v>1692</v>
      </c>
      <c r="L45" s="2"/>
      <c r="M45" s="4"/>
    </row>
    <row r="46" spans="1:13" ht="24" x14ac:dyDescent="0.15">
      <c r="A46" s="29"/>
      <c r="B46" s="2" t="s">
        <v>118</v>
      </c>
      <c r="C46" s="2" t="s">
        <v>7</v>
      </c>
      <c r="D46" s="2" t="s">
        <v>8</v>
      </c>
      <c r="E46" s="3">
        <v>0.35</v>
      </c>
      <c r="F46" s="2"/>
      <c r="G46" s="3">
        <v>547</v>
      </c>
      <c r="H46" s="2"/>
      <c r="I46" s="3">
        <v>5</v>
      </c>
      <c r="J46" s="2"/>
      <c r="K46" s="3">
        <v>542</v>
      </c>
      <c r="L46" s="2"/>
      <c r="M46" s="4"/>
    </row>
    <row r="47" spans="1:13" ht="24" x14ac:dyDescent="0.15">
      <c r="A47" s="30"/>
      <c r="B47" s="2" t="s">
        <v>119</v>
      </c>
      <c r="C47" s="2" t="s">
        <v>7</v>
      </c>
      <c r="D47" s="2" t="s">
        <v>8</v>
      </c>
      <c r="E47" s="3">
        <v>0.5</v>
      </c>
      <c r="F47" s="2"/>
      <c r="G47" s="3">
        <v>780</v>
      </c>
      <c r="H47" s="2"/>
      <c r="I47" s="3">
        <v>5</v>
      </c>
      <c r="J47" s="2"/>
      <c r="K47" s="3">
        <v>775</v>
      </c>
      <c r="L47" s="2"/>
      <c r="M47" s="4"/>
    </row>
    <row r="48" spans="1:13" x14ac:dyDescent="0.15">
      <c r="A48" s="28" t="s">
        <v>68</v>
      </c>
      <c r="B48" s="6" t="s">
        <v>10</v>
      </c>
      <c r="C48" s="2"/>
      <c r="D48" s="2"/>
      <c r="E48" s="8">
        <f>SUM(E49:E59)</f>
        <v>37.24</v>
      </c>
      <c r="F48" s="8">
        <f t="shared" ref="F48:L48" si="7">SUM(F49:F59)</f>
        <v>1.77</v>
      </c>
      <c r="G48" s="8">
        <f t="shared" si="7"/>
        <v>13113</v>
      </c>
      <c r="H48" s="8">
        <f t="shared" si="7"/>
        <v>0</v>
      </c>
      <c r="I48" s="8">
        <f t="shared" si="7"/>
        <v>103</v>
      </c>
      <c r="J48" s="8">
        <f t="shared" si="7"/>
        <v>280</v>
      </c>
      <c r="K48" s="8">
        <f t="shared" si="7"/>
        <v>12296</v>
      </c>
      <c r="L48" s="8">
        <f t="shared" si="7"/>
        <v>434</v>
      </c>
      <c r="M48" s="4"/>
    </row>
    <row r="49" spans="1:13" ht="24" x14ac:dyDescent="0.15">
      <c r="A49" s="29"/>
      <c r="B49" s="2" t="s">
        <v>11</v>
      </c>
      <c r="C49" s="2" t="s">
        <v>7</v>
      </c>
      <c r="D49" s="2" t="s">
        <v>8</v>
      </c>
      <c r="E49" s="3">
        <v>0.96</v>
      </c>
      <c r="F49" s="2"/>
      <c r="G49" s="3">
        <v>1488</v>
      </c>
      <c r="H49" s="2"/>
      <c r="I49" s="2"/>
      <c r="J49" s="2"/>
      <c r="K49" s="3">
        <v>1488</v>
      </c>
      <c r="L49" s="2"/>
      <c r="M49" s="4" t="s">
        <v>172</v>
      </c>
    </row>
    <row r="50" spans="1:13" ht="24" x14ac:dyDescent="0.15">
      <c r="A50" s="29"/>
      <c r="B50" s="2" t="s">
        <v>120</v>
      </c>
      <c r="C50" s="2" t="s">
        <v>7</v>
      </c>
      <c r="D50" s="2" t="s">
        <v>8</v>
      </c>
      <c r="E50" s="3">
        <v>1.84</v>
      </c>
      <c r="F50" s="2"/>
      <c r="G50" s="3">
        <v>1412</v>
      </c>
      <c r="H50" s="2"/>
      <c r="I50" s="3">
        <v>8</v>
      </c>
      <c r="J50" s="3">
        <v>20</v>
      </c>
      <c r="K50" s="3">
        <v>1384</v>
      </c>
      <c r="L50" s="4"/>
      <c r="M50" s="4"/>
    </row>
    <row r="51" spans="1:13" ht="24" x14ac:dyDescent="0.15">
      <c r="A51" s="29"/>
      <c r="B51" s="2" t="s">
        <v>121</v>
      </c>
      <c r="C51" s="2" t="s">
        <v>7</v>
      </c>
      <c r="D51" s="2" t="s">
        <v>8</v>
      </c>
      <c r="E51" s="3">
        <v>6.09</v>
      </c>
      <c r="F51" s="2"/>
      <c r="G51" s="3">
        <v>2052</v>
      </c>
      <c r="H51" s="2"/>
      <c r="I51" s="3">
        <v>14</v>
      </c>
      <c r="J51" s="3">
        <v>260</v>
      </c>
      <c r="K51" s="3">
        <v>1778</v>
      </c>
      <c r="L51" s="2"/>
      <c r="M51" s="4"/>
    </row>
    <row r="52" spans="1:13" ht="24" x14ac:dyDescent="0.15">
      <c r="A52" s="29"/>
      <c r="B52" s="2" t="s">
        <v>122</v>
      </c>
      <c r="C52" s="2" t="s">
        <v>7</v>
      </c>
      <c r="D52" s="2" t="s">
        <v>8</v>
      </c>
      <c r="E52" s="3">
        <v>8.07</v>
      </c>
      <c r="F52" s="3">
        <v>0.19</v>
      </c>
      <c r="G52" s="3">
        <v>2567</v>
      </c>
      <c r="H52" s="2"/>
      <c r="I52" s="3">
        <v>18</v>
      </c>
      <c r="J52" s="2"/>
      <c r="K52" s="3">
        <v>2549</v>
      </c>
      <c r="L52" s="2"/>
      <c r="M52" s="4"/>
    </row>
    <row r="53" spans="1:13" ht="24" x14ac:dyDescent="0.15">
      <c r="A53" s="29"/>
      <c r="B53" s="2" t="s">
        <v>123</v>
      </c>
      <c r="C53" s="2" t="s">
        <v>7</v>
      </c>
      <c r="D53" s="2" t="s">
        <v>8</v>
      </c>
      <c r="E53" s="3">
        <v>4.3899999999999997</v>
      </c>
      <c r="F53" s="2"/>
      <c r="G53" s="3">
        <v>1138</v>
      </c>
      <c r="H53" s="2"/>
      <c r="I53" s="3">
        <v>14</v>
      </c>
      <c r="J53" s="2"/>
      <c r="K53" s="3">
        <v>1124</v>
      </c>
      <c r="L53" s="2"/>
      <c r="M53" s="4"/>
    </row>
    <row r="54" spans="1:13" ht="24" x14ac:dyDescent="0.15">
      <c r="A54" s="29"/>
      <c r="B54" s="2" t="s">
        <v>165</v>
      </c>
      <c r="C54" s="2" t="s">
        <v>7</v>
      </c>
      <c r="D54" s="2" t="s">
        <v>8</v>
      </c>
      <c r="E54" s="3">
        <v>0.39</v>
      </c>
      <c r="F54" s="3">
        <v>0.09</v>
      </c>
      <c r="G54" s="3">
        <v>609</v>
      </c>
      <c r="H54" s="2"/>
      <c r="I54" s="3">
        <v>5</v>
      </c>
      <c r="J54" s="2"/>
      <c r="K54" s="3">
        <v>604</v>
      </c>
      <c r="L54" s="4"/>
      <c r="M54" s="4"/>
    </row>
    <row r="55" spans="1:13" ht="24" x14ac:dyDescent="0.15">
      <c r="A55" s="29"/>
      <c r="B55" s="2" t="s">
        <v>124</v>
      </c>
      <c r="C55" s="2" t="s">
        <v>7</v>
      </c>
      <c r="D55" s="2" t="s">
        <v>8</v>
      </c>
      <c r="E55" s="3">
        <v>6</v>
      </c>
      <c r="F55" s="2"/>
      <c r="G55" s="3">
        <v>445</v>
      </c>
      <c r="H55" s="2"/>
      <c r="I55" s="3">
        <v>11</v>
      </c>
      <c r="J55" s="2"/>
      <c r="K55" s="2"/>
      <c r="L55" s="3">
        <v>434</v>
      </c>
      <c r="M55" s="4"/>
    </row>
    <row r="56" spans="1:13" ht="24" x14ac:dyDescent="0.15">
      <c r="A56" s="29"/>
      <c r="B56" s="2" t="s">
        <v>125</v>
      </c>
      <c r="C56" s="2" t="s">
        <v>7</v>
      </c>
      <c r="D56" s="2" t="s">
        <v>8</v>
      </c>
      <c r="E56" s="3">
        <v>3.5</v>
      </c>
      <c r="F56" s="3">
        <v>0.19</v>
      </c>
      <c r="G56" s="3">
        <v>972</v>
      </c>
      <c r="H56" s="2"/>
      <c r="I56" s="3">
        <v>12</v>
      </c>
      <c r="J56" s="2"/>
      <c r="K56" s="3">
        <v>960</v>
      </c>
      <c r="L56" s="2"/>
      <c r="M56" s="4"/>
    </row>
    <row r="57" spans="1:13" ht="24" x14ac:dyDescent="0.15">
      <c r="A57" s="29"/>
      <c r="B57" s="2" t="s">
        <v>126</v>
      </c>
      <c r="C57" s="2" t="s">
        <v>7</v>
      </c>
      <c r="D57" s="2" t="s">
        <v>8</v>
      </c>
      <c r="E57" s="3">
        <v>4.25</v>
      </c>
      <c r="F57" s="3">
        <v>1.3</v>
      </c>
      <c r="G57" s="3">
        <v>1268</v>
      </c>
      <c r="H57" s="2"/>
      <c r="I57" s="3">
        <v>11</v>
      </c>
      <c r="J57" s="2"/>
      <c r="K57" s="3">
        <v>1257</v>
      </c>
      <c r="L57" s="2"/>
      <c r="M57" s="4"/>
    </row>
    <row r="58" spans="1:13" ht="24" x14ac:dyDescent="0.15">
      <c r="A58" s="29"/>
      <c r="B58" s="2" t="s">
        <v>127</v>
      </c>
      <c r="C58" s="2" t="s">
        <v>7</v>
      </c>
      <c r="D58" s="2" t="s">
        <v>8</v>
      </c>
      <c r="E58" s="3">
        <v>1.25</v>
      </c>
      <c r="F58" s="2"/>
      <c r="G58" s="3">
        <v>382</v>
      </c>
      <c r="H58" s="2"/>
      <c r="I58" s="3">
        <v>5</v>
      </c>
      <c r="J58" s="2"/>
      <c r="K58" s="3">
        <v>377</v>
      </c>
      <c r="L58" s="2"/>
      <c r="M58" s="4"/>
    </row>
    <row r="59" spans="1:13" ht="24" x14ac:dyDescent="0.15">
      <c r="A59" s="30"/>
      <c r="B59" s="2" t="s">
        <v>128</v>
      </c>
      <c r="C59" s="2" t="s">
        <v>7</v>
      </c>
      <c r="D59" s="2" t="s">
        <v>8</v>
      </c>
      <c r="E59" s="3">
        <v>0.5</v>
      </c>
      <c r="F59" s="2"/>
      <c r="G59" s="3">
        <v>780</v>
      </c>
      <c r="H59" s="2"/>
      <c r="I59" s="3">
        <v>5</v>
      </c>
      <c r="J59" s="2"/>
      <c r="K59" s="3">
        <v>775</v>
      </c>
      <c r="L59" s="2"/>
      <c r="M59" s="4"/>
    </row>
    <row r="60" spans="1:13" x14ac:dyDescent="0.15">
      <c r="A60" s="17" t="s">
        <v>69</v>
      </c>
      <c r="B60" s="6" t="s">
        <v>12</v>
      </c>
      <c r="C60" s="2"/>
      <c r="D60" s="2"/>
      <c r="E60" s="8">
        <f>SUM(E61:E75)-E67</f>
        <v>59.050000000000004</v>
      </c>
      <c r="F60" s="8">
        <f t="shared" ref="F60:L60" si="8">SUM(F61:F75)-F67</f>
        <v>3.3699999999999997</v>
      </c>
      <c r="G60" s="8">
        <f t="shared" si="8"/>
        <v>24031</v>
      </c>
      <c r="H60" s="8">
        <f t="shared" si="8"/>
        <v>648</v>
      </c>
      <c r="I60" s="8">
        <f t="shared" si="8"/>
        <v>133</v>
      </c>
      <c r="J60" s="8">
        <f t="shared" si="8"/>
        <v>244</v>
      </c>
      <c r="K60" s="8">
        <f t="shared" si="8"/>
        <v>22688</v>
      </c>
      <c r="L60" s="8">
        <f t="shared" si="8"/>
        <v>318</v>
      </c>
      <c r="M60" s="4"/>
    </row>
    <row r="61" spans="1:13" ht="24" x14ac:dyDescent="0.15">
      <c r="A61" s="18"/>
      <c r="B61" s="26" t="s">
        <v>60</v>
      </c>
      <c r="C61" s="2" t="s">
        <v>7</v>
      </c>
      <c r="D61" s="2" t="s">
        <v>8</v>
      </c>
      <c r="E61" s="3">
        <v>0.49</v>
      </c>
      <c r="F61" s="3">
        <v>0.05</v>
      </c>
      <c r="G61" s="3">
        <v>764</v>
      </c>
      <c r="H61" s="2"/>
      <c r="I61" s="3">
        <v>5</v>
      </c>
      <c r="J61" s="2"/>
      <c r="K61" s="3">
        <v>759</v>
      </c>
      <c r="L61" s="4"/>
      <c r="M61" s="2" t="s">
        <v>13</v>
      </c>
    </row>
    <row r="62" spans="1:13" ht="24" x14ac:dyDescent="0.15">
      <c r="A62" s="18"/>
      <c r="B62" s="34"/>
      <c r="C62" s="2" t="s">
        <v>7</v>
      </c>
      <c r="D62" s="2" t="s">
        <v>8</v>
      </c>
      <c r="E62" s="3">
        <v>0.6</v>
      </c>
      <c r="F62" s="3">
        <v>0.09</v>
      </c>
      <c r="G62" s="3">
        <v>935</v>
      </c>
      <c r="H62" s="2"/>
      <c r="I62" s="3">
        <v>5</v>
      </c>
      <c r="J62" s="2"/>
      <c r="K62" s="3">
        <v>930</v>
      </c>
      <c r="L62" s="4"/>
      <c r="M62" s="2" t="s">
        <v>14</v>
      </c>
    </row>
    <row r="63" spans="1:13" ht="24" x14ac:dyDescent="0.15">
      <c r="A63" s="18"/>
      <c r="B63" s="34"/>
      <c r="C63" s="2" t="s">
        <v>7</v>
      </c>
      <c r="D63" s="2" t="s">
        <v>8</v>
      </c>
      <c r="E63" s="3">
        <v>0.74</v>
      </c>
      <c r="F63" s="3">
        <v>0.05</v>
      </c>
      <c r="G63" s="3">
        <v>1146</v>
      </c>
      <c r="H63" s="2"/>
      <c r="I63" s="2"/>
      <c r="J63" s="2"/>
      <c r="K63" s="3">
        <v>1146</v>
      </c>
      <c r="L63" s="4"/>
      <c r="M63" s="2" t="s">
        <v>15</v>
      </c>
    </row>
    <row r="64" spans="1:13" ht="24" x14ac:dyDescent="0.15">
      <c r="A64" s="18"/>
      <c r="B64" s="34"/>
      <c r="C64" s="2" t="s">
        <v>7</v>
      </c>
      <c r="D64" s="2" t="s">
        <v>8</v>
      </c>
      <c r="E64" s="3">
        <v>1.5</v>
      </c>
      <c r="F64" s="3">
        <v>7.0000000000000007E-2</v>
      </c>
      <c r="G64" s="3">
        <v>2324</v>
      </c>
      <c r="H64" s="2"/>
      <c r="I64" s="2"/>
      <c r="J64" s="2"/>
      <c r="K64" s="3">
        <v>2324</v>
      </c>
      <c r="L64" s="4"/>
      <c r="M64" s="2" t="s">
        <v>16</v>
      </c>
    </row>
    <row r="65" spans="1:13" ht="24" x14ac:dyDescent="0.15">
      <c r="A65" s="18"/>
      <c r="B65" s="27"/>
      <c r="C65" s="2" t="s">
        <v>7</v>
      </c>
      <c r="D65" s="2" t="s">
        <v>8</v>
      </c>
      <c r="E65" s="3">
        <v>0.85</v>
      </c>
      <c r="F65" s="2"/>
      <c r="G65" s="3">
        <v>1317</v>
      </c>
      <c r="H65" s="2"/>
      <c r="I65" s="2"/>
      <c r="J65" s="2"/>
      <c r="K65" s="3">
        <v>1317</v>
      </c>
      <c r="L65" s="4"/>
      <c r="M65" s="2" t="s">
        <v>172</v>
      </c>
    </row>
    <row r="66" spans="1:13" ht="24" x14ac:dyDescent="0.15">
      <c r="A66" s="18"/>
      <c r="B66" s="26" t="s">
        <v>61</v>
      </c>
      <c r="C66" s="2" t="s">
        <v>7</v>
      </c>
      <c r="D66" s="2" t="s">
        <v>8</v>
      </c>
      <c r="E66" s="3">
        <v>7.83</v>
      </c>
      <c r="F66" s="3">
        <v>0.42</v>
      </c>
      <c r="G66" s="3">
        <v>2964</v>
      </c>
      <c r="H66" s="2"/>
      <c r="I66" s="3">
        <v>23</v>
      </c>
      <c r="J66" s="3">
        <v>16</v>
      </c>
      <c r="K66" s="3">
        <v>2925</v>
      </c>
      <c r="L66" s="2"/>
      <c r="M66" s="4"/>
    </row>
    <row r="67" spans="1:13" ht="23.25" customHeight="1" x14ac:dyDescent="0.15">
      <c r="A67" s="18"/>
      <c r="B67" s="27"/>
      <c r="C67" s="32" t="s">
        <v>17</v>
      </c>
      <c r="D67" s="33"/>
      <c r="E67" s="3">
        <v>0.3</v>
      </c>
      <c r="F67" s="3"/>
      <c r="G67" s="3">
        <v>465</v>
      </c>
      <c r="H67" s="2"/>
      <c r="I67" s="3"/>
      <c r="J67" s="3"/>
      <c r="K67" s="3">
        <v>465</v>
      </c>
      <c r="L67" s="2"/>
      <c r="M67" s="4"/>
    </row>
    <row r="68" spans="1:13" ht="24" x14ac:dyDescent="0.15">
      <c r="A68" s="18"/>
      <c r="B68" s="2" t="s">
        <v>129</v>
      </c>
      <c r="C68" s="2" t="s">
        <v>7</v>
      </c>
      <c r="D68" s="2" t="s">
        <v>8</v>
      </c>
      <c r="E68" s="3">
        <v>5.25</v>
      </c>
      <c r="F68" s="3">
        <v>0.19</v>
      </c>
      <c r="G68" s="3">
        <v>1491</v>
      </c>
      <c r="H68" s="2"/>
      <c r="I68" s="3">
        <v>12</v>
      </c>
      <c r="J68" s="3">
        <v>20</v>
      </c>
      <c r="K68" s="3">
        <v>1459</v>
      </c>
      <c r="L68" s="2"/>
      <c r="M68" s="4"/>
    </row>
    <row r="69" spans="1:13" ht="24" x14ac:dyDescent="0.15">
      <c r="A69" s="18"/>
      <c r="B69" s="2" t="s">
        <v>130</v>
      </c>
      <c r="C69" s="2" t="s">
        <v>7</v>
      </c>
      <c r="D69" s="2" t="s">
        <v>8</v>
      </c>
      <c r="E69" s="3">
        <v>6.89</v>
      </c>
      <c r="F69" s="3">
        <v>0.46</v>
      </c>
      <c r="G69" s="3">
        <v>2145</v>
      </c>
      <c r="H69" s="2"/>
      <c r="I69" s="3">
        <v>18</v>
      </c>
      <c r="J69" s="3">
        <v>32</v>
      </c>
      <c r="K69" s="3">
        <v>2095</v>
      </c>
      <c r="L69" s="2"/>
      <c r="M69" s="4"/>
    </row>
    <row r="70" spans="1:13" ht="24" x14ac:dyDescent="0.15">
      <c r="A70" s="18"/>
      <c r="B70" s="2" t="s">
        <v>131</v>
      </c>
      <c r="C70" s="2" t="s">
        <v>7</v>
      </c>
      <c r="D70" s="2" t="s">
        <v>8</v>
      </c>
      <c r="E70" s="3">
        <v>9.1</v>
      </c>
      <c r="F70" s="3">
        <v>0.93</v>
      </c>
      <c r="G70" s="3">
        <v>3066</v>
      </c>
      <c r="H70" s="2"/>
      <c r="I70" s="3">
        <v>21</v>
      </c>
      <c r="J70" s="3">
        <v>92</v>
      </c>
      <c r="K70" s="3">
        <v>2953</v>
      </c>
      <c r="L70" s="2"/>
      <c r="M70" s="4"/>
    </row>
    <row r="71" spans="1:13" ht="24" x14ac:dyDescent="0.15">
      <c r="A71" s="18"/>
      <c r="B71" s="2" t="s">
        <v>132</v>
      </c>
      <c r="C71" s="2" t="s">
        <v>7</v>
      </c>
      <c r="D71" s="2" t="s">
        <v>8</v>
      </c>
      <c r="E71" s="3">
        <v>5.04</v>
      </c>
      <c r="F71" s="3">
        <v>0.28000000000000003</v>
      </c>
      <c r="G71" s="3">
        <v>1424</v>
      </c>
      <c r="H71" s="2"/>
      <c r="I71" s="3">
        <v>11</v>
      </c>
      <c r="J71" s="3">
        <v>32</v>
      </c>
      <c r="K71" s="3">
        <v>1381</v>
      </c>
      <c r="L71" s="2"/>
      <c r="M71" s="4"/>
    </row>
    <row r="72" spans="1:13" ht="24" x14ac:dyDescent="0.15">
      <c r="A72" s="18"/>
      <c r="B72" s="2" t="s">
        <v>133</v>
      </c>
      <c r="C72" s="2" t="s">
        <v>7</v>
      </c>
      <c r="D72" s="2" t="s">
        <v>8</v>
      </c>
      <c r="E72" s="3">
        <v>12.22</v>
      </c>
      <c r="F72" s="3">
        <v>0.46</v>
      </c>
      <c r="G72" s="3">
        <v>4656</v>
      </c>
      <c r="H72" s="3">
        <v>648</v>
      </c>
      <c r="I72" s="3">
        <v>19</v>
      </c>
      <c r="J72" s="3">
        <v>20</v>
      </c>
      <c r="K72" s="3">
        <v>3969</v>
      </c>
      <c r="L72" s="2"/>
      <c r="M72" s="4"/>
    </row>
    <row r="73" spans="1:13" ht="24" x14ac:dyDescent="0.15">
      <c r="A73" s="18"/>
      <c r="B73" s="2" t="s">
        <v>134</v>
      </c>
      <c r="C73" s="2" t="s">
        <v>7</v>
      </c>
      <c r="D73" s="2" t="s">
        <v>8</v>
      </c>
      <c r="E73" s="3">
        <v>5.04</v>
      </c>
      <c r="F73" s="3">
        <v>0.19</v>
      </c>
      <c r="G73" s="3">
        <v>359</v>
      </c>
      <c r="H73" s="2"/>
      <c r="I73" s="3">
        <v>9</v>
      </c>
      <c r="J73" s="3">
        <v>32</v>
      </c>
      <c r="K73" s="2"/>
      <c r="L73" s="3">
        <v>318</v>
      </c>
      <c r="M73" s="4"/>
    </row>
    <row r="74" spans="1:13" ht="24" x14ac:dyDescent="0.15">
      <c r="A74" s="18"/>
      <c r="B74" s="2" t="s">
        <v>135</v>
      </c>
      <c r="C74" s="2" t="s">
        <v>7</v>
      </c>
      <c r="D74" s="2" t="s">
        <v>8</v>
      </c>
      <c r="E74" s="3">
        <v>2.5</v>
      </c>
      <c r="F74" s="3">
        <v>0.09</v>
      </c>
      <c r="G74" s="3">
        <v>679</v>
      </c>
      <c r="H74" s="2"/>
      <c r="I74" s="3">
        <v>5</v>
      </c>
      <c r="J74" s="2"/>
      <c r="K74" s="3">
        <v>674</v>
      </c>
      <c r="L74" s="4"/>
      <c r="M74" s="4"/>
    </row>
    <row r="75" spans="1:13" ht="24" x14ac:dyDescent="0.15">
      <c r="A75" s="19"/>
      <c r="B75" s="2" t="s">
        <v>136</v>
      </c>
      <c r="C75" s="2" t="s">
        <v>7</v>
      </c>
      <c r="D75" s="2" t="s">
        <v>8</v>
      </c>
      <c r="E75" s="3">
        <v>1</v>
      </c>
      <c r="F75" s="3">
        <v>0.09</v>
      </c>
      <c r="G75" s="3">
        <v>761</v>
      </c>
      <c r="H75" s="2"/>
      <c r="I75" s="3">
        <v>5</v>
      </c>
      <c r="J75" s="2"/>
      <c r="K75" s="3">
        <v>756</v>
      </c>
      <c r="L75" s="4"/>
      <c r="M75" s="4"/>
    </row>
    <row r="76" spans="1:13" ht="24" x14ac:dyDescent="0.15">
      <c r="A76" s="17" t="s">
        <v>70</v>
      </c>
      <c r="B76" s="6" t="s">
        <v>18</v>
      </c>
      <c r="C76" s="2"/>
      <c r="D76" s="2"/>
      <c r="E76" s="8">
        <f>SUM(E77:E80)</f>
        <v>13.06</v>
      </c>
      <c r="F76" s="8">
        <f t="shared" ref="F76:L76" si="9">SUM(F77:F80)</f>
        <v>0.60000000000000009</v>
      </c>
      <c r="G76" s="8">
        <f t="shared" si="9"/>
        <v>974</v>
      </c>
      <c r="H76" s="8">
        <f t="shared" si="9"/>
        <v>0</v>
      </c>
      <c r="I76" s="8">
        <f t="shared" si="9"/>
        <v>28</v>
      </c>
      <c r="J76" s="8">
        <f t="shared" si="9"/>
        <v>232</v>
      </c>
      <c r="K76" s="8">
        <f t="shared" si="9"/>
        <v>0</v>
      </c>
      <c r="L76" s="8">
        <f t="shared" si="9"/>
        <v>714</v>
      </c>
      <c r="M76" s="4"/>
    </row>
    <row r="77" spans="1:13" ht="24" x14ac:dyDescent="0.15">
      <c r="A77" s="18"/>
      <c r="B77" s="2" t="s">
        <v>137</v>
      </c>
      <c r="C77" s="2" t="s">
        <v>7</v>
      </c>
      <c r="D77" s="2" t="s">
        <v>8</v>
      </c>
      <c r="E77" s="3">
        <v>4.16</v>
      </c>
      <c r="F77" s="3">
        <v>0.28000000000000003</v>
      </c>
      <c r="G77" s="3">
        <v>305</v>
      </c>
      <c r="H77" s="2"/>
      <c r="I77" s="3">
        <v>6</v>
      </c>
      <c r="J77" s="3">
        <v>92</v>
      </c>
      <c r="K77" s="2"/>
      <c r="L77" s="3">
        <v>207</v>
      </c>
      <c r="M77" s="4"/>
    </row>
    <row r="78" spans="1:13" ht="24" x14ac:dyDescent="0.15">
      <c r="A78" s="18"/>
      <c r="B78" s="2" t="s">
        <v>138</v>
      </c>
      <c r="C78" s="2" t="s">
        <v>7</v>
      </c>
      <c r="D78" s="2" t="s">
        <v>8</v>
      </c>
      <c r="E78" s="3">
        <v>4.97</v>
      </c>
      <c r="F78" s="3">
        <v>0.19</v>
      </c>
      <c r="G78" s="3">
        <v>447</v>
      </c>
      <c r="H78" s="2"/>
      <c r="I78" s="3">
        <v>10</v>
      </c>
      <c r="J78" s="3">
        <v>60</v>
      </c>
      <c r="K78" s="2"/>
      <c r="L78" s="3">
        <v>377</v>
      </c>
      <c r="M78" s="4"/>
    </row>
    <row r="79" spans="1:13" ht="24" x14ac:dyDescent="0.15">
      <c r="A79" s="18"/>
      <c r="B79" s="2" t="s">
        <v>139</v>
      </c>
      <c r="C79" s="2" t="s">
        <v>7</v>
      </c>
      <c r="D79" s="2" t="s">
        <v>8</v>
      </c>
      <c r="E79" s="3">
        <v>3.71</v>
      </c>
      <c r="F79" s="3">
        <v>0.13</v>
      </c>
      <c r="G79" s="3">
        <v>164</v>
      </c>
      <c r="H79" s="2"/>
      <c r="I79" s="3">
        <v>7</v>
      </c>
      <c r="J79" s="3">
        <v>64</v>
      </c>
      <c r="K79" s="2"/>
      <c r="L79" s="3">
        <v>93</v>
      </c>
      <c r="M79" s="4"/>
    </row>
    <row r="80" spans="1:13" ht="24" x14ac:dyDescent="0.15">
      <c r="A80" s="19"/>
      <c r="B80" s="2" t="s">
        <v>140</v>
      </c>
      <c r="C80" s="2" t="s">
        <v>7</v>
      </c>
      <c r="D80" s="2" t="s">
        <v>8</v>
      </c>
      <c r="E80" s="3">
        <v>0.22</v>
      </c>
      <c r="F80" s="2"/>
      <c r="G80" s="3">
        <v>58</v>
      </c>
      <c r="H80" s="2"/>
      <c r="I80" s="3">
        <v>5</v>
      </c>
      <c r="J80" s="3">
        <v>16</v>
      </c>
      <c r="K80" s="2"/>
      <c r="L80" s="3">
        <v>37</v>
      </c>
      <c r="M80" s="4"/>
    </row>
    <row r="81" spans="1:13" x14ac:dyDescent="0.15">
      <c r="A81" s="17" t="s">
        <v>71</v>
      </c>
      <c r="B81" s="6" t="s">
        <v>19</v>
      </c>
      <c r="C81" s="2"/>
      <c r="D81" s="2"/>
      <c r="E81" s="8">
        <f>SUM(E82:E89)</f>
        <v>30.430000000000003</v>
      </c>
      <c r="F81" s="8">
        <f t="shared" ref="F81:K81" si="10">SUM(F82:F89)</f>
        <v>1.06</v>
      </c>
      <c r="G81" s="8">
        <f t="shared" si="10"/>
        <v>11117</v>
      </c>
      <c r="H81" s="8">
        <f t="shared" si="10"/>
        <v>0</v>
      </c>
      <c r="I81" s="8">
        <f t="shared" si="10"/>
        <v>74</v>
      </c>
      <c r="J81" s="8">
        <f t="shared" si="10"/>
        <v>100</v>
      </c>
      <c r="K81" s="8">
        <f t="shared" si="10"/>
        <v>10759</v>
      </c>
      <c r="L81" s="8">
        <f>SUM(L82:L89)</f>
        <v>184</v>
      </c>
      <c r="M81" s="4"/>
    </row>
    <row r="82" spans="1:13" ht="24" x14ac:dyDescent="0.15">
      <c r="A82" s="18"/>
      <c r="B82" s="21" t="s">
        <v>62</v>
      </c>
      <c r="C82" s="2" t="s">
        <v>7</v>
      </c>
      <c r="D82" s="2" t="s">
        <v>8</v>
      </c>
      <c r="E82" s="3">
        <v>2.0499999999999998</v>
      </c>
      <c r="F82" s="3">
        <v>0.14000000000000001</v>
      </c>
      <c r="G82" s="3">
        <v>805</v>
      </c>
      <c r="H82" s="2"/>
      <c r="I82" s="3">
        <v>5</v>
      </c>
      <c r="J82" s="2"/>
      <c r="K82" s="3">
        <v>800</v>
      </c>
      <c r="L82" s="4"/>
      <c r="M82" s="4" t="s">
        <v>20</v>
      </c>
    </row>
    <row r="83" spans="1:13" ht="24" x14ac:dyDescent="0.15">
      <c r="A83" s="18"/>
      <c r="B83" s="21"/>
      <c r="C83" s="2" t="s">
        <v>7</v>
      </c>
      <c r="D83" s="2" t="s">
        <v>8</v>
      </c>
      <c r="E83" s="3">
        <v>0.45</v>
      </c>
      <c r="F83" s="2"/>
      <c r="G83" s="3">
        <v>697</v>
      </c>
      <c r="H83" s="2"/>
      <c r="I83" s="2"/>
      <c r="J83" s="2"/>
      <c r="K83" s="3">
        <v>697</v>
      </c>
      <c r="L83" s="4"/>
      <c r="M83" s="2" t="s">
        <v>173</v>
      </c>
    </row>
    <row r="84" spans="1:13" ht="24" x14ac:dyDescent="0.15">
      <c r="A84" s="18"/>
      <c r="B84" s="2" t="s">
        <v>141</v>
      </c>
      <c r="C84" s="2" t="s">
        <v>7</v>
      </c>
      <c r="D84" s="2" t="s">
        <v>8</v>
      </c>
      <c r="E84" s="3">
        <v>1.47</v>
      </c>
      <c r="F84" s="3">
        <v>0.09</v>
      </c>
      <c r="G84" s="3">
        <v>1150</v>
      </c>
      <c r="H84" s="2"/>
      <c r="I84" s="3">
        <v>7</v>
      </c>
      <c r="J84" s="3">
        <v>48</v>
      </c>
      <c r="K84" s="3">
        <v>1095</v>
      </c>
      <c r="L84" s="4"/>
      <c r="M84" s="4"/>
    </row>
    <row r="85" spans="1:13" ht="24" x14ac:dyDescent="0.15">
      <c r="A85" s="18"/>
      <c r="B85" s="2" t="s">
        <v>21</v>
      </c>
      <c r="C85" s="2" t="s">
        <v>7</v>
      </c>
      <c r="D85" s="2" t="s">
        <v>8</v>
      </c>
      <c r="E85" s="3">
        <v>4.9400000000000004</v>
      </c>
      <c r="F85" s="3">
        <v>0.09</v>
      </c>
      <c r="G85" s="3">
        <v>1370</v>
      </c>
      <c r="H85" s="2"/>
      <c r="I85" s="3">
        <v>13</v>
      </c>
      <c r="J85" s="3">
        <v>16</v>
      </c>
      <c r="K85" s="3">
        <v>1341</v>
      </c>
      <c r="L85" s="2"/>
      <c r="M85" s="4"/>
    </row>
    <row r="86" spans="1:13" ht="24" x14ac:dyDescent="0.15">
      <c r="A86" s="18"/>
      <c r="B86" s="2" t="s">
        <v>142</v>
      </c>
      <c r="C86" s="2" t="s">
        <v>7</v>
      </c>
      <c r="D86" s="2" t="s">
        <v>8</v>
      </c>
      <c r="E86" s="3">
        <v>6.82</v>
      </c>
      <c r="F86" s="3">
        <v>0.19</v>
      </c>
      <c r="G86" s="3">
        <v>2481</v>
      </c>
      <c r="H86" s="2"/>
      <c r="I86" s="3">
        <v>15</v>
      </c>
      <c r="J86" s="3">
        <v>16</v>
      </c>
      <c r="K86" s="3">
        <v>2450</v>
      </c>
      <c r="L86" s="2"/>
      <c r="M86" s="4"/>
    </row>
    <row r="87" spans="1:13" ht="24" x14ac:dyDescent="0.15">
      <c r="A87" s="18"/>
      <c r="B87" s="2" t="s">
        <v>143</v>
      </c>
      <c r="C87" s="2" t="s">
        <v>7</v>
      </c>
      <c r="D87" s="2" t="s">
        <v>8</v>
      </c>
      <c r="E87" s="3">
        <v>6.44</v>
      </c>
      <c r="F87" s="3">
        <v>0.46</v>
      </c>
      <c r="G87" s="3">
        <v>3399</v>
      </c>
      <c r="H87" s="2"/>
      <c r="I87" s="3">
        <v>9</v>
      </c>
      <c r="J87" s="3">
        <v>20</v>
      </c>
      <c r="K87" s="3">
        <v>3370</v>
      </c>
      <c r="L87" s="4"/>
      <c r="M87" s="2"/>
    </row>
    <row r="88" spans="1:13" ht="24" x14ac:dyDescent="0.15">
      <c r="A88" s="18"/>
      <c r="B88" s="2" t="s">
        <v>144</v>
      </c>
      <c r="C88" s="2" t="s">
        <v>7</v>
      </c>
      <c r="D88" s="2" t="s">
        <v>8</v>
      </c>
      <c r="E88" s="3">
        <v>4.07</v>
      </c>
      <c r="F88" s="3">
        <v>0.09</v>
      </c>
      <c r="G88" s="3">
        <v>1022</v>
      </c>
      <c r="H88" s="2"/>
      <c r="I88" s="3">
        <v>16</v>
      </c>
      <c r="J88" s="2"/>
      <c r="K88" s="3">
        <v>1006</v>
      </c>
      <c r="L88" s="2"/>
      <c r="M88" s="4"/>
    </row>
    <row r="89" spans="1:13" ht="24" x14ac:dyDescent="0.15">
      <c r="A89" s="19"/>
      <c r="B89" s="2" t="s">
        <v>145</v>
      </c>
      <c r="C89" s="2" t="s">
        <v>7</v>
      </c>
      <c r="D89" s="2" t="s">
        <v>8</v>
      </c>
      <c r="E89" s="3">
        <v>4.1900000000000004</v>
      </c>
      <c r="F89" s="2"/>
      <c r="G89" s="3">
        <v>193</v>
      </c>
      <c r="H89" s="2"/>
      <c r="I89" s="3">
        <v>9</v>
      </c>
      <c r="J89" s="2"/>
      <c r="K89" s="2"/>
      <c r="L89" s="3">
        <v>184</v>
      </c>
      <c r="M89" s="4"/>
    </row>
    <row r="90" spans="1:13" x14ac:dyDescent="0.15">
      <c r="A90" s="17" t="s">
        <v>72</v>
      </c>
      <c r="B90" s="6" t="s">
        <v>22</v>
      </c>
      <c r="C90" s="2"/>
      <c r="D90" s="2"/>
      <c r="E90" s="8">
        <f>SUM(E91:E101)</f>
        <v>32.65</v>
      </c>
      <c r="F90" s="8">
        <f t="shared" ref="F90:L90" si="11">SUM(F91:F101)</f>
        <v>0.90000000000000013</v>
      </c>
      <c r="G90" s="8">
        <f t="shared" si="11"/>
        <v>11067</v>
      </c>
      <c r="H90" s="8">
        <f t="shared" si="11"/>
        <v>0</v>
      </c>
      <c r="I90" s="8">
        <f t="shared" si="11"/>
        <v>67</v>
      </c>
      <c r="J90" s="8">
        <f t="shared" si="11"/>
        <v>0</v>
      </c>
      <c r="K90" s="8">
        <f t="shared" si="11"/>
        <v>10116</v>
      </c>
      <c r="L90" s="8">
        <f t="shared" si="11"/>
        <v>884</v>
      </c>
      <c r="M90" s="4"/>
    </row>
    <row r="91" spans="1:13" ht="24" x14ac:dyDescent="0.15">
      <c r="A91" s="18"/>
      <c r="B91" s="2" t="s">
        <v>146</v>
      </c>
      <c r="C91" s="2" t="s">
        <v>7</v>
      </c>
      <c r="D91" s="2" t="s">
        <v>8</v>
      </c>
      <c r="E91" s="3">
        <v>1</v>
      </c>
      <c r="F91" s="3">
        <v>0.05</v>
      </c>
      <c r="G91" s="3">
        <v>761</v>
      </c>
      <c r="H91" s="2"/>
      <c r="I91" s="3">
        <v>5</v>
      </c>
      <c r="J91" s="2"/>
      <c r="K91" s="3">
        <v>756</v>
      </c>
      <c r="L91" s="4"/>
      <c r="M91" s="4"/>
    </row>
    <row r="92" spans="1:13" ht="24" x14ac:dyDescent="0.15">
      <c r="A92" s="18"/>
      <c r="B92" s="2" t="s">
        <v>147</v>
      </c>
      <c r="C92" s="2" t="s">
        <v>7</v>
      </c>
      <c r="D92" s="2" t="s">
        <v>8</v>
      </c>
      <c r="E92" s="3">
        <v>1.5</v>
      </c>
      <c r="F92" s="3">
        <v>0.19</v>
      </c>
      <c r="G92" s="3">
        <v>389</v>
      </c>
      <c r="H92" s="2"/>
      <c r="I92" s="3">
        <v>5</v>
      </c>
      <c r="J92" s="2"/>
      <c r="K92" s="3">
        <v>384</v>
      </c>
      <c r="L92" s="4"/>
      <c r="M92" s="4"/>
    </row>
    <row r="93" spans="1:13" ht="24" x14ac:dyDescent="0.15">
      <c r="A93" s="18"/>
      <c r="B93" s="2" t="s">
        <v>148</v>
      </c>
      <c r="C93" s="2" t="s">
        <v>7</v>
      </c>
      <c r="D93" s="2" t="s">
        <v>8</v>
      </c>
      <c r="E93" s="3">
        <v>8</v>
      </c>
      <c r="F93" s="3">
        <v>0.05</v>
      </c>
      <c r="G93" s="3">
        <v>4917</v>
      </c>
      <c r="H93" s="2"/>
      <c r="I93" s="3">
        <v>11</v>
      </c>
      <c r="J93" s="2"/>
      <c r="K93" s="3">
        <v>4906</v>
      </c>
      <c r="L93" s="4"/>
      <c r="M93" s="4"/>
    </row>
    <row r="94" spans="1:13" ht="24" x14ac:dyDescent="0.15">
      <c r="A94" s="18"/>
      <c r="B94" s="2" t="s">
        <v>149</v>
      </c>
      <c r="C94" s="2" t="s">
        <v>7</v>
      </c>
      <c r="D94" s="2" t="s">
        <v>8</v>
      </c>
      <c r="E94" s="3">
        <v>1.86</v>
      </c>
      <c r="F94" s="3">
        <v>7.0000000000000007E-2</v>
      </c>
      <c r="G94" s="3">
        <v>56</v>
      </c>
      <c r="H94" s="2"/>
      <c r="I94" s="3">
        <v>4</v>
      </c>
      <c r="J94" s="2"/>
      <c r="K94" s="2"/>
      <c r="L94" s="3">
        <v>52</v>
      </c>
      <c r="M94" s="4"/>
    </row>
    <row r="95" spans="1:13" ht="24" x14ac:dyDescent="0.15">
      <c r="A95" s="18"/>
      <c r="B95" s="2" t="s">
        <v>150</v>
      </c>
      <c r="C95" s="2" t="s">
        <v>7</v>
      </c>
      <c r="D95" s="2" t="s">
        <v>8</v>
      </c>
      <c r="E95" s="3">
        <v>2.88</v>
      </c>
      <c r="F95" s="3">
        <v>0.28000000000000003</v>
      </c>
      <c r="G95" s="3">
        <v>1041</v>
      </c>
      <c r="H95" s="2"/>
      <c r="I95" s="3">
        <v>5</v>
      </c>
      <c r="J95" s="2"/>
      <c r="K95" s="3">
        <v>1036</v>
      </c>
      <c r="L95" s="4"/>
      <c r="M95" s="4"/>
    </row>
    <row r="96" spans="1:13" ht="24" x14ac:dyDescent="0.15">
      <c r="A96" s="18"/>
      <c r="B96" s="2" t="s">
        <v>151</v>
      </c>
      <c r="C96" s="2" t="s">
        <v>7</v>
      </c>
      <c r="D96" s="2" t="s">
        <v>8</v>
      </c>
      <c r="E96" s="3">
        <v>2.54</v>
      </c>
      <c r="F96" s="3">
        <v>0.05</v>
      </c>
      <c r="G96" s="3">
        <v>785</v>
      </c>
      <c r="H96" s="2"/>
      <c r="I96" s="3">
        <v>5</v>
      </c>
      <c r="J96" s="2"/>
      <c r="K96" s="3">
        <v>780</v>
      </c>
      <c r="L96" s="4"/>
      <c r="M96" s="4"/>
    </row>
    <row r="97" spans="1:13" ht="24" x14ac:dyDescent="0.15">
      <c r="A97" s="18"/>
      <c r="B97" s="2" t="s">
        <v>152</v>
      </c>
      <c r="C97" s="2" t="s">
        <v>7</v>
      </c>
      <c r="D97" s="2" t="s">
        <v>8</v>
      </c>
      <c r="E97" s="3">
        <v>3.25</v>
      </c>
      <c r="F97" s="3">
        <v>0.09</v>
      </c>
      <c r="G97" s="3">
        <v>285</v>
      </c>
      <c r="H97" s="2"/>
      <c r="I97" s="3">
        <v>7</v>
      </c>
      <c r="J97" s="2"/>
      <c r="K97" s="2"/>
      <c r="L97" s="3">
        <v>278</v>
      </c>
      <c r="M97" s="4"/>
    </row>
    <row r="98" spans="1:13" ht="24" x14ac:dyDescent="0.15">
      <c r="A98" s="18"/>
      <c r="B98" s="2" t="s">
        <v>153</v>
      </c>
      <c r="C98" s="2" t="s">
        <v>7</v>
      </c>
      <c r="D98" s="2" t="s">
        <v>8</v>
      </c>
      <c r="E98" s="3">
        <v>2.61</v>
      </c>
      <c r="F98" s="3">
        <v>7.0000000000000007E-2</v>
      </c>
      <c r="G98" s="3">
        <v>495</v>
      </c>
      <c r="H98" s="2"/>
      <c r="I98" s="3">
        <v>7</v>
      </c>
      <c r="J98" s="2"/>
      <c r="K98" s="2"/>
      <c r="L98" s="3">
        <v>488</v>
      </c>
      <c r="M98" s="4"/>
    </row>
    <row r="99" spans="1:13" ht="24" x14ac:dyDescent="0.15">
      <c r="A99" s="18"/>
      <c r="B99" s="2" t="s">
        <v>154</v>
      </c>
      <c r="C99" s="2" t="s">
        <v>7</v>
      </c>
      <c r="D99" s="2" t="s">
        <v>8</v>
      </c>
      <c r="E99" s="3">
        <v>3.01</v>
      </c>
      <c r="F99" s="3">
        <v>0.05</v>
      </c>
      <c r="G99" s="3">
        <v>72</v>
      </c>
      <c r="H99" s="2"/>
      <c r="I99" s="3">
        <v>6</v>
      </c>
      <c r="J99" s="2"/>
      <c r="K99" s="2"/>
      <c r="L99" s="3">
        <v>66</v>
      </c>
      <c r="M99" s="4"/>
    </row>
    <row r="100" spans="1:13" ht="24" x14ac:dyDescent="0.15">
      <c r="A100" s="18"/>
      <c r="B100" s="2" t="s">
        <v>155</v>
      </c>
      <c r="C100" s="2" t="s">
        <v>7</v>
      </c>
      <c r="D100" s="2" t="s">
        <v>8</v>
      </c>
      <c r="E100" s="3">
        <v>3</v>
      </c>
      <c r="F100" s="2"/>
      <c r="G100" s="3">
        <v>1134</v>
      </c>
      <c r="H100" s="2"/>
      <c r="I100" s="3">
        <v>7</v>
      </c>
      <c r="J100" s="2"/>
      <c r="K100" s="3">
        <v>1127</v>
      </c>
      <c r="L100" s="4"/>
      <c r="M100" s="4"/>
    </row>
    <row r="101" spans="1:13" ht="24" x14ac:dyDescent="0.15">
      <c r="A101" s="19"/>
      <c r="B101" s="2" t="s">
        <v>156</v>
      </c>
      <c r="C101" s="2" t="s">
        <v>7</v>
      </c>
      <c r="D101" s="2" t="s">
        <v>8</v>
      </c>
      <c r="E101" s="3">
        <v>3</v>
      </c>
      <c r="F101" s="2"/>
      <c r="G101" s="3">
        <v>1132</v>
      </c>
      <c r="H101" s="2"/>
      <c r="I101" s="3">
        <v>5</v>
      </c>
      <c r="J101" s="2"/>
      <c r="K101" s="3">
        <v>1127</v>
      </c>
      <c r="L101" s="4"/>
      <c r="M101" s="4"/>
    </row>
    <row r="102" spans="1:13" x14ac:dyDescent="0.15">
      <c r="A102" s="17" t="s">
        <v>73</v>
      </c>
      <c r="B102" s="6" t="s">
        <v>23</v>
      </c>
      <c r="C102" s="2"/>
      <c r="D102" s="2"/>
      <c r="E102" s="8">
        <f>SUM(E103:E115)</f>
        <v>46.359999999999992</v>
      </c>
      <c r="F102" s="8">
        <f t="shared" ref="F102:L102" si="12">SUM(F103:F115)</f>
        <v>5.7</v>
      </c>
      <c r="G102" s="8">
        <f t="shared" si="12"/>
        <v>20307</v>
      </c>
      <c r="H102" s="8">
        <f t="shared" si="12"/>
        <v>478</v>
      </c>
      <c r="I102" s="8">
        <f t="shared" si="12"/>
        <v>90</v>
      </c>
      <c r="J102" s="8">
        <f t="shared" si="12"/>
        <v>256</v>
      </c>
      <c r="K102" s="8">
        <f t="shared" si="12"/>
        <v>18429</v>
      </c>
      <c r="L102" s="8">
        <f t="shared" si="12"/>
        <v>1054</v>
      </c>
      <c r="M102" s="4"/>
    </row>
    <row r="103" spans="1:13" ht="24" x14ac:dyDescent="0.15">
      <c r="A103" s="18"/>
      <c r="B103" s="26" t="s">
        <v>24</v>
      </c>
      <c r="C103" s="2" t="s">
        <v>7</v>
      </c>
      <c r="D103" s="2" t="s">
        <v>8</v>
      </c>
      <c r="E103" s="3">
        <v>0.35</v>
      </c>
      <c r="F103" s="3">
        <v>0.28000000000000003</v>
      </c>
      <c r="G103" s="3">
        <v>542</v>
      </c>
      <c r="H103" s="2"/>
      <c r="I103" s="2"/>
      <c r="J103" s="2"/>
      <c r="K103" s="3">
        <v>542</v>
      </c>
      <c r="L103" s="4"/>
      <c r="M103" s="2" t="s">
        <v>25</v>
      </c>
    </row>
    <row r="104" spans="1:13" ht="24" x14ac:dyDescent="0.15">
      <c r="A104" s="18"/>
      <c r="B104" s="27"/>
      <c r="C104" s="2" t="s">
        <v>7</v>
      </c>
      <c r="D104" s="2" t="s">
        <v>8</v>
      </c>
      <c r="E104" s="3">
        <v>0.47</v>
      </c>
      <c r="F104" s="3">
        <v>0.28000000000000003</v>
      </c>
      <c r="G104" s="3">
        <v>728</v>
      </c>
      <c r="H104" s="2"/>
      <c r="I104" s="2"/>
      <c r="J104" s="2"/>
      <c r="K104" s="3">
        <v>728</v>
      </c>
      <c r="L104" s="4"/>
      <c r="M104" s="2" t="s">
        <v>26</v>
      </c>
    </row>
    <row r="105" spans="1:13" ht="24" x14ac:dyDescent="0.15">
      <c r="A105" s="18"/>
      <c r="B105" s="2" t="s">
        <v>157</v>
      </c>
      <c r="C105" s="2" t="s">
        <v>7</v>
      </c>
      <c r="D105" s="2" t="s">
        <v>8</v>
      </c>
      <c r="E105" s="3">
        <v>4.8600000000000003</v>
      </c>
      <c r="F105" s="3">
        <v>0.46</v>
      </c>
      <c r="G105" s="3">
        <v>2098</v>
      </c>
      <c r="H105" s="2"/>
      <c r="I105" s="3">
        <v>9</v>
      </c>
      <c r="J105" s="3">
        <v>32</v>
      </c>
      <c r="K105" s="3">
        <v>2057</v>
      </c>
      <c r="L105" s="2"/>
      <c r="M105" s="4"/>
    </row>
    <row r="106" spans="1:13" ht="24" x14ac:dyDescent="0.15">
      <c r="A106" s="18"/>
      <c r="B106" s="2" t="s">
        <v>158</v>
      </c>
      <c r="C106" s="2" t="s">
        <v>7</v>
      </c>
      <c r="D106" s="2" t="s">
        <v>8</v>
      </c>
      <c r="E106" s="3">
        <v>3.85</v>
      </c>
      <c r="F106" s="3">
        <v>0.72</v>
      </c>
      <c r="G106" s="3">
        <v>2107</v>
      </c>
      <c r="H106" s="2"/>
      <c r="I106" s="3">
        <v>8</v>
      </c>
      <c r="J106" s="3">
        <v>28</v>
      </c>
      <c r="K106" s="3">
        <v>2071</v>
      </c>
      <c r="L106" s="2"/>
      <c r="M106" s="4"/>
    </row>
    <row r="107" spans="1:13" ht="24" x14ac:dyDescent="0.15">
      <c r="A107" s="18"/>
      <c r="B107" s="11" t="s">
        <v>167</v>
      </c>
      <c r="C107" s="2" t="s">
        <v>7</v>
      </c>
      <c r="D107" s="2" t="s">
        <v>8</v>
      </c>
      <c r="E107" s="3">
        <v>7.41</v>
      </c>
      <c r="F107" s="3">
        <v>0.6</v>
      </c>
      <c r="G107" s="3">
        <v>5698</v>
      </c>
      <c r="H107" s="3">
        <v>478</v>
      </c>
      <c r="I107" s="3">
        <v>14</v>
      </c>
      <c r="J107" s="3">
        <v>32</v>
      </c>
      <c r="K107" s="3">
        <v>5174</v>
      </c>
      <c r="L107" s="2"/>
      <c r="M107" s="4"/>
    </row>
    <row r="108" spans="1:13" ht="24" x14ac:dyDescent="0.15">
      <c r="A108" s="18"/>
      <c r="B108" s="2" t="s">
        <v>159</v>
      </c>
      <c r="C108" s="2" t="s">
        <v>7</v>
      </c>
      <c r="D108" s="2" t="s">
        <v>8</v>
      </c>
      <c r="E108" s="3">
        <v>5.47</v>
      </c>
      <c r="F108" s="3">
        <v>0.28000000000000003</v>
      </c>
      <c r="G108" s="3">
        <v>3052</v>
      </c>
      <c r="H108" s="2"/>
      <c r="I108" s="3">
        <v>12</v>
      </c>
      <c r="J108" s="2"/>
      <c r="K108" s="3">
        <v>3040</v>
      </c>
      <c r="L108" s="2"/>
      <c r="M108" s="4"/>
    </row>
    <row r="109" spans="1:13" ht="24" x14ac:dyDescent="0.15">
      <c r="A109" s="18"/>
      <c r="B109" s="2" t="s">
        <v>160</v>
      </c>
      <c r="C109" s="2" t="s">
        <v>7</v>
      </c>
      <c r="D109" s="2" t="s">
        <v>8</v>
      </c>
      <c r="E109" s="3">
        <v>6.66</v>
      </c>
      <c r="F109" s="3">
        <v>0.72</v>
      </c>
      <c r="G109" s="3">
        <v>4036</v>
      </c>
      <c r="H109" s="2"/>
      <c r="I109" s="3">
        <v>10</v>
      </c>
      <c r="J109" s="3">
        <v>116</v>
      </c>
      <c r="K109" s="3">
        <v>3910</v>
      </c>
      <c r="L109" s="2"/>
      <c r="M109" s="4"/>
    </row>
    <row r="110" spans="1:13" ht="24" x14ac:dyDescent="0.15">
      <c r="A110" s="18"/>
      <c r="B110" s="2" t="s">
        <v>27</v>
      </c>
      <c r="C110" s="2" t="s">
        <v>7</v>
      </c>
      <c r="D110" s="2" t="s">
        <v>8</v>
      </c>
      <c r="E110" s="3">
        <v>1.2</v>
      </c>
      <c r="F110" s="3">
        <v>0.19</v>
      </c>
      <c r="G110" s="3">
        <v>912</v>
      </c>
      <c r="H110" s="2"/>
      <c r="I110" s="3">
        <v>5</v>
      </c>
      <c r="J110" s="2"/>
      <c r="K110" s="3">
        <v>907</v>
      </c>
      <c r="L110" s="2"/>
      <c r="M110" s="4"/>
    </row>
    <row r="111" spans="1:13" ht="24" x14ac:dyDescent="0.15">
      <c r="A111" s="18"/>
      <c r="B111" s="2" t="s">
        <v>28</v>
      </c>
      <c r="C111" s="2" t="s">
        <v>7</v>
      </c>
      <c r="D111" s="2" t="s">
        <v>8</v>
      </c>
      <c r="E111" s="3">
        <v>5.81</v>
      </c>
      <c r="F111" s="3">
        <v>0.89</v>
      </c>
      <c r="G111" s="3">
        <v>494</v>
      </c>
      <c r="H111" s="2"/>
      <c r="I111" s="3">
        <v>8</v>
      </c>
      <c r="J111" s="2"/>
      <c r="K111" s="2"/>
      <c r="L111" s="3">
        <v>486</v>
      </c>
      <c r="M111" s="4"/>
    </row>
    <row r="112" spans="1:13" ht="24" x14ac:dyDescent="0.15">
      <c r="A112" s="18"/>
      <c r="B112" s="2" t="s">
        <v>29</v>
      </c>
      <c r="C112" s="2" t="s">
        <v>7</v>
      </c>
      <c r="D112" s="2" t="s">
        <v>8</v>
      </c>
      <c r="E112" s="3">
        <v>1</v>
      </c>
      <c r="F112" s="3">
        <v>7.0000000000000007E-2</v>
      </c>
      <c r="G112" s="3">
        <v>193</v>
      </c>
      <c r="H112" s="2"/>
      <c r="I112" s="3">
        <v>5</v>
      </c>
      <c r="J112" s="2"/>
      <c r="K112" s="2"/>
      <c r="L112" s="3">
        <v>188</v>
      </c>
      <c r="M112" s="4"/>
    </row>
    <row r="113" spans="1:13" ht="24" x14ac:dyDescent="0.15">
      <c r="A113" s="18"/>
      <c r="B113" s="2" t="s">
        <v>30</v>
      </c>
      <c r="C113" s="2" t="s">
        <v>7</v>
      </c>
      <c r="D113" s="2" t="s">
        <v>8</v>
      </c>
      <c r="E113" s="3">
        <v>2.4700000000000002</v>
      </c>
      <c r="F113" s="3">
        <v>0.19</v>
      </c>
      <c r="G113" s="3">
        <v>168</v>
      </c>
      <c r="H113" s="2"/>
      <c r="I113" s="3">
        <v>7</v>
      </c>
      <c r="J113" s="2"/>
      <c r="K113" s="2"/>
      <c r="L113" s="3">
        <v>161</v>
      </c>
      <c r="M113" s="4"/>
    </row>
    <row r="114" spans="1:13" ht="24" x14ac:dyDescent="0.15">
      <c r="A114" s="18"/>
      <c r="B114" s="2" t="s">
        <v>31</v>
      </c>
      <c r="C114" s="2" t="s">
        <v>7</v>
      </c>
      <c r="D114" s="2" t="s">
        <v>8</v>
      </c>
      <c r="E114" s="3">
        <v>3.69</v>
      </c>
      <c r="F114" s="3">
        <v>0.93</v>
      </c>
      <c r="G114" s="3">
        <v>106</v>
      </c>
      <c r="H114" s="2"/>
      <c r="I114" s="3">
        <v>5</v>
      </c>
      <c r="J114" s="2"/>
      <c r="K114" s="2"/>
      <c r="L114" s="3">
        <v>101</v>
      </c>
      <c r="M114" s="4"/>
    </row>
    <row r="115" spans="1:13" ht="24" x14ac:dyDescent="0.15">
      <c r="A115" s="19"/>
      <c r="B115" s="2" t="s">
        <v>32</v>
      </c>
      <c r="C115" s="2" t="s">
        <v>7</v>
      </c>
      <c r="D115" s="2" t="s">
        <v>8</v>
      </c>
      <c r="E115" s="3">
        <v>3.12</v>
      </c>
      <c r="F115" s="3">
        <v>0.09</v>
      </c>
      <c r="G115" s="3">
        <v>173</v>
      </c>
      <c r="H115" s="2"/>
      <c r="I115" s="3">
        <v>7</v>
      </c>
      <c r="J115" s="3">
        <v>48</v>
      </c>
      <c r="K115" s="2"/>
      <c r="L115" s="3">
        <v>118</v>
      </c>
      <c r="M115" s="4"/>
    </row>
    <row r="116" spans="1:13" x14ac:dyDescent="0.15">
      <c r="A116" s="17" t="s">
        <v>74</v>
      </c>
      <c r="B116" s="6" t="s">
        <v>161</v>
      </c>
      <c r="C116" s="2"/>
      <c r="D116" s="2"/>
      <c r="E116" s="8">
        <f>SUM(E117:E129)</f>
        <v>34.549999999999997</v>
      </c>
      <c r="F116" s="8">
        <f t="shared" ref="F116:L116" si="13">SUM(F117:F129)</f>
        <v>0.7200000000000002</v>
      </c>
      <c r="G116" s="8">
        <f t="shared" si="13"/>
        <v>1464</v>
      </c>
      <c r="H116" s="8"/>
      <c r="I116" s="8">
        <f t="shared" si="13"/>
        <v>74</v>
      </c>
      <c r="J116" s="8">
        <f t="shared" si="13"/>
        <v>112</v>
      </c>
      <c r="K116" s="8"/>
      <c r="L116" s="8">
        <f t="shared" si="13"/>
        <v>1278</v>
      </c>
      <c r="M116" s="4"/>
    </row>
    <row r="117" spans="1:13" ht="24" x14ac:dyDescent="0.15">
      <c r="A117" s="18"/>
      <c r="B117" s="2" t="s">
        <v>162</v>
      </c>
      <c r="C117" s="2" t="s">
        <v>7</v>
      </c>
      <c r="D117" s="2" t="s">
        <v>8</v>
      </c>
      <c r="E117" s="3">
        <v>1.32</v>
      </c>
      <c r="F117" s="2"/>
      <c r="G117" s="3">
        <v>34</v>
      </c>
      <c r="H117" s="2"/>
      <c r="I117" s="3">
        <v>5</v>
      </c>
      <c r="J117" s="2"/>
      <c r="K117" s="2"/>
      <c r="L117" s="3">
        <v>29</v>
      </c>
      <c r="M117" s="4"/>
    </row>
    <row r="118" spans="1:13" ht="24" x14ac:dyDescent="0.15">
      <c r="A118" s="18"/>
      <c r="B118" s="2" t="s">
        <v>163</v>
      </c>
      <c r="C118" s="2" t="s">
        <v>7</v>
      </c>
      <c r="D118" s="2" t="s">
        <v>8</v>
      </c>
      <c r="E118" s="3">
        <v>2.6</v>
      </c>
      <c r="F118" s="2"/>
      <c r="G118" s="3">
        <v>62</v>
      </c>
      <c r="H118" s="2"/>
      <c r="I118" s="3">
        <v>5</v>
      </c>
      <c r="J118" s="2"/>
      <c r="K118" s="2"/>
      <c r="L118" s="3">
        <v>57</v>
      </c>
      <c r="M118" s="4"/>
    </row>
    <row r="119" spans="1:13" ht="24" x14ac:dyDescent="0.15">
      <c r="A119" s="18"/>
      <c r="B119" s="2" t="s">
        <v>33</v>
      </c>
      <c r="C119" s="2" t="s">
        <v>7</v>
      </c>
      <c r="D119" s="2" t="s">
        <v>8</v>
      </c>
      <c r="E119" s="3">
        <v>2.8</v>
      </c>
      <c r="F119" s="2"/>
      <c r="G119" s="3">
        <v>75</v>
      </c>
      <c r="H119" s="2"/>
      <c r="I119" s="3">
        <v>7</v>
      </c>
      <c r="J119" s="2"/>
      <c r="K119" s="2"/>
      <c r="L119" s="3">
        <v>68</v>
      </c>
      <c r="M119" s="4"/>
    </row>
    <row r="120" spans="1:13" ht="24" x14ac:dyDescent="0.15">
      <c r="A120" s="18"/>
      <c r="B120" s="2" t="s">
        <v>34</v>
      </c>
      <c r="C120" s="2" t="s">
        <v>7</v>
      </c>
      <c r="D120" s="2" t="s">
        <v>8</v>
      </c>
      <c r="E120" s="3">
        <v>5.12</v>
      </c>
      <c r="F120" s="3">
        <v>0.33</v>
      </c>
      <c r="G120" s="3">
        <v>346</v>
      </c>
      <c r="H120" s="2"/>
      <c r="I120" s="3">
        <v>11</v>
      </c>
      <c r="J120" s="3">
        <v>16</v>
      </c>
      <c r="K120" s="2"/>
      <c r="L120" s="3">
        <v>319</v>
      </c>
      <c r="M120" s="4"/>
    </row>
    <row r="121" spans="1:13" ht="24" x14ac:dyDescent="0.15">
      <c r="A121" s="18"/>
      <c r="B121" s="2" t="s">
        <v>35</v>
      </c>
      <c r="C121" s="2" t="s">
        <v>7</v>
      </c>
      <c r="D121" s="2" t="s">
        <v>8</v>
      </c>
      <c r="E121" s="3">
        <v>4</v>
      </c>
      <c r="F121" s="2"/>
      <c r="G121" s="3">
        <v>183</v>
      </c>
      <c r="H121" s="2"/>
      <c r="I121" s="3">
        <v>8</v>
      </c>
      <c r="J121" s="3">
        <v>32</v>
      </c>
      <c r="K121" s="2"/>
      <c r="L121" s="3">
        <v>143</v>
      </c>
      <c r="M121" s="4"/>
    </row>
    <row r="122" spans="1:13" ht="24" x14ac:dyDescent="0.15">
      <c r="A122" s="18"/>
      <c r="B122" s="2" t="s">
        <v>36</v>
      </c>
      <c r="C122" s="2" t="s">
        <v>7</v>
      </c>
      <c r="D122" s="2" t="s">
        <v>8</v>
      </c>
      <c r="E122" s="3">
        <v>2.5</v>
      </c>
      <c r="F122" s="3">
        <v>0.09</v>
      </c>
      <c r="G122" s="3">
        <v>60</v>
      </c>
      <c r="H122" s="2"/>
      <c r="I122" s="3">
        <v>5</v>
      </c>
      <c r="J122" s="2"/>
      <c r="K122" s="2"/>
      <c r="L122" s="3">
        <v>55</v>
      </c>
      <c r="M122" s="4"/>
    </row>
    <row r="123" spans="1:13" ht="24" x14ac:dyDescent="0.15">
      <c r="A123" s="18"/>
      <c r="B123" s="2" t="s">
        <v>37</v>
      </c>
      <c r="C123" s="2" t="s">
        <v>7</v>
      </c>
      <c r="D123" s="2" t="s">
        <v>8</v>
      </c>
      <c r="E123" s="3">
        <v>2.2799999999999998</v>
      </c>
      <c r="F123" s="3">
        <v>0.19</v>
      </c>
      <c r="G123" s="3">
        <v>144</v>
      </c>
      <c r="H123" s="2"/>
      <c r="I123" s="3">
        <v>5</v>
      </c>
      <c r="J123" s="3">
        <v>16</v>
      </c>
      <c r="K123" s="2"/>
      <c r="L123" s="3">
        <v>123</v>
      </c>
      <c r="M123" s="4"/>
    </row>
    <row r="124" spans="1:13" ht="24" x14ac:dyDescent="0.15">
      <c r="A124" s="18"/>
      <c r="B124" s="2" t="s">
        <v>38</v>
      </c>
      <c r="C124" s="2" t="s">
        <v>7</v>
      </c>
      <c r="D124" s="2" t="s">
        <v>8</v>
      </c>
      <c r="E124" s="3">
        <v>2.4700000000000002</v>
      </c>
      <c r="F124" s="3">
        <v>0.06</v>
      </c>
      <c r="G124" s="3">
        <v>181</v>
      </c>
      <c r="H124" s="2"/>
      <c r="I124" s="3">
        <v>7</v>
      </c>
      <c r="J124" s="3">
        <v>16</v>
      </c>
      <c r="K124" s="2"/>
      <c r="L124" s="3">
        <v>158</v>
      </c>
      <c r="M124" s="4"/>
    </row>
    <row r="125" spans="1:13" ht="24" x14ac:dyDescent="0.15">
      <c r="A125" s="18"/>
      <c r="B125" s="2" t="s">
        <v>39</v>
      </c>
      <c r="C125" s="2" t="s">
        <v>7</v>
      </c>
      <c r="D125" s="2" t="s">
        <v>8</v>
      </c>
      <c r="E125" s="3">
        <v>2.42</v>
      </c>
      <c r="F125" s="3">
        <v>0.05</v>
      </c>
      <c r="G125" s="3">
        <v>58</v>
      </c>
      <c r="H125" s="2"/>
      <c r="I125" s="3">
        <v>5</v>
      </c>
      <c r="J125" s="2"/>
      <c r="K125" s="2"/>
      <c r="L125" s="3">
        <v>53</v>
      </c>
      <c r="M125" s="4"/>
    </row>
    <row r="126" spans="1:13" ht="24" x14ac:dyDescent="0.15">
      <c r="A126" s="18"/>
      <c r="B126" s="2" t="s">
        <v>40</v>
      </c>
      <c r="C126" s="2" t="s">
        <v>7</v>
      </c>
      <c r="D126" s="2" t="s">
        <v>8</v>
      </c>
      <c r="E126" s="3">
        <v>2.41</v>
      </c>
      <c r="F126" s="2"/>
      <c r="G126" s="3">
        <v>74</v>
      </c>
      <c r="H126" s="2"/>
      <c r="I126" s="3">
        <v>5</v>
      </c>
      <c r="J126" s="3">
        <v>16</v>
      </c>
      <c r="K126" s="2"/>
      <c r="L126" s="3">
        <v>53</v>
      </c>
      <c r="M126" s="4"/>
    </row>
    <row r="127" spans="1:13" ht="24" x14ac:dyDescent="0.15">
      <c r="A127" s="18"/>
      <c r="B127" s="2" t="s">
        <v>41</v>
      </c>
      <c r="C127" s="2" t="s">
        <v>7</v>
      </c>
      <c r="D127" s="2" t="s">
        <v>8</v>
      </c>
      <c r="E127" s="3">
        <v>3</v>
      </c>
      <c r="F127" s="2"/>
      <c r="G127" s="3">
        <v>108</v>
      </c>
      <c r="H127" s="2"/>
      <c r="I127" s="3">
        <v>6</v>
      </c>
      <c r="J127" s="2"/>
      <c r="K127" s="2"/>
      <c r="L127" s="3">
        <v>102</v>
      </c>
      <c r="M127" s="2"/>
    </row>
    <row r="128" spans="1:13" ht="24" x14ac:dyDescent="0.15">
      <c r="A128" s="18"/>
      <c r="B128" s="2" t="s">
        <v>42</v>
      </c>
      <c r="C128" s="2" t="s">
        <v>7</v>
      </c>
      <c r="D128" s="2" t="s">
        <v>8</v>
      </c>
      <c r="E128" s="3">
        <v>3.62</v>
      </c>
      <c r="F128" s="2"/>
      <c r="G128" s="3">
        <v>135</v>
      </c>
      <c r="H128" s="2"/>
      <c r="I128" s="3">
        <v>5</v>
      </c>
      <c r="J128" s="3">
        <v>16</v>
      </c>
      <c r="K128" s="2"/>
      <c r="L128" s="3">
        <v>114</v>
      </c>
      <c r="M128" s="4"/>
    </row>
    <row r="129" spans="1:13" ht="24" x14ac:dyDescent="0.15">
      <c r="A129" s="19"/>
      <c r="B129" s="2" t="s">
        <v>43</v>
      </c>
      <c r="C129" s="2" t="s">
        <v>7</v>
      </c>
      <c r="D129" s="2" t="s">
        <v>8</v>
      </c>
      <c r="E129" s="3">
        <v>0.01</v>
      </c>
      <c r="F129" s="2"/>
      <c r="G129" s="3">
        <v>4</v>
      </c>
      <c r="H129" s="2"/>
      <c r="I129" s="2"/>
      <c r="J129" s="2"/>
      <c r="K129" s="2"/>
      <c r="L129" s="3">
        <v>4</v>
      </c>
      <c r="M129" s="4"/>
    </row>
    <row r="130" spans="1:13" x14ac:dyDescent="0.15">
      <c r="A130" s="17" t="s">
        <v>75</v>
      </c>
      <c r="B130" s="6" t="s">
        <v>44</v>
      </c>
      <c r="C130" s="2"/>
      <c r="D130" s="2"/>
      <c r="E130" s="8">
        <f>SUM(E131:E135)</f>
        <v>18.62</v>
      </c>
      <c r="F130" s="8">
        <f t="shared" ref="F130:L130" si="14">SUM(F131:F135)</f>
        <v>0.41000000000000003</v>
      </c>
      <c r="G130" s="8">
        <f t="shared" si="14"/>
        <v>1789</v>
      </c>
      <c r="H130" s="8">
        <f t="shared" si="14"/>
        <v>0</v>
      </c>
      <c r="I130" s="8">
        <f t="shared" si="14"/>
        <v>43</v>
      </c>
      <c r="J130" s="8">
        <f t="shared" si="14"/>
        <v>84</v>
      </c>
      <c r="K130" s="8">
        <f t="shared" si="14"/>
        <v>763</v>
      </c>
      <c r="L130" s="8">
        <f t="shared" si="14"/>
        <v>899</v>
      </c>
      <c r="M130" s="4"/>
    </row>
    <row r="131" spans="1:13" ht="24" x14ac:dyDescent="0.15">
      <c r="A131" s="18"/>
      <c r="B131" s="2" t="s">
        <v>45</v>
      </c>
      <c r="C131" s="2" t="s">
        <v>7</v>
      </c>
      <c r="D131" s="2" t="s">
        <v>8</v>
      </c>
      <c r="E131" s="3">
        <v>6.12</v>
      </c>
      <c r="F131" s="3">
        <v>0.09</v>
      </c>
      <c r="G131" s="3">
        <v>544</v>
      </c>
      <c r="H131" s="2"/>
      <c r="I131" s="3">
        <v>11</v>
      </c>
      <c r="J131" s="3">
        <v>84</v>
      </c>
      <c r="K131" s="2"/>
      <c r="L131" s="3">
        <v>449</v>
      </c>
      <c r="M131" s="4"/>
    </row>
    <row r="132" spans="1:13" ht="24" x14ac:dyDescent="0.15">
      <c r="A132" s="18"/>
      <c r="B132" s="2" t="s">
        <v>46</v>
      </c>
      <c r="C132" s="2" t="s">
        <v>7</v>
      </c>
      <c r="D132" s="2" t="s">
        <v>8</v>
      </c>
      <c r="E132" s="3">
        <v>5.5</v>
      </c>
      <c r="F132" s="2"/>
      <c r="G132" s="3">
        <v>352</v>
      </c>
      <c r="H132" s="2"/>
      <c r="I132" s="3">
        <v>11</v>
      </c>
      <c r="J132" s="2"/>
      <c r="K132" s="2"/>
      <c r="L132" s="3">
        <v>341</v>
      </c>
      <c r="M132" s="4"/>
    </row>
    <row r="133" spans="1:13" ht="24" x14ac:dyDescent="0.15">
      <c r="A133" s="18"/>
      <c r="B133" s="2" t="s">
        <v>47</v>
      </c>
      <c r="C133" s="2" t="s">
        <v>7</v>
      </c>
      <c r="D133" s="2" t="s">
        <v>8</v>
      </c>
      <c r="E133" s="3">
        <v>5</v>
      </c>
      <c r="F133" s="3">
        <v>0.32</v>
      </c>
      <c r="G133" s="3">
        <v>120</v>
      </c>
      <c r="H133" s="2"/>
      <c r="I133" s="3">
        <v>11</v>
      </c>
      <c r="J133" s="2"/>
      <c r="K133" s="2"/>
      <c r="L133" s="3">
        <v>109</v>
      </c>
      <c r="M133" s="4"/>
    </row>
    <row r="134" spans="1:13" ht="24" x14ac:dyDescent="0.15">
      <c r="A134" s="18"/>
      <c r="B134" s="2" t="s">
        <v>48</v>
      </c>
      <c r="C134" s="2" t="s">
        <v>7</v>
      </c>
      <c r="D134" s="2" t="s">
        <v>8</v>
      </c>
      <c r="E134" s="3">
        <v>1.01</v>
      </c>
      <c r="F134" s="2"/>
      <c r="G134" s="3">
        <v>768</v>
      </c>
      <c r="H134" s="2"/>
      <c r="I134" s="3">
        <v>5</v>
      </c>
      <c r="J134" s="2"/>
      <c r="K134" s="3">
        <v>763</v>
      </c>
      <c r="L134" s="4"/>
      <c r="M134" s="4"/>
    </row>
    <row r="135" spans="1:13" ht="24" x14ac:dyDescent="0.15">
      <c r="A135" s="19"/>
      <c r="B135" s="2" t="s">
        <v>49</v>
      </c>
      <c r="C135" s="2" t="s">
        <v>7</v>
      </c>
      <c r="D135" s="2" t="s">
        <v>8</v>
      </c>
      <c r="E135" s="3">
        <v>0.99</v>
      </c>
      <c r="F135" s="2"/>
      <c r="G135" s="3">
        <v>5</v>
      </c>
      <c r="H135" s="2"/>
      <c r="I135" s="3">
        <v>5</v>
      </c>
      <c r="J135" s="2"/>
      <c r="K135" s="2"/>
      <c r="L135" s="2"/>
      <c r="M135" s="4"/>
    </row>
    <row r="136" spans="1:13" ht="36.75" customHeight="1" x14ac:dyDescent="0.15">
      <c r="A136" s="17" t="s">
        <v>232</v>
      </c>
      <c r="B136" s="6" t="s">
        <v>231</v>
      </c>
      <c r="C136" s="2"/>
      <c r="D136" s="2"/>
      <c r="E136" s="8">
        <f>SUM(E137:E144)</f>
        <v>22.25</v>
      </c>
      <c r="F136" s="8">
        <f t="shared" ref="F136:L136" si="15">SUM(F137:F144)</f>
        <v>1.23</v>
      </c>
      <c r="G136" s="8">
        <f t="shared" si="15"/>
        <v>1358</v>
      </c>
      <c r="H136" s="8">
        <f t="shared" si="15"/>
        <v>0</v>
      </c>
      <c r="I136" s="8">
        <f t="shared" si="15"/>
        <v>52</v>
      </c>
      <c r="J136" s="8">
        <f t="shared" si="15"/>
        <v>308</v>
      </c>
      <c r="K136" s="8">
        <f t="shared" si="15"/>
        <v>0</v>
      </c>
      <c r="L136" s="8">
        <f t="shared" si="15"/>
        <v>998</v>
      </c>
      <c r="M136" s="4"/>
    </row>
    <row r="137" spans="1:13" ht="24" x14ac:dyDescent="0.15">
      <c r="A137" s="18"/>
      <c r="B137" s="2" t="s">
        <v>50</v>
      </c>
      <c r="C137" s="2" t="s">
        <v>7</v>
      </c>
      <c r="D137" s="2" t="s">
        <v>8</v>
      </c>
      <c r="E137" s="3">
        <v>1</v>
      </c>
      <c r="F137" s="2"/>
      <c r="G137" s="3">
        <v>192</v>
      </c>
      <c r="H137" s="2"/>
      <c r="I137" s="3">
        <v>5</v>
      </c>
      <c r="J137" s="2"/>
      <c r="K137" s="2"/>
      <c r="L137" s="3">
        <v>187</v>
      </c>
      <c r="M137" s="4"/>
    </row>
    <row r="138" spans="1:13" ht="24" x14ac:dyDescent="0.15">
      <c r="A138" s="18"/>
      <c r="B138" s="2" t="s">
        <v>51</v>
      </c>
      <c r="C138" s="2" t="s">
        <v>7</v>
      </c>
      <c r="D138" s="2" t="s">
        <v>8</v>
      </c>
      <c r="E138" s="3">
        <v>3.05</v>
      </c>
      <c r="F138" s="3">
        <v>0.02</v>
      </c>
      <c r="G138" s="3">
        <v>141</v>
      </c>
      <c r="H138" s="2"/>
      <c r="I138" s="3">
        <v>6</v>
      </c>
      <c r="J138" s="3">
        <v>28</v>
      </c>
      <c r="K138" s="2"/>
      <c r="L138" s="3">
        <v>107</v>
      </c>
      <c r="M138" s="4"/>
    </row>
    <row r="139" spans="1:13" ht="24" x14ac:dyDescent="0.15">
      <c r="A139" s="18"/>
      <c r="B139" s="2" t="s">
        <v>52</v>
      </c>
      <c r="C139" s="2" t="s">
        <v>7</v>
      </c>
      <c r="D139" s="2" t="s">
        <v>8</v>
      </c>
      <c r="E139" s="3">
        <v>3.23</v>
      </c>
      <c r="F139" s="3">
        <v>0.14000000000000001</v>
      </c>
      <c r="G139" s="3">
        <v>78</v>
      </c>
      <c r="H139" s="2"/>
      <c r="I139" s="3">
        <v>7</v>
      </c>
      <c r="J139" s="2"/>
      <c r="K139" s="2"/>
      <c r="L139" s="3">
        <v>71</v>
      </c>
      <c r="M139" s="4"/>
    </row>
    <row r="140" spans="1:13" ht="24" x14ac:dyDescent="0.15">
      <c r="A140" s="18"/>
      <c r="B140" s="2" t="s">
        <v>53</v>
      </c>
      <c r="C140" s="2" t="s">
        <v>7</v>
      </c>
      <c r="D140" s="2" t="s">
        <v>8</v>
      </c>
      <c r="E140" s="3">
        <v>3.2</v>
      </c>
      <c r="F140" s="3">
        <v>0.19</v>
      </c>
      <c r="G140" s="3">
        <v>256</v>
      </c>
      <c r="H140" s="2"/>
      <c r="I140" s="3">
        <v>6</v>
      </c>
      <c r="J140" s="3">
        <v>124</v>
      </c>
      <c r="K140" s="2"/>
      <c r="L140" s="3">
        <v>126</v>
      </c>
      <c r="M140" s="4"/>
    </row>
    <row r="141" spans="1:13" ht="24" x14ac:dyDescent="0.15">
      <c r="A141" s="18"/>
      <c r="B141" s="2" t="s">
        <v>54</v>
      </c>
      <c r="C141" s="2" t="s">
        <v>7</v>
      </c>
      <c r="D141" s="2" t="s">
        <v>8</v>
      </c>
      <c r="E141" s="3">
        <v>3.58</v>
      </c>
      <c r="F141" s="2"/>
      <c r="G141" s="3">
        <v>136</v>
      </c>
      <c r="H141" s="2"/>
      <c r="I141" s="3">
        <v>6</v>
      </c>
      <c r="J141" s="3">
        <v>52</v>
      </c>
      <c r="K141" s="2"/>
      <c r="L141" s="3">
        <v>78</v>
      </c>
      <c r="M141" s="4"/>
    </row>
    <row r="142" spans="1:13" ht="24" x14ac:dyDescent="0.15">
      <c r="A142" s="18"/>
      <c r="B142" s="2" t="s">
        <v>55</v>
      </c>
      <c r="C142" s="2" t="s">
        <v>7</v>
      </c>
      <c r="D142" s="2" t="s">
        <v>8</v>
      </c>
      <c r="E142" s="3">
        <v>3.12</v>
      </c>
      <c r="F142" s="3">
        <v>0.23</v>
      </c>
      <c r="G142" s="3">
        <v>150</v>
      </c>
      <c r="H142" s="2"/>
      <c r="I142" s="3">
        <v>9</v>
      </c>
      <c r="J142" s="3">
        <v>72</v>
      </c>
      <c r="K142" s="2"/>
      <c r="L142" s="3">
        <v>69</v>
      </c>
      <c r="M142" s="4"/>
    </row>
    <row r="143" spans="1:13" ht="24" x14ac:dyDescent="0.15">
      <c r="A143" s="18"/>
      <c r="B143" s="2" t="s">
        <v>56</v>
      </c>
      <c r="C143" s="2" t="s">
        <v>7</v>
      </c>
      <c r="D143" s="2" t="s">
        <v>8</v>
      </c>
      <c r="E143" s="3">
        <v>1.53</v>
      </c>
      <c r="F143" s="3">
        <v>0.19</v>
      </c>
      <c r="G143" s="3">
        <v>300</v>
      </c>
      <c r="H143" s="2"/>
      <c r="I143" s="3">
        <v>5</v>
      </c>
      <c r="J143" s="3">
        <v>12</v>
      </c>
      <c r="K143" s="2"/>
      <c r="L143" s="3">
        <v>283</v>
      </c>
      <c r="M143" s="4"/>
    </row>
    <row r="144" spans="1:13" ht="24" x14ac:dyDescent="0.15">
      <c r="A144" s="19"/>
      <c r="B144" s="2" t="s">
        <v>57</v>
      </c>
      <c r="C144" s="2" t="s">
        <v>7</v>
      </c>
      <c r="D144" s="2" t="s">
        <v>8</v>
      </c>
      <c r="E144" s="3">
        <v>3.54</v>
      </c>
      <c r="F144" s="3">
        <v>0.46</v>
      </c>
      <c r="G144" s="3">
        <v>105</v>
      </c>
      <c r="H144" s="2"/>
      <c r="I144" s="3">
        <v>8</v>
      </c>
      <c r="J144" s="3">
        <v>20</v>
      </c>
      <c r="K144" s="2"/>
      <c r="L144" s="3">
        <v>77</v>
      </c>
      <c r="M144" s="4"/>
    </row>
    <row r="145" spans="1:13" ht="23.25" customHeight="1" x14ac:dyDescent="0.15">
      <c r="A145" s="20" t="s">
        <v>64</v>
      </c>
      <c r="B145" s="20"/>
      <c r="C145" s="2"/>
      <c r="D145" s="2"/>
      <c r="E145" s="3">
        <f>SUM(E146)</f>
        <v>0</v>
      </c>
      <c r="F145" s="3">
        <f t="shared" ref="F145:L145" si="16">SUM(F146)</f>
        <v>0</v>
      </c>
      <c r="G145" s="3">
        <f t="shared" si="16"/>
        <v>175</v>
      </c>
      <c r="H145" s="3">
        <f t="shared" si="16"/>
        <v>0</v>
      </c>
      <c r="I145" s="3">
        <f t="shared" si="16"/>
        <v>0</v>
      </c>
      <c r="J145" s="3">
        <f t="shared" si="16"/>
        <v>0</v>
      </c>
      <c r="K145" s="3">
        <f t="shared" si="16"/>
        <v>175</v>
      </c>
      <c r="L145" s="3">
        <f t="shared" si="16"/>
        <v>0</v>
      </c>
      <c r="M145" s="4"/>
    </row>
    <row r="146" spans="1:13" ht="72" x14ac:dyDescent="0.15">
      <c r="A146" s="5" t="s">
        <v>63</v>
      </c>
      <c r="B146" s="2" t="s">
        <v>58</v>
      </c>
      <c r="C146" s="2"/>
      <c r="D146" s="2" t="s">
        <v>59</v>
      </c>
      <c r="E146" s="3"/>
      <c r="F146" s="3"/>
      <c r="G146" s="3">
        <v>175</v>
      </c>
      <c r="H146" s="3"/>
      <c r="I146" s="3"/>
      <c r="J146" s="3"/>
      <c r="K146" s="3">
        <v>175</v>
      </c>
      <c r="L146" s="3"/>
      <c r="M146" s="9"/>
    </row>
  </sheetData>
  <mergeCells count="31">
    <mergeCell ref="C67:D67"/>
    <mergeCell ref="A76:A80"/>
    <mergeCell ref="A81:A89"/>
    <mergeCell ref="A90:A101"/>
    <mergeCell ref="B103:B104"/>
    <mergeCell ref="A102:A115"/>
    <mergeCell ref="A60:A75"/>
    <mergeCell ref="B61:B65"/>
    <mergeCell ref="D3:D4"/>
    <mergeCell ref="E3:F3"/>
    <mergeCell ref="A2:M2"/>
    <mergeCell ref="M3:M4"/>
    <mergeCell ref="C3:C4"/>
    <mergeCell ref="H3:L3"/>
    <mergeCell ref="G3:G4"/>
    <mergeCell ref="A116:A129"/>
    <mergeCell ref="A145:B145"/>
    <mergeCell ref="B82:B83"/>
    <mergeCell ref="A18:A22"/>
    <mergeCell ref="A3:A4"/>
    <mergeCell ref="B3:B4"/>
    <mergeCell ref="A7:A11"/>
    <mergeCell ref="A12:A17"/>
    <mergeCell ref="A130:A135"/>
    <mergeCell ref="A136:A144"/>
    <mergeCell ref="A5:B5"/>
    <mergeCell ref="B66:B67"/>
    <mergeCell ref="A6:B6"/>
    <mergeCell ref="A23:A34"/>
    <mergeCell ref="A35:A47"/>
    <mergeCell ref="A48:A59"/>
  </mergeCells>
  <phoneticPr fontId="8" type="noConversion"/>
  <pageMargins left="0.7" right="0.7" top="0.75" bottom="0.75" header="0.3" footer="0.3"/>
  <pageSetup paperSize="9" scale="75" fitToHeight="0" orientation="portrait" horizontalDpi="300" verticalDpi="300" r:id="rId1"/>
  <ignoredErrors>
    <ignoredError sqref="E7 F7:K7 E12:L12 E18:L18 E23:L23 E35:L35 E48:L48 E76:L76 E81:L81 E90:L90 E102:L102 E116:G116 I116:J116 L116 E130:L1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J14" sqref="J14"/>
    </sheetView>
  </sheetViews>
  <sheetFormatPr defaultRowHeight="13.5" x14ac:dyDescent="0.15"/>
  <cols>
    <col min="1" max="1" width="13.25" customWidth="1"/>
    <col min="2" max="2" width="11.625" customWidth="1"/>
    <col min="3" max="3" width="11.25" customWidth="1"/>
    <col min="4" max="4" width="10.625" customWidth="1"/>
    <col min="5" max="5" width="12" customWidth="1"/>
    <col min="6" max="7" width="10.5" customWidth="1"/>
  </cols>
  <sheetData>
    <row r="1" spans="1:7" x14ac:dyDescent="0.15">
      <c r="A1" s="13" t="s">
        <v>225</v>
      </c>
    </row>
    <row r="2" spans="1:7" ht="24" x14ac:dyDescent="0.15">
      <c r="A2" s="37" t="s">
        <v>174</v>
      </c>
      <c r="B2" s="37"/>
      <c r="C2" s="37"/>
      <c r="D2" s="37"/>
      <c r="E2" s="37"/>
      <c r="F2" s="37"/>
      <c r="G2" s="37"/>
    </row>
    <row r="3" spans="1:7" ht="15.75" x14ac:dyDescent="0.15">
      <c r="A3" s="38" t="s">
        <v>226</v>
      </c>
      <c r="B3" s="38"/>
      <c r="C3" s="38"/>
      <c r="D3" s="38"/>
      <c r="E3" s="38"/>
      <c r="F3" s="38"/>
      <c r="G3" s="38"/>
    </row>
    <row r="4" spans="1:7" ht="26.25" customHeight="1" x14ac:dyDescent="0.15">
      <c r="A4" s="14" t="s">
        <v>175</v>
      </c>
      <c r="B4" s="39" t="s">
        <v>176</v>
      </c>
      <c r="C4" s="39"/>
      <c r="D4" s="39"/>
      <c r="E4" s="39"/>
      <c r="F4" s="39"/>
      <c r="G4" s="39"/>
    </row>
    <row r="5" spans="1:7" ht="26.25" customHeight="1" x14ac:dyDescent="0.15">
      <c r="A5" s="14" t="s">
        <v>177</v>
      </c>
      <c r="B5" s="39" t="s">
        <v>178</v>
      </c>
      <c r="C5" s="39"/>
      <c r="D5" s="39" t="s">
        <v>179</v>
      </c>
      <c r="E5" s="39"/>
      <c r="F5" s="40" t="s">
        <v>180</v>
      </c>
      <c r="G5" s="40"/>
    </row>
    <row r="6" spans="1:7" ht="26.25" customHeight="1" x14ac:dyDescent="0.15">
      <c r="A6" s="14" t="s">
        <v>181</v>
      </c>
      <c r="B6" s="39" t="s">
        <v>182</v>
      </c>
      <c r="C6" s="39"/>
      <c r="D6" s="39" t="s">
        <v>183</v>
      </c>
      <c r="E6" s="39"/>
      <c r="F6" s="39" t="s">
        <v>63</v>
      </c>
      <c r="G6" s="39"/>
    </row>
    <row r="7" spans="1:7" ht="26.25" customHeight="1" x14ac:dyDescent="0.15">
      <c r="A7" s="15" t="s">
        <v>184</v>
      </c>
      <c r="B7" s="35" t="s">
        <v>185</v>
      </c>
      <c r="C7" s="35"/>
      <c r="D7" s="36">
        <v>151855</v>
      </c>
      <c r="E7" s="36"/>
      <c r="F7" s="36"/>
      <c r="G7" s="36"/>
    </row>
    <row r="8" spans="1:7" ht="26.25" customHeight="1" x14ac:dyDescent="0.15">
      <c r="A8" s="15" t="s">
        <v>186</v>
      </c>
      <c r="B8" s="35" t="s">
        <v>187</v>
      </c>
      <c r="C8" s="35"/>
      <c r="D8" s="36">
        <v>151855</v>
      </c>
      <c r="E8" s="36"/>
      <c r="F8" s="36"/>
      <c r="G8" s="36"/>
    </row>
    <row r="9" spans="1:7" ht="26.25" customHeight="1" x14ac:dyDescent="0.15">
      <c r="A9" s="16"/>
      <c r="B9" s="41" t="s">
        <v>188</v>
      </c>
      <c r="C9" s="41"/>
      <c r="D9" s="39"/>
      <c r="E9" s="39"/>
      <c r="F9" s="39"/>
      <c r="G9" s="39"/>
    </row>
    <row r="10" spans="1:7" ht="39.75" customHeight="1" x14ac:dyDescent="0.15">
      <c r="A10" s="14" t="s">
        <v>189</v>
      </c>
      <c r="B10" s="42" t="s">
        <v>190</v>
      </c>
      <c r="C10" s="42"/>
      <c r="D10" s="42"/>
      <c r="E10" s="42"/>
      <c r="F10" s="42"/>
      <c r="G10" s="42"/>
    </row>
    <row r="11" spans="1:7" ht="33.75" customHeight="1" x14ac:dyDescent="0.15">
      <c r="A11" s="39" t="s">
        <v>191</v>
      </c>
      <c r="B11" s="14" t="s">
        <v>192</v>
      </c>
      <c r="C11" s="39" t="s">
        <v>193</v>
      </c>
      <c r="D11" s="39"/>
      <c r="E11" s="39" t="s">
        <v>194</v>
      </c>
      <c r="F11" s="39"/>
      <c r="G11" s="14" t="s">
        <v>195</v>
      </c>
    </row>
    <row r="12" spans="1:7" ht="33.75" customHeight="1" x14ac:dyDescent="0.15">
      <c r="A12" s="39"/>
      <c r="B12" s="39" t="s">
        <v>196</v>
      </c>
      <c r="C12" s="43" t="s">
        <v>197</v>
      </c>
      <c r="D12" s="43"/>
      <c r="E12" s="43" t="s">
        <v>198</v>
      </c>
      <c r="F12" s="43"/>
      <c r="G12" s="3">
        <v>460</v>
      </c>
    </row>
    <row r="13" spans="1:7" ht="33.75" customHeight="1" x14ac:dyDescent="0.15">
      <c r="A13" s="39"/>
      <c r="B13" s="39"/>
      <c r="C13" s="43"/>
      <c r="D13" s="43"/>
      <c r="E13" s="43" t="s">
        <v>199</v>
      </c>
      <c r="F13" s="43"/>
      <c r="G13" s="3">
        <v>26</v>
      </c>
    </row>
    <row r="14" spans="1:7" ht="33.75" customHeight="1" x14ac:dyDescent="0.15">
      <c r="A14" s="39"/>
      <c r="B14" s="39"/>
      <c r="C14" s="43" t="s">
        <v>200</v>
      </c>
      <c r="D14" s="43"/>
      <c r="E14" s="43" t="s">
        <v>201</v>
      </c>
      <c r="F14" s="43"/>
      <c r="G14" s="3" t="s">
        <v>202</v>
      </c>
    </row>
    <row r="15" spans="1:7" ht="33.75" customHeight="1" x14ac:dyDescent="0.15">
      <c r="A15" s="39"/>
      <c r="B15" s="39"/>
      <c r="C15" s="43" t="s">
        <v>203</v>
      </c>
      <c r="D15" s="43"/>
      <c r="E15" s="43" t="s">
        <v>204</v>
      </c>
      <c r="F15" s="43"/>
      <c r="G15" s="3" t="s">
        <v>205</v>
      </c>
    </row>
    <row r="16" spans="1:7" ht="33.75" customHeight="1" x14ac:dyDescent="0.15">
      <c r="A16" s="39"/>
      <c r="B16" s="39"/>
      <c r="C16" s="43" t="s">
        <v>206</v>
      </c>
      <c r="D16" s="43"/>
      <c r="E16" s="43" t="s">
        <v>207</v>
      </c>
      <c r="F16" s="43"/>
      <c r="G16" s="3" t="s">
        <v>208</v>
      </c>
    </row>
    <row r="17" spans="1:7" ht="33.75" customHeight="1" x14ac:dyDescent="0.15">
      <c r="A17" s="39"/>
      <c r="B17" s="43" t="s">
        <v>209</v>
      </c>
      <c r="C17" s="43" t="s">
        <v>210</v>
      </c>
      <c r="D17" s="43"/>
      <c r="E17" s="43" t="s">
        <v>211</v>
      </c>
      <c r="F17" s="43"/>
      <c r="G17" s="15" t="s">
        <v>212</v>
      </c>
    </row>
    <row r="18" spans="1:7" ht="33.75" customHeight="1" x14ac:dyDescent="0.15">
      <c r="A18" s="39"/>
      <c r="B18" s="43"/>
      <c r="C18" s="43"/>
      <c r="D18" s="43"/>
      <c r="E18" s="43" t="s">
        <v>213</v>
      </c>
      <c r="F18" s="43"/>
      <c r="G18" s="3" t="s">
        <v>214</v>
      </c>
    </row>
    <row r="19" spans="1:7" ht="33.75" customHeight="1" x14ac:dyDescent="0.15">
      <c r="A19" s="39"/>
      <c r="B19" s="43"/>
      <c r="C19" s="43" t="s">
        <v>215</v>
      </c>
      <c r="D19" s="43"/>
      <c r="E19" s="43" t="s">
        <v>216</v>
      </c>
      <c r="F19" s="43"/>
      <c r="G19" s="15" t="s">
        <v>217</v>
      </c>
    </row>
    <row r="20" spans="1:7" ht="33.75" customHeight="1" x14ac:dyDescent="0.15">
      <c r="A20" s="39"/>
      <c r="B20" s="43"/>
      <c r="C20" s="43" t="s">
        <v>218</v>
      </c>
      <c r="D20" s="43"/>
      <c r="E20" s="43" t="s">
        <v>219</v>
      </c>
      <c r="F20" s="43"/>
      <c r="G20" s="15" t="s">
        <v>220</v>
      </c>
    </row>
    <row r="21" spans="1:7" ht="33.75" customHeight="1" x14ac:dyDescent="0.15">
      <c r="A21" s="39"/>
      <c r="B21" s="43"/>
      <c r="C21" s="43"/>
      <c r="D21" s="43"/>
      <c r="E21" s="43" t="s">
        <v>221</v>
      </c>
      <c r="F21" s="43"/>
      <c r="G21" s="15" t="s">
        <v>217</v>
      </c>
    </row>
    <row r="22" spans="1:7" ht="33.75" customHeight="1" x14ac:dyDescent="0.15">
      <c r="A22" s="39"/>
      <c r="B22" s="15" t="s">
        <v>222</v>
      </c>
      <c r="C22" s="42" t="s">
        <v>223</v>
      </c>
      <c r="D22" s="42"/>
      <c r="E22" s="43" t="s">
        <v>224</v>
      </c>
      <c r="F22" s="43"/>
      <c r="G22" s="3" t="s">
        <v>214</v>
      </c>
    </row>
  </sheetData>
  <mergeCells count="40">
    <mergeCell ref="C22:D22"/>
    <mergeCell ref="E22:F22"/>
    <mergeCell ref="B17:B21"/>
    <mergeCell ref="C17:D18"/>
    <mergeCell ref="E17:F17"/>
    <mergeCell ref="E18:F18"/>
    <mergeCell ref="C19:D19"/>
    <mergeCell ref="E19:F19"/>
    <mergeCell ref="C20:D21"/>
    <mergeCell ref="E20:F20"/>
    <mergeCell ref="E21:F21"/>
    <mergeCell ref="B9:C9"/>
    <mergeCell ref="D9:G9"/>
    <mergeCell ref="B10:G10"/>
    <mergeCell ref="A11:A22"/>
    <mergeCell ref="C11:D11"/>
    <mergeCell ref="E11:F11"/>
    <mergeCell ref="B12:B16"/>
    <mergeCell ref="C12:D13"/>
    <mergeCell ref="E12:F12"/>
    <mergeCell ref="E13:F13"/>
    <mergeCell ref="C14:D14"/>
    <mergeCell ref="E14:F14"/>
    <mergeCell ref="C15:D15"/>
    <mergeCell ref="E15:F15"/>
    <mergeCell ref="C16:D16"/>
    <mergeCell ref="E16:F16"/>
    <mergeCell ref="B8:C8"/>
    <mergeCell ref="D8:G8"/>
    <mergeCell ref="A2:G2"/>
    <mergeCell ref="A3:G3"/>
    <mergeCell ref="B4:G4"/>
    <mergeCell ref="B5:C5"/>
    <mergeCell ref="D5:E5"/>
    <mergeCell ref="F5:G5"/>
    <mergeCell ref="B6:C6"/>
    <mergeCell ref="D6:E6"/>
    <mergeCell ref="F6:G6"/>
    <mergeCell ref="B7:C7"/>
    <mergeCell ref="D7:G7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2021-06-15T10:08:24Z</dcterms:modified>
</cp:coreProperties>
</file>