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" sheetId="4" r:id="rId1"/>
  </sheets>
  <definedNames>
    <definedName name="_xlnm._FilterDatabase" localSheetId="0" hidden="1">'2022'!$B$4:$M$162</definedName>
  </definedNames>
  <calcPr calcId="144525"/>
</workbook>
</file>

<file path=xl/sharedStrings.xml><?xml version="1.0" encoding="utf-8"?>
<sst xmlns="http://schemas.openxmlformats.org/spreadsheetml/2006/main" count="191" uniqueCount="174">
  <si>
    <t>附件：</t>
  </si>
  <si>
    <t>2023年全省实施基本药物制度中央和省级财政补助资金安排表（总表不发市县）</t>
  </si>
  <si>
    <t>单位：万元</t>
  </si>
  <si>
    <t>市州</t>
  </si>
  <si>
    <t>县市区</t>
  </si>
  <si>
    <t>基层医疗卫生机构实施基药</t>
  </si>
  <si>
    <t>村卫生室实施基药</t>
  </si>
  <si>
    <t>经考核此次给予奖励或扣减金额</t>
  </si>
  <si>
    <t>此次实际结算金额</t>
  </si>
  <si>
    <t>备注</t>
  </si>
  <si>
    <t>小计</t>
  </si>
  <si>
    <t>中央</t>
  </si>
  <si>
    <t>省级</t>
  </si>
  <si>
    <t>总计</t>
  </si>
  <si>
    <t>全省合计</t>
  </si>
  <si>
    <t>资金来源：财社2023-35号5099万，省级预算3406万。</t>
  </si>
  <si>
    <t>长沙市</t>
  </si>
  <si>
    <t>长沙市小计</t>
  </si>
  <si>
    <t>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</si>
  <si>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</si>
  <si>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</si>
  <si>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</si>
  <si>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</si>
  <si>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</si>
  <si>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</si>
  <si>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</si>
  <si>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</si>
  <si>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</si>
  <si>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</si>
  <si>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</si>
  <si>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</si>
  <si>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</si>
  <si>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</si>
  <si>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</si>
  <si>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</si>
  <si>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</si>
  <si>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</si>
  <si>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</si>
  <si>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</si>
  <si>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</si>
  <si>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</si>
  <si>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</si>
  <si>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</si>
  <si>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</si>
  <si>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</si>
  <si>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</si>
  <si>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</si>
  <si>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</si>
  <si>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</si>
  <si>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</si>
  <si>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</si>
  <si>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</si>
  <si>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</si>
  <si>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</si>
  <si>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</si>
  <si>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</si>
  <si>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</si>
  <si>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</si>
  <si>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</si>
  <si>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</si>
  <si>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</si>
  <si>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</si>
  <si>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</si>
  <si>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</si>
  <si>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</si>
  <si>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</si>
  <si>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</si>
  <si>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</si>
  <si>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</si>
  <si>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</si>
  <si>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</si>
  <si>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</si>
  <si>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</si>
  <si>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</si>
  <si>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</si>
  <si>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</si>
  <si>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</si>
  <si>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</si>
  <si>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</si>
  <si>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</si>
  <si>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</si>
  <si>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</si>
  <si>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临湘市</t>
  </si>
  <si>
    <t>湘阴县</t>
  </si>
  <si>
    <t>华容县</t>
  </si>
  <si>
    <t>岳阳县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</si>
  <si>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</si>
  <si>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</si>
  <si>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</si>
  <si>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</si>
  <si>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</si>
  <si>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</si>
  <si>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</si>
  <si>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</si>
  <si>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</si>
  <si>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</si>
  <si>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</si>
  <si>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</si>
  <si>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</si>
  <si>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</si>
  <si>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</si>
  <si>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</si>
  <si>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</si>
  <si>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</si>
  <si>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</si>
  <si>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</si>
  <si>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</si>
  <si>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</si>
  <si>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</si>
  <si>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</si>
  <si>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</si>
  <si>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</si>
  <si>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</si>
  <si>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</si>
  <si>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</si>
  <si>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</si>
  <si>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</si>
  <si>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</si>
  <si>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回龙圩管理区</t>
  </si>
  <si>
    <t>金洞管理区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</si>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</sst>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0" fillId="0" borderId="0">
      <alignment vertical="center"/>
    </xf>
    <xf numFmtId="0" fontId="13" fillId="0" borderId="0"/>
    <xf numFmtId="0" fontId="11" fillId="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11" borderId="10" applyNumberFormat="false" applyAlignment="false" applyProtection="false">
      <alignment vertical="center"/>
    </xf>
    <xf numFmtId="0" fontId="19" fillId="20" borderId="13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1" borderId="1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7" fillId="17" borderId="12" applyNumberFormat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176" fontId="5" fillId="0" borderId="0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1" applyFont="true">
      <alignment vertical="center"/>
    </xf>
    <xf numFmtId="0" fontId="2" fillId="0" borderId="0" xfId="1" applyFont="true">
      <alignment vertical="center"/>
    </xf>
    <xf numFmtId="0" fontId="1" fillId="0" borderId="0" xfId="1" applyFont="true" applyAlignment="true">
      <alignment horizontal="center" vertical="center"/>
    </xf>
    <xf numFmtId="0" fontId="1" fillId="0" borderId="0" xfId="1" applyFont="true" applyAlignment="true">
      <alignment horizontal="left" vertical="center"/>
    </xf>
    <xf numFmtId="0" fontId="3" fillId="0" borderId="0" xfId="1" applyFont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/>
    </xf>
    <xf numFmtId="0" fontId="2" fillId="0" borderId="2" xfId="1" applyFont="true" applyBorder="true" applyAlignment="true">
      <alignment horizontal="center" vertical="center"/>
    </xf>
    <xf numFmtId="0" fontId="2" fillId="0" borderId="3" xfId="1" applyFont="true" applyBorder="true" applyAlignment="true">
      <alignment horizontal="center" vertical="center"/>
    </xf>
    <xf numFmtId="0" fontId="2" fillId="0" borderId="4" xfId="1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 wrapText="true"/>
    </xf>
    <xf numFmtId="0" fontId="2" fillId="0" borderId="5" xfId="1" applyFont="true" applyBorder="true" applyAlignment="true">
      <alignment horizontal="center" vertical="center" wrapText="true"/>
    </xf>
    <xf numFmtId="0" fontId="1" fillId="0" borderId="3" xfId="1" applyFont="true" applyBorder="true" applyAlignment="true">
      <alignment horizontal="center" vertical="center"/>
    </xf>
    <xf numFmtId="0" fontId="1" fillId="0" borderId="1" xfId="1" applyFont="true" applyBorder="true" applyAlignment="true">
      <alignment horizontal="left" vertical="center" wrapText="true"/>
    </xf>
    <xf numFmtId="0" fontId="2" fillId="0" borderId="6" xfId="1" applyFont="true" applyBorder="true" applyAlignment="true">
      <alignment horizontal="center" vertical="center" wrapText="true"/>
    </xf>
    <xf numFmtId="0" fontId="1" fillId="0" borderId="4" xfId="1" applyFont="true" applyFill="true" applyBorder="true" applyAlignment="true">
      <alignment horizontal="center" vertical="center" wrapText="true"/>
    </xf>
    <xf numFmtId="0" fontId="1" fillId="0" borderId="2" xfId="1" applyFont="true" applyBorder="true" applyAlignment="true">
      <alignment horizontal="center" vertical="center" wrapText="true"/>
    </xf>
    <xf numFmtId="0" fontId="1" fillId="0" borderId="7" xfId="1" applyFont="true" applyBorder="true" applyAlignment="true">
      <alignment horizontal="center" vertical="center" wrapText="true"/>
    </xf>
    <xf numFmtId="0" fontId="1" fillId="0" borderId="3" xfId="1" applyFont="true" applyBorder="true" applyAlignment="true">
      <alignment horizontal="center" vertical="center" wrapText="true"/>
    </xf>
    <xf numFmtId="0" fontId="1" fillId="0" borderId="6" xfId="1" applyFont="true" applyFill="true" applyBorder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1" fillId="0" borderId="1" xfId="1" applyFont="true" applyBorder="true" applyAlignment="true">
      <alignment vertical="center" wrapText="true"/>
    </xf>
    <xf numFmtId="0" fontId="2" fillId="0" borderId="1" xfId="1" applyFont="true" applyBorder="true">
      <alignment vertical="center"/>
    </xf>
    <xf numFmtId="0" fontId="1" fillId="0" borderId="1" xfId="1" applyFont="true" applyBorder="true">
      <alignment vertical="center"/>
    </xf>
  </cellXfs>
  <cellStyles count="52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常规_Sheet1_3-06" xfId="50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62"/>
  <sheetViews>
    <sheetView tabSelected="1" topLeftCell="A107" workbookViewId="0">
      <selection activeCell="B118" sqref="B118"/>
    </sheetView>
  </sheetViews>
  <sheetFormatPr defaultColWidth="9" defaultRowHeight="13.5"/>
  <cols>
    <col min="1" max="1" width="3.875" style="1" customWidth="true"/>
    <col min="2" max="3" width="13" style="1" customWidth="true"/>
    <col min="4" max="4" width="13" style="3" customWidth="true"/>
    <col min="5" max="6" width="11.875" style="1" customWidth="true"/>
    <col min="7" max="7" width="11" style="1" customWidth="true"/>
    <col min="8" max="8" width="8.375" style="1" customWidth="true"/>
    <col min="9" max="9" width="13.375" style="1" customWidth="true"/>
    <col min="10" max="10" width="10.25" style="1" customWidth="true"/>
    <col min="11" max="11" width="9.75" style="2" customWidth="true"/>
    <col min="12" max="12" width="8.625" style="2" customWidth="true"/>
    <col min="13" max="13" width="17.25" style="1" customWidth="true"/>
    <col min="14" max="16384" width="9" style="1"/>
  </cols>
  <sheetData>
    <row r="1" ht="20" customHeight="true" spans="1:2">
      <c r="A1" s="4" t="s">
        <v>0</v>
      </c>
      <c r="B1" s="4"/>
    </row>
    <row r="2" ht="49.5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.75" customHeight="true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" t="s">
        <v>2</v>
      </c>
    </row>
    <row r="4" ht="28.5" customHeight="true" spans="1:13">
      <c r="A4" s="6" t="s">
        <v>3</v>
      </c>
      <c r="B4" s="7" t="s">
        <v>4</v>
      </c>
      <c r="C4" s="6" t="s">
        <v>5</v>
      </c>
      <c r="D4" s="6"/>
      <c r="E4" s="6"/>
      <c r="F4" s="6" t="s">
        <v>6</v>
      </c>
      <c r="G4" s="6"/>
      <c r="H4" s="6"/>
      <c r="I4" s="16" t="s">
        <v>7</v>
      </c>
      <c r="J4" s="17" t="s">
        <v>8</v>
      </c>
      <c r="K4" s="18"/>
      <c r="L4" s="19"/>
      <c r="M4" s="6" t="s">
        <v>9</v>
      </c>
    </row>
    <row r="5" s="1" customFormat="true" ht="33" customHeight="true" spans="1:13">
      <c r="A5" s="6"/>
      <c r="B5" s="7"/>
      <c r="C5" s="7" t="s">
        <v>10</v>
      </c>
      <c r="D5" s="7" t="s">
        <v>11</v>
      </c>
      <c r="E5" s="6" t="s">
        <v>12</v>
      </c>
      <c r="F5" s="6" t="s">
        <v>10</v>
      </c>
      <c r="G5" s="7" t="s">
        <v>11</v>
      </c>
      <c r="H5" s="6" t="s">
        <v>12</v>
      </c>
      <c r="I5" s="20"/>
      <c r="J5" s="6" t="s">
        <v>13</v>
      </c>
      <c r="K5" s="6" t="s">
        <v>11</v>
      </c>
      <c r="L5" s="6" t="s">
        <v>12</v>
      </c>
      <c r="M5" s="6"/>
    </row>
    <row r="6" s="1" customFormat="true" ht="40.5" customHeight="true" spans="1:13">
      <c r="A6" s="8" t="s">
        <v>14</v>
      </c>
      <c r="B6" s="9"/>
      <c r="C6" s="9">
        <f>C7+C18+C29+C36+C50+C64+C76+C89+C95+C104+C119+C132+C139+C154</f>
        <v>7275</v>
      </c>
      <c r="D6" s="9">
        <f t="shared" ref="D6:L6" si="0">D7+D18+D29+D36+D50+D64+D76+D89+D95+D104+D119+D132+D139+D154</f>
        <v>4774</v>
      </c>
      <c r="E6" s="9">
        <f t="shared" si="0"/>
        <v>2501</v>
      </c>
      <c r="F6" s="9">
        <f t="shared" si="0"/>
        <v>1230</v>
      </c>
      <c r="G6" s="9">
        <f t="shared" si="0"/>
        <v>325</v>
      </c>
      <c r="H6" s="9">
        <f t="shared" si="0"/>
        <v>905</v>
      </c>
      <c r="I6" s="9">
        <f t="shared" si="0"/>
        <v>0</v>
      </c>
      <c r="J6" s="9">
        <f t="shared" si="0"/>
        <v>8505</v>
      </c>
      <c r="K6" s="9">
        <f t="shared" si="0"/>
        <v>5099</v>
      </c>
      <c r="L6" s="9">
        <f t="shared" si="0"/>
        <v>3406</v>
      </c>
      <c r="M6" s="22" t="s">
        <v>15</v>
      </c>
    </row>
    <row r="7" s="2" customFormat="true" spans="1:13">
      <c r="A7" s="10" t="s">
        <v>16</v>
      </c>
      <c r="B7" s="11" t="s">
        <v>17</v>
      </c>
      <c r="C7" s="9">
        <f>SUM(C9:C17)</f>
        <v>227.4</v>
      </c>
      <c r="D7" s="9">
        <v>149.6</v>
      </c>
      <c r="E7" s="9">
        <v>77.8</v>
      </c>
      <c r="F7" s="9">
        <f t="shared" ref="D7:L7" si="1">SUM(F9:F17)</f>
        <v>-353.8</v>
      </c>
      <c r="G7" s="9">
        <v>-264.8</v>
      </c>
      <c r="H7" s="9">
        <v>-89</v>
      </c>
      <c r="I7" s="9">
        <f t="shared" si="1"/>
        <v>76</v>
      </c>
      <c r="J7" s="9">
        <f t="shared" si="1"/>
        <v>-50.4</v>
      </c>
      <c r="K7" s="9">
        <f t="shared" si="1"/>
        <v>-115.2</v>
      </c>
      <c r="L7" s="9">
        <f t="shared" si="1"/>
        <v>64.8</v>
      </c>
      <c r="M7" s="23"/>
    </row>
    <row r="8" s="2" customFormat="true" ht="27" spans="1:13">
      <c r="A8" s="12"/>
      <c r="B8" s="11" t="s">
        <v>18</v>
      </c>
      <c r="C8" s="9">
        <f>SUM(C9:C15)</f>
        <v>135.7</v>
      </c>
      <c r="D8" s="9">
        <v>89.2</v>
      </c>
      <c r="E8" s="9">
        <v>46.5</v>
      </c>
      <c r="F8" s="9">
        <f t="shared" ref="D8:L8" si="2">SUM(F9:F15)</f>
        <v>-195.3</v>
      </c>
      <c r="G8" s="9">
        <v>-137.9</v>
      </c>
      <c r="H8" s="9">
        <v>-57.4</v>
      </c>
      <c r="I8" s="9">
        <f t="shared" si="2"/>
        <v>0</v>
      </c>
      <c r="J8" s="9">
        <f t="shared" si="2"/>
        <v>-59.6</v>
      </c>
      <c r="K8" s="9">
        <f t="shared" si="2"/>
        <v>-48.7</v>
      </c>
      <c r="L8" s="9">
        <f t="shared" si="2"/>
        <v>-10.9</v>
      </c>
      <c r="M8" s="23"/>
    </row>
    <row r="9" spans="1:13">
      <c r="A9" s="12"/>
      <c r="B9" s="6" t="s">
        <v>19</v>
      </c>
      <c r="C9" s="13">
        <f>SUM(D9:E9)</f>
        <v>21</v>
      </c>
      <c r="D9" s="6">
        <v>13.8</v>
      </c>
      <c r="E9" s="6">
        <v>7.2</v>
      </c>
      <c r="F9" s="6">
        <f>SUM(G9:H9)</f>
        <v>-137.9</v>
      </c>
      <c r="G9" s="6">
        <v>-97.1</v>
      </c>
      <c r="H9" s="6">
        <v>-40.8</v>
      </c>
      <c r="I9" s="6"/>
      <c r="J9" s="6">
        <f>SUM(K9:L9)</f>
        <v>-116.9</v>
      </c>
      <c r="K9" s="6">
        <f>D9+G9</f>
        <v>-83.3</v>
      </c>
      <c r="L9" s="6">
        <f>E9+H9+I9</f>
        <v>-33.6</v>
      </c>
      <c r="M9" s="24"/>
    </row>
    <row r="10" spans="1:13">
      <c r="A10" s="12"/>
      <c r="B10" s="6" t="s">
        <v>20</v>
      </c>
      <c r="C10" s="13">
        <f t="shared" ref="C10:C41" si="3">SUM(D10:E10)</f>
        <v>19.5</v>
      </c>
      <c r="D10" s="6">
        <v>12.8</v>
      </c>
      <c r="E10" s="6">
        <v>6.7</v>
      </c>
      <c r="F10" s="6">
        <f t="shared" ref="F10:F41" si="4">SUM(G10:H10)</f>
        <v>-30.4</v>
      </c>
      <c r="G10" s="6">
        <v>-16.9</v>
      </c>
      <c r="H10" s="6">
        <v>-13.5</v>
      </c>
      <c r="I10" s="6"/>
      <c r="J10" s="6">
        <f t="shared" ref="J10:J41" si="5">SUM(K10:L10)</f>
        <v>-10.9</v>
      </c>
      <c r="K10" s="6">
        <f t="shared" ref="K10:K41" si="6">D10+G10</f>
        <v>-4.1</v>
      </c>
      <c r="L10" s="6">
        <f t="shared" ref="L10:L41" si="7">E10+H10+I10</f>
        <v>-6.8</v>
      </c>
      <c r="M10" s="24"/>
    </row>
    <row r="11" spans="1:13">
      <c r="A11" s="12"/>
      <c r="B11" s="6" t="s">
        <v>21</v>
      </c>
      <c r="C11" s="13">
        <f t="shared" si="3"/>
        <v>19.6</v>
      </c>
      <c r="D11" s="6">
        <v>12.9</v>
      </c>
      <c r="E11" s="6">
        <v>6.7</v>
      </c>
      <c r="F11" s="6">
        <f t="shared" si="4"/>
        <v>-7.4</v>
      </c>
      <c r="G11" s="6">
        <v>-5.7</v>
      </c>
      <c r="H11" s="6">
        <v>-1.7</v>
      </c>
      <c r="I11" s="6"/>
      <c r="J11" s="6">
        <f t="shared" si="5"/>
        <v>12.2</v>
      </c>
      <c r="K11" s="6">
        <f t="shared" si="6"/>
        <v>7.2</v>
      </c>
      <c r="L11" s="6">
        <f t="shared" si="7"/>
        <v>5</v>
      </c>
      <c r="M11" s="24"/>
    </row>
    <row r="12" spans="1:13">
      <c r="A12" s="12"/>
      <c r="B12" s="6" t="s">
        <v>22</v>
      </c>
      <c r="C12" s="13">
        <f t="shared" si="3"/>
        <v>6.1</v>
      </c>
      <c r="D12" s="6">
        <v>4</v>
      </c>
      <c r="E12" s="6">
        <v>2.1</v>
      </c>
      <c r="F12" s="6">
        <f t="shared" si="4"/>
        <v>0</v>
      </c>
      <c r="G12" s="6">
        <v>0</v>
      </c>
      <c r="H12" s="6">
        <v>0</v>
      </c>
      <c r="I12" s="6"/>
      <c r="J12" s="6">
        <f t="shared" si="5"/>
        <v>6.1</v>
      </c>
      <c r="K12" s="6">
        <f t="shared" si="6"/>
        <v>4</v>
      </c>
      <c r="L12" s="6">
        <f t="shared" si="7"/>
        <v>2.1</v>
      </c>
      <c r="M12" s="24"/>
    </row>
    <row r="13" spans="1:13">
      <c r="A13" s="12"/>
      <c r="B13" s="6" t="s">
        <v>23</v>
      </c>
      <c r="C13" s="13">
        <f t="shared" si="3"/>
        <v>10.9</v>
      </c>
      <c r="D13" s="6">
        <v>7.2</v>
      </c>
      <c r="E13" s="6">
        <v>3.7</v>
      </c>
      <c r="F13" s="6">
        <f t="shared" si="4"/>
        <v>1.2</v>
      </c>
      <c r="G13" s="6">
        <v>0.4</v>
      </c>
      <c r="H13" s="6">
        <v>0.799999999999999</v>
      </c>
      <c r="I13" s="6"/>
      <c r="J13" s="6">
        <f t="shared" si="5"/>
        <v>12.1</v>
      </c>
      <c r="K13" s="6">
        <f t="shared" si="6"/>
        <v>7.6</v>
      </c>
      <c r="L13" s="6">
        <f t="shared" si="7"/>
        <v>4.5</v>
      </c>
      <c r="M13" s="24"/>
    </row>
    <row r="14" spans="1:13">
      <c r="A14" s="12"/>
      <c r="B14" s="6" t="s">
        <v>24</v>
      </c>
      <c r="C14" s="13">
        <f t="shared" si="3"/>
        <v>48.7</v>
      </c>
      <c r="D14" s="6">
        <v>32</v>
      </c>
      <c r="E14" s="6">
        <v>16.7</v>
      </c>
      <c r="F14" s="6">
        <f t="shared" si="4"/>
        <v>-3.5</v>
      </c>
      <c r="G14" s="6">
        <v>-6.4</v>
      </c>
      <c r="H14" s="6">
        <v>2.9</v>
      </c>
      <c r="I14" s="6"/>
      <c r="J14" s="6">
        <f t="shared" si="5"/>
        <v>45.2</v>
      </c>
      <c r="K14" s="6">
        <f t="shared" si="6"/>
        <v>25.6</v>
      </c>
      <c r="L14" s="6">
        <f t="shared" si="7"/>
        <v>19.6</v>
      </c>
      <c r="M14" s="24"/>
    </row>
    <row r="15" spans="1:13">
      <c r="A15" s="12"/>
      <c r="B15" s="6" t="s">
        <v>25</v>
      </c>
      <c r="C15" s="13">
        <f t="shared" si="3"/>
        <v>9.9</v>
      </c>
      <c r="D15" s="6">
        <v>6.5</v>
      </c>
      <c r="E15" s="6">
        <v>3.4</v>
      </c>
      <c r="F15" s="6">
        <f t="shared" si="4"/>
        <v>-17.3</v>
      </c>
      <c r="G15" s="6">
        <v>-12.2</v>
      </c>
      <c r="H15" s="6">
        <v>-5.1</v>
      </c>
      <c r="I15" s="6"/>
      <c r="J15" s="6">
        <f t="shared" si="5"/>
        <v>-7.4</v>
      </c>
      <c r="K15" s="6">
        <f t="shared" si="6"/>
        <v>-5.7</v>
      </c>
      <c r="L15" s="6">
        <f t="shared" si="7"/>
        <v>-1.7</v>
      </c>
      <c r="M15" s="24"/>
    </row>
    <row r="16" spans="1:13">
      <c r="A16" s="12"/>
      <c r="B16" s="14" t="s">
        <v>26</v>
      </c>
      <c r="C16" s="13">
        <f t="shared" si="3"/>
        <v>97.3</v>
      </c>
      <c r="D16" s="6">
        <v>63.9</v>
      </c>
      <c r="E16" s="6">
        <v>33.4</v>
      </c>
      <c r="F16" s="6">
        <f t="shared" si="4"/>
        <v>-86.3</v>
      </c>
      <c r="G16" s="6">
        <v>-57</v>
      </c>
      <c r="H16" s="6">
        <v>-29.3</v>
      </c>
      <c r="I16" s="6"/>
      <c r="J16" s="6">
        <f t="shared" si="5"/>
        <v>11</v>
      </c>
      <c r="K16" s="6">
        <f t="shared" si="6"/>
        <v>6.9</v>
      </c>
      <c r="L16" s="6">
        <f t="shared" si="7"/>
        <v>4.1</v>
      </c>
      <c r="M16" s="24"/>
    </row>
    <row r="17" spans="1:13">
      <c r="A17" s="15"/>
      <c r="B17" s="14" t="s">
        <v>27</v>
      </c>
      <c r="C17" s="13">
        <f t="shared" si="3"/>
        <v>-5.6</v>
      </c>
      <c r="D17" s="6">
        <v>-3.5</v>
      </c>
      <c r="E17" s="6">
        <v>-2.1</v>
      </c>
      <c r="F17" s="6">
        <f t="shared" si="4"/>
        <v>-72.2</v>
      </c>
      <c r="G17" s="6">
        <v>-69.9</v>
      </c>
      <c r="H17" s="6">
        <v>-2.3</v>
      </c>
      <c r="I17" s="6">
        <v>76</v>
      </c>
      <c r="J17" s="6">
        <f t="shared" si="5"/>
        <v>-1.80000000000001</v>
      </c>
      <c r="K17" s="6">
        <f t="shared" si="6"/>
        <v>-73.4</v>
      </c>
      <c r="L17" s="6">
        <f t="shared" si="7"/>
        <v>71.6</v>
      </c>
      <c r="M17" s="24"/>
    </row>
    <row r="18" s="2" customFormat="true" spans="1:13">
      <c r="A18" s="10" t="s">
        <v>28</v>
      </c>
      <c r="B18" s="11" t="s">
        <v>29</v>
      </c>
      <c r="C18" s="13">
        <f t="shared" si="3"/>
        <v>299.8</v>
      </c>
      <c r="D18" s="9">
        <v>196.6</v>
      </c>
      <c r="E18" s="9">
        <v>103.2</v>
      </c>
      <c r="F18" s="6">
        <f t="shared" si="4"/>
        <v>138.4</v>
      </c>
      <c r="G18" s="9">
        <v>69.8</v>
      </c>
      <c r="H18" s="9">
        <v>68.6</v>
      </c>
      <c r="I18" s="9">
        <f>SUM(I20:I28)</f>
        <v>0</v>
      </c>
      <c r="J18" s="6">
        <f t="shared" si="5"/>
        <v>438.2</v>
      </c>
      <c r="K18" s="6">
        <f t="shared" si="6"/>
        <v>266.4</v>
      </c>
      <c r="L18" s="6">
        <f t="shared" si="7"/>
        <v>171.8</v>
      </c>
      <c r="M18" s="23"/>
    </row>
    <row r="19" s="2" customFormat="true" ht="27" spans="1:13">
      <c r="A19" s="12"/>
      <c r="B19" s="11" t="s">
        <v>18</v>
      </c>
      <c r="C19" s="13">
        <f t="shared" si="3"/>
        <v>32.5</v>
      </c>
      <c r="D19" s="9">
        <v>21.3</v>
      </c>
      <c r="E19" s="9">
        <v>11.2</v>
      </c>
      <c r="F19" s="6">
        <f t="shared" si="4"/>
        <v>44.8</v>
      </c>
      <c r="G19" s="9">
        <v>24.9</v>
      </c>
      <c r="H19" s="9">
        <v>19.9</v>
      </c>
      <c r="I19" s="9">
        <f>SUM(I20:I23)</f>
        <v>0</v>
      </c>
      <c r="J19" s="6">
        <f t="shared" si="5"/>
        <v>77.3</v>
      </c>
      <c r="K19" s="6">
        <f t="shared" si="6"/>
        <v>46.2</v>
      </c>
      <c r="L19" s="6">
        <f t="shared" si="7"/>
        <v>31.1</v>
      </c>
      <c r="M19" s="23"/>
    </row>
    <row r="20" spans="1:13">
      <c r="A20" s="12"/>
      <c r="B20" s="6" t="s">
        <v>30</v>
      </c>
      <c r="C20" s="13">
        <f t="shared" si="3"/>
        <v>5.6</v>
      </c>
      <c r="D20" s="6">
        <v>3.7</v>
      </c>
      <c r="E20" s="6">
        <v>1.9</v>
      </c>
      <c r="F20" s="6">
        <f t="shared" si="4"/>
        <v>3.5</v>
      </c>
      <c r="G20" s="6"/>
      <c r="H20" s="6">
        <v>3.5</v>
      </c>
      <c r="I20" s="6"/>
      <c r="J20" s="6">
        <f t="shared" si="5"/>
        <v>9.1</v>
      </c>
      <c r="K20" s="6">
        <f t="shared" si="6"/>
        <v>3.7</v>
      </c>
      <c r="L20" s="6">
        <f t="shared" si="7"/>
        <v>5.4</v>
      </c>
      <c r="M20" s="24"/>
    </row>
    <row r="21" spans="1:13">
      <c r="A21" s="12"/>
      <c r="B21" s="6" t="s">
        <v>31</v>
      </c>
      <c r="C21" s="13">
        <f t="shared" si="3"/>
        <v>10.7</v>
      </c>
      <c r="D21" s="6">
        <v>7</v>
      </c>
      <c r="E21" s="6">
        <v>3.7</v>
      </c>
      <c r="F21" s="6">
        <f t="shared" si="4"/>
        <v>13.2</v>
      </c>
      <c r="G21" s="6">
        <v>7.3</v>
      </c>
      <c r="H21" s="6">
        <v>5.9</v>
      </c>
      <c r="I21" s="6"/>
      <c r="J21" s="6">
        <f t="shared" si="5"/>
        <v>23.9</v>
      </c>
      <c r="K21" s="6">
        <f t="shared" si="6"/>
        <v>14.3</v>
      </c>
      <c r="L21" s="6">
        <f t="shared" si="7"/>
        <v>9.6</v>
      </c>
      <c r="M21" s="24"/>
    </row>
    <row r="22" spans="1:13">
      <c r="A22" s="12"/>
      <c r="B22" s="6" t="s">
        <v>32</v>
      </c>
      <c r="C22" s="13">
        <f t="shared" si="3"/>
        <v>8.2</v>
      </c>
      <c r="D22" s="6">
        <v>5.4</v>
      </c>
      <c r="E22" s="6">
        <v>2.8</v>
      </c>
      <c r="F22" s="6">
        <f t="shared" si="4"/>
        <v>16.9</v>
      </c>
      <c r="G22" s="6">
        <v>11.2</v>
      </c>
      <c r="H22" s="6">
        <v>5.7</v>
      </c>
      <c r="I22" s="6"/>
      <c r="J22" s="6">
        <f t="shared" si="5"/>
        <v>25.1</v>
      </c>
      <c r="K22" s="6">
        <f t="shared" si="6"/>
        <v>16.6</v>
      </c>
      <c r="L22" s="6">
        <f t="shared" si="7"/>
        <v>8.5</v>
      </c>
      <c r="M22" s="24"/>
    </row>
    <row r="23" spans="1:13">
      <c r="A23" s="12"/>
      <c r="B23" s="6" t="s">
        <v>33</v>
      </c>
      <c r="C23" s="13">
        <f t="shared" si="3"/>
        <v>8</v>
      </c>
      <c r="D23" s="6">
        <v>5.2</v>
      </c>
      <c r="E23" s="6">
        <v>2.8</v>
      </c>
      <c r="F23" s="6">
        <f t="shared" si="4"/>
        <v>11.2</v>
      </c>
      <c r="G23" s="6">
        <v>6.4</v>
      </c>
      <c r="H23" s="6">
        <v>4.8</v>
      </c>
      <c r="I23" s="6"/>
      <c r="J23" s="6">
        <f t="shared" si="5"/>
        <v>19.2</v>
      </c>
      <c r="K23" s="6">
        <f t="shared" si="6"/>
        <v>11.6</v>
      </c>
      <c r="L23" s="6">
        <f t="shared" si="7"/>
        <v>7.6</v>
      </c>
      <c r="M23" s="24"/>
    </row>
    <row r="24" spans="1:13">
      <c r="A24" s="12"/>
      <c r="B24" s="14" t="s">
        <v>34</v>
      </c>
      <c r="C24" s="13">
        <f t="shared" si="3"/>
        <v>25.5</v>
      </c>
      <c r="D24" s="6">
        <v>16.7</v>
      </c>
      <c r="E24" s="6">
        <v>8.8</v>
      </c>
      <c r="F24" s="6">
        <f t="shared" si="4"/>
        <v>17.7</v>
      </c>
      <c r="G24" s="6">
        <v>9.2</v>
      </c>
      <c r="H24" s="6">
        <v>8.49999999999999</v>
      </c>
      <c r="I24" s="6"/>
      <c r="J24" s="6">
        <f t="shared" si="5"/>
        <v>43.2</v>
      </c>
      <c r="K24" s="6">
        <f t="shared" si="6"/>
        <v>25.9</v>
      </c>
      <c r="L24" s="6">
        <f t="shared" si="7"/>
        <v>17.3</v>
      </c>
      <c r="M24" s="24"/>
    </row>
    <row r="25" spans="1:13">
      <c r="A25" s="12"/>
      <c r="B25" s="14" t="s">
        <v>35</v>
      </c>
      <c r="C25" s="13">
        <f t="shared" si="3"/>
        <v>67.4</v>
      </c>
      <c r="D25" s="6">
        <v>44.2</v>
      </c>
      <c r="E25" s="6">
        <v>23.2</v>
      </c>
      <c r="F25" s="6">
        <f t="shared" si="4"/>
        <v>46.2</v>
      </c>
      <c r="G25" s="6">
        <v>21.4</v>
      </c>
      <c r="H25" s="6">
        <v>24.8</v>
      </c>
      <c r="I25" s="6"/>
      <c r="J25" s="6">
        <f t="shared" si="5"/>
        <v>113.6</v>
      </c>
      <c r="K25" s="6">
        <f t="shared" si="6"/>
        <v>65.6</v>
      </c>
      <c r="L25" s="6">
        <f t="shared" si="7"/>
        <v>48</v>
      </c>
      <c r="M25" s="24"/>
    </row>
    <row r="26" spans="1:13">
      <c r="A26" s="12"/>
      <c r="B26" s="14" t="s">
        <v>36</v>
      </c>
      <c r="C26" s="13">
        <f t="shared" si="3"/>
        <v>80.8</v>
      </c>
      <c r="D26" s="6">
        <v>53</v>
      </c>
      <c r="E26" s="6">
        <v>27.8</v>
      </c>
      <c r="F26" s="6">
        <f t="shared" si="4"/>
        <v>-13.4</v>
      </c>
      <c r="G26" s="6">
        <v>-13.5</v>
      </c>
      <c r="H26" s="6">
        <v>0.0999999999999943</v>
      </c>
      <c r="I26" s="6"/>
      <c r="J26" s="6">
        <f t="shared" si="5"/>
        <v>67.4</v>
      </c>
      <c r="K26" s="6">
        <f t="shared" si="6"/>
        <v>39.5</v>
      </c>
      <c r="L26" s="6">
        <f t="shared" si="7"/>
        <v>27.9</v>
      </c>
      <c r="M26" s="24"/>
    </row>
    <row r="27" spans="1:13">
      <c r="A27" s="12"/>
      <c r="B27" s="14" t="s">
        <v>37</v>
      </c>
      <c r="C27" s="13">
        <f t="shared" si="3"/>
        <v>75</v>
      </c>
      <c r="D27" s="6">
        <v>49.2</v>
      </c>
      <c r="E27" s="6">
        <v>25.8</v>
      </c>
      <c r="F27" s="6">
        <f t="shared" si="4"/>
        <v>33.9</v>
      </c>
      <c r="G27" s="6">
        <v>21</v>
      </c>
      <c r="H27" s="6">
        <v>12.9</v>
      </c>
      <c r="I27" s="6"/>
      <c r="J27" s="6">
        <f t="shared" si="5"/>
        <v>108.9</v>
      </c>
      <c r="K27" s="6">
        <f t="shared" si="6"/>
        <v>70.2</v>
      </c>
      <c r="L27" s="6">
        <f t="shared" si="7"/>
        <v>38.7</v>
      </c>
      <c r="M27" s="24"/>
    </row>
    <row r="28" spans="1:13">
      <c r="A28" s="15"/>
      <c r="B28" s="14" t="s">
        <v>38</v>
      </c>
      <c r="C28" s="13">
        <f t="shared" si="3"/>
        <v>18.6</v>
      </c>
      <c r="D28" s="6">
        <v>12.2</v>
      </c>
      <c r="E28" s="6">
        <v>6.4</v>
      </c>
      <c r="F28" s="6">
        <f t="shared" si="4"/>
        <v>9.2</v>
      </c>
      <c r="G28" s="6">
        <v>6.8</v>
      </c>
      <c r="H28" s="6">
        <v>2.4</v>
      </c>
      <c r="I28" s="6"/>
      <c r="J28" s="6">
        <f t="shared" si="5"/>
        <v>27.8</v>
      </c>
      <c r="K28" s="6">
        <f t="shared" si="6"/>
        <v>19</v>
      </c>
      <c r="L28" s="6">
        <f t="shared" si="7"/>
        <v>8.8</v>
      </c>
      <c r="M28" s="24"/>
    </row>
    <row r="29" s="2" customFormat="true" spans="1:13">
      <c r="A29" s="10" t="s">
        <v>39</v>
      </c>
      <c r="B29" s="11" t="s">
        <v>40</v>
      </c>
      <c r="C29" s="13">
        <f t="shared" si="3"/>
        <v>278.2</v>
      </c>
      <c r="D29" s="9">
        <v>182.5</v>
      </c>
      <c r="E29" s="9">
        <v>95.7</v>
      </c>
      <c r="F29" s="6">
        <f t="shared" si="4"/>
        <v>-13.5</v>
      </c>
      <c r="G29" s="9">
        <v>-24.4</v>
      </c>
      <c r="H29" s="9">
        <v>10.9</v>
      </c>
      <c r="I29" s="9">
        <f>SUM(I31:I35)</f>
        <v>-92</v>
      </c>
      <c r="J29" s="6">
        <f t="shared" si="5"/>
        <v>172.7</v>
      </c>
      <c r="K29" s="6">
        <f t="shared" si="6"/>
        <v>158.1</v>
      </c>
      <c r="L29" s="6">
        <f t="shared" si="7"/>
        <v>14.6</v>
      </c>
      <c r="M29" s="23"/>
    </row>
    <row r="30" s="2" customFormat="true" ht="27" spans="1:13">
      <c r="A30" s="12"/>
      <c r="B30" s="11" t="s">
        <v>18</v>
      </c>
      <c r="C30" s="13">
        <f t="shared" si="3"/>
        <v>92.9</v>
      </c>
      <c r="D30" s="9">
        <v>60.9</v>
      </c>
      <c r="E30" s="9">
        <v>32</v>
      </c>
      <c r="F30" s="6">
        <f t="shared" si="4"/>
        <v>-22.8</v>
      </c>
      <c r="G30" s="9">
        <v>-16.3</v>
      </c>
      <c r="H30" s="9">
        <v>-6.5</v>
      </c>
      <c r="I30" s="9">
        <f>SUM(I31:I32)</f>
        <v>0</v>
      </c>
      <c r="J30" s="6">
        <f t="shared" si="5"/>
        <v>70.1</v>
      </c>
      <c r="K30" s="6">
        <f t="shared" si="6"/>
        <v>44.6</v>
      </c>
      <c r="L30" s="6">
        <f t="shared" si="7"/>
        <v>25.5</v>
      </c>
      <c r="M30" s="23"/>
    </row>
    <row r="31" spans="1:13">
      <c r="A31" s="12"/>
      <c r="B31" s="6" t="s">
        <v>41</v>
      </c>
      <c r="C31" s="13">
        <f t="shared" si="3"/>
        <v>58.7</v>
      </c>
      <c r="D31" s="6">
        <v>38.5</v>
      </c>
      <c r="E31" s="6">
        <v>20.2</v>
      </c>
      <c r="F31" s="6">
        <f t="shared" si="4"/>
        <v>-21</v>
      </c>
      <c r="G31" s="6">
        <v>-15.3</v>
      </c>
      <c r="H31" s="6">
        <v>-5.7</v>
      </c>
      <c r="I31" s="6"/>
      <c r="J31" s="6">
        <f t="shared" si="5"/>
        <v>37.7</v>
      </c>
      <c r="K31" s="6">
        <f t="shared" si="6"/>
        <v>23.2</v>
      </c>
      <c r="L31" s="6">
        <f t="shared" si="7"/>
        <v>14.5</v>
      </c>
      <c r="M31" s="24"/>
    </row>
    <row r="32" spans="1:13">
      <c r="A32" s="12"/>
      <c r="B32" s="6" t="s">
        <v>42</v>
      </c>
      <c r="C32" s="13">
        <f t="shared" si="3"/>
        <v>34.2</v>
      </c>
      <c r="D32" s="6">
        <v>22.4</v>
      </c>
      <c r="E32" s="6">
        <v>11.8</v>
      </c>
      <c r="F32" s="6">
        <f t="shared" si="4"/>
        <v>-1.8</v>
      </c>
      <c r="G32" s="6">
        <v>-1</v>
      </c>
      <c r="H32" s="6">
        <v>-0.800000000000001</v>
      </c>
      <c r="I32" s="6"/>
      <c r="J32" s="6">
        <f t="shared" si="5"/>
        <v>32.4</v>
      </c>
      <c r="K32" s="6">
        <f t="shared" si="6"/>
        <v>21.4</v>
      </c>
      <c r="L32" s="6">
        <f t="shared" si="7"/>
        <v>11</v>
      </c>
      <c r="M32" s="24"/>
    </row>
    <row r="33" spans="1:13">
      <c r="A33" s="12"/>
      <c r="B33" s="14" t="s">
        <v>43</v>
      </c>
      <c r="C33" s="13">
        <f t="shared" si="3"/>
        <v>95.2</v>
      </c>
      <c r="D33" s="6">
        <v>62.5</v>
      </c>
      <c r="E33" s="6">
        <v>32.7</v>
      </c>
      <c r="F33" s="6">
        <f t="shared" si="4"/>
        <v>-30.3</v>
      </c>
      <c r="G33" s="6">
        <v>-27.1</v>
      </c>
      <c r="H33" s="6">
        <v>-3.20000000000001</v>
      </c>
      <c r="I33" s="6">
        <v>-61</v>
      </c>
      <c r="J33" s="6">
        <f t="shared" si="5"/>
        <v>3.89999999999999</v>
      </c>
      <c r="K33" s="6">
        <f t="shared" si="6"/>
        <v>35.4</v>
      </c>
      <c r="L33" s="6">
        <f t="shared" si="7"/>
        <v>-31.5</v>
      </c>
      <c r="M33" s="24"/>
    </row>
    <row r="34" spans="1:13">
      <c r="A34" s="12"/>
      <c r="B34" s="14" t="s">
        <v>44</v>
      </c>
      <c r="C34" s="13">
        <f t="shared" si="3"/>
        <v>84.3</v>
      </c>
      <c r="D34" s="6">
        <v>55.3</v>
      </c>
      <c r="E34" s="6">
        <v>29</v>
      </c>
      <c r="F34" s="6">
        <f t="shared" si="4"/>
        <v>31.4</v>
      </c>
      <c r="G34" s="6">
        <v>16.1</v>
      </c>
      <c r="H34" s="6">
        <v>15.3</v>
      </c>
      <c r="I34" s="6">
        <v>-31</v>
      </c>
      <c r="J34" s="6">
        <f t="shared" si="5"/>
        <v>84.7</v>
      </c>
      <c r="K34" s="6">
        <f t="shared" si="6"/>
        <v>71.4</v>
      </c>
      <c r="L34" s="6">
        <f t="shared" si="7"/>
        <v>13.3</v>
      </c>
      <c r="M34" s="24"/>
    </row>
    <row r="35" spans="1:13">
      <c r="A35" s="15"/>
      <c r="B35" s="14" t="s">
        <v>45</v>
      </c>
      <c r="C35" s="13">
        <f t="shared" si="3"/>
        <v>5.8</v>
      </c>
      <c r="D35" s="6">
        <v>3.8</v>
      </c>
      <c r="E35" s="6">
        <v>2</v>
      </c>
      <c r="F35" s="6">
        <f t="shared" si="4"/>
        <v>8.2</v>
      </c>
      <c r="G35" s="6">
        <v>2.9</v>
      </c>
      <c r="H35" s="6">
        <v>5.3</v>
      </c>
      <c r="I35" s="6"/>
      <c r="J35" s="6">
        <f t="shared" si="5"/>
        <v>14</v>
      </c>
      <c r="K35" s="6">
        <f t="shared" si="6"/>
        <v>6.7</v>
      </c>
      <c r="L35" s="6">
        <f t="shared" si="7"/>
        <v>7.3</v>
      </c>
      <c r="M35" s="24"/>
    </row>
    <row r="36" s="2" customFormat="true" spans="1:13">
      <c r="A36" s="10" t="s">
        <v>46</v>
      </c>
      <c r="B36" s="11" t="s">
        <v>47</v>
      </c>
      <c r="C36" s="13">
        <f t="shared" si="3"/>
        <v>893.2</v>
      </c>
      <c r="D36" s="9">
        <v>586.1</v>
      </c>
      <c r="E36" s="9">
        <v>307.1</v>
      </c>
      <c r="F36" s="6">
        <f t="shared" si="4"/>
        <v>202.6</v>
      </c>
      <c r="G36" s="9">
        <v>85.4</v>
      </c>
      <c r="H36" s="9">
        <v>117.2</v>
      </c>
      <c r="I36" s="9">
        <f>SUM(I38:I49)</f>
        <v>-60</v>
      </c>
      <c r="J36" s="6">
        <f t="shared" si="5"/>
        <v>1035.8</v>
      </c>
      <c r="K36" s="6">
        <f t="shared" si="6"/>
        <v>671.5</v>
      </c>
      <c r="L36" s="6">
        <f t="shared" si="7"/>
        <v>364.3</v>
      </c>
      <c r="M36" s="23"/>
    </row>
    <row r="37" s="2" customFormat="true" ht="27" spans="1:13">
      <c r="A37" s="12"/>
      <c r="B37" s="11" t="s">
        <v>18</v>
      </c>
      <c r="C37" s="13">
        <f t="shared" si="3"/>
        <v>99.5</v>
      </c>
      <c r="D37" s="9">
        <v>65.3</v>
      </c>
      <c r="E37" s="9">
        <v>34.2</v>
      </c>
      <c r="F37" s="6">
        <f t="shared" si="4"/>
        <v>51.8</v>
      </c>
      <c r="G37" s="9">
        <v>38.1</v>
      </c>
      <c r="H37" s="9">
        <v>13.7</v>
      </c>
      <c r="I37" s="9">
        <f>SUM(I38:I42)</f>
        <v>0</v>
      </c>
      <c r="J37" s="6">
        <f t="shared" si="5"/>
        <v>151.3</v>
      </c>
      <c r="K37" s="6">
        <f t="shared" si="6"/>
        <v>103.4</v>
      </c>
      <c r="L37" s="6">
        <f t="shared" si="7"/>
        <v>47.9</v>
      </c>
      <c r="M37" s="23"/>
    </row>
    <row r="38" spans="1:13">
      <c r="A38" s="12"/>
      <c r="B38" s="6" t="s">
        <v>48</v>
      </c>
      <c r="C38" s="13">
        <f t="shared" si="3"/>
        <v>1.6</v>
      </c>
      <c r="D38" s="6">
        <v>1</v>
      </c>
      <c r="E38" s="6">
        <v>0.6</v>
      </c>
      <c r="F38" s="6">
        <f t="shared" si="4"/>
        <v>-0.699999999999999</v>
      </c>
      <c r="G38" s="6">
        <v>-0.2</v>
      </c>
      <c r="H38" s="6">
        <v>-0.499999999999999</v>
      </c>
      <c r="I38" s="6"/>
      <c r="J38" s="6">
        <f t="shared" si="5"/>
        <v>0.900000000000001</v>
      </c>
      <c r="K38" s="6">
        <f t="shared" si="6"/>
        <v>0.8</v>
      </c>
      <c r="L38" s="6">
        <f t="shared" si="7"/>
        <v>0.100000000000001</v>
      </c>
      <c r="M38" s="24"/>
    </row>
    <row r="39" spans="1:13">
      <c r="A39" s="12"/>
      <c r="B39" s="6" t="s">
        <v>49</v>
      </c>
      <c r="C39" s="13">
        <f t="shared" si="3"/>
        <v>31.8</v>
      </c>
      <c r="D39" s="6">
        <v>20.9</v>
      </c>
      <c r="E39" s="6">
        <v>10.9</v>
      </c>
      <c r="F39" s="6">
        <f t="shared" si="4"/>
        <v>23.7</v>
      </c>
      <c r="G39" s="6">
        <v>17.2</v>
      </c>
      <c r="H39" s="6">
        <v>6.5</v>
      </c>
      <c r="I39" s="6"/>
      <c r="J39" s="6">
        <f t="shared" si="5"/>
        <v>55.5</v>
      </c>
      <c r="K39" s="6">
        <f t="shared" si="6"/>
        <v>38.1</v>
      </c>
      <c r="L39" s="6">
        <f t="shared" si="7"/>
        <v>17.4</v>
      </c>
      <c r="M39" s="24"/>
    </row>
    <row r="40" spans="1:13">
      <c r="A40" s="12"/>
      <c r="B40" s="6" t="s">
        <v>50</v>
      </c>
      <c r="C40" s="13">
        <f t="shared" si="3"/>
        <v>16.4</v>
      </c>
      <c r="D40" s="6">
        <v>10.8</v>
      </c>
      <c r="E40" s="6">
        <v>5.6</v>
      </c>
      <c r="F40" s="6">
        <f t="shared" si="4"/>
        <v>18.3</v>
      </c>
      <c r="G40" s="6">
        <v>12.4</v>
      </c>
      <c r="H40" s="6">
        <v>5.9</v>
      </c>
      <c r="I40" s="6"/>
      <c r="J40" s="6">
        <f t="shared" si="5"/>
        <v>34.7</v>
      </c>
      <c r="K40" s="6">
        <f t="shared" si="6"/>
        <v>23.2</v>
      </c>
      <c r="L40" s="6">
        <f t="shared" si="7"/>
        <v>11.5</v>
      </c>
      <c r="M40" s="24"/>
    </row>
    <row r="41" spans="1:13">
      <c r="A41" s="12"/>
      <c r="B41" s="6" t="s">
        <v>51</v>
      </c>
      <c r="C41" s="13">
        <f t="shared" si="3"/>
        <v>15.3</v>
      </c>
      <c r="D41" s="6">
        <v>10</v>
      </c>
      <c r="E41" s="6">
        <v>5.3</v>
      </c>
      <c r="F41" s="6">
        <f t="shared" si="4"/>
        <v>13.5</v>
      </c>
      <c r="G41" s="6">
        <v>9.5</v>
      </c>
      <c r="H41" s="6">
        <v>4</v>
      </c>
      <c r="I41" s="6"/>
      <c r="J41" s="6">
        <f t="shared" si="5"/>
        <v>28.8</v>
      </c>
      <c r="K41" s="6">
        <f t="shared" si="6"/>
        <v>19.5</v>
      </c>
      <c r="L41" s="6">
        <f t="shared" si="7"/>
        <v>9.3</v>
      </c>
      <c r="M41" s="24"/>
    </row>
    <row r="42" spans="1:13">
      <c r="A42" s="12"/>
      <c r="B42" s="6" t="s">
        <v>52</v>
      </c>
      <c r="C42" s="13">
        <f t="shared" ref="C42:C73" si="8">SUM(D42:E42)</f>
        <v>34.4</v>
      </c>
      <c r="D42" s="6">
        <v>22.6</v>
      </c>
      <c r="E42" s="6">
        <v>11.8</v>
      </c>
      <c r="F42" s="6">
        <f t="shared" ref="F42:F73" si="9">SUM(G42:H42)</f>
        <v>-3</v>
      </c>
      <c r="G42" s="6">
        <v>-0.8</v>
      </c>
      <c r="H42" s="6">
        <v>-2.2</v>
      </c>
      <c r="I42" s="6"/>
      <c r="J42" s="6">
        <f t="shared" ref="J42:J73" si="10">SUM(K42:L42)</f>
        <v>31.4</v>
      </c>
      <c r="K42" s="6">
        <f t="shared" ref="K42:K73" si="11">D42+G42</f>
        <v>21.8</v>
      </c>
      <c r="L42" s="6">
        <f t="shared" ref="L42:L73" si="12">E42+H42+I42</f>
        <v>9.6</v>
      </c>
      <c r="M42" s="24"/>
    </row>
    <row r="43" spans="1:13">
      <c r="A43" s="12"/>
      <c r="B43" s="14" t="s">
        <v>53</v>
      </c>
      <c r="C43" s="13">
        <f t="shared" si="8"/>
        <v>127.6</v>
      </c>
      <c r="D43" s="6">
        <v>83.7</v>
      </c>
      <c r="E43" s="6">
        <v>43.9</v>
      </c>
      <c r="F43" s="6">
        <f t="shared" si="9"/>
        <v>117.9</v>
      </c>
      <c r="G43" s="6">
        <v>72.7</v>
      </c>
      <c r="H43" s="6">
        <v>45.2</v>
      </c>
      <c r="I43" s="6"/>
      <c r="J43" s="6">
        <f t="shared" si="10"/>
        <v>245.5</v>
      </c>
      <c r="K43" s="6">
        <f t="shared" si="11"/>
        <v>156.4</v>
      </c>
      <c r="L43" s="6">
        <f t="shared" si="12"/>
        <v>89.1</v>
      </c>
      <c r="M43" s="24"/>
    </row>
    <row r="44" spans="1:13">
      <c r="A44" s="12"/>
      <c r="B44" s="14" t="s">
        <v>54</v>
      </c>
      <c r="C44" s="13">
        <f t="shared" si="8"/>
        <v>162.6</v>
      </c>
      <c r="D44" s="6">
        <v>106.7</v>
      </c>
      <c r="E44" s="6">
        <v>55.9</v>
      </c>
      <c r="F44" s="6">
        <f t="shared" si="9"/>
        <v>33.1</v>
      </c>
      <c r="G44" s="6">
        <v>15.6</v>
      </c>
      <c r="H44" s="6">
        <v>17.5</v>
      </c>
      <c r="I44" s="6"/>
      <c r="J44" s="6">
        <f t="shared" si="10"/>
        <v>195.7</v>
      </c>
      <c r="K44" s="6">
        <f t="shared" si="11"/>
        <v>122.3</v>
      </c>
      <c r="L44" s="6">
        <f t="shared" si="12"/>
        <v>73.4</v>
      </c>
      <c r="M44" s="24"/>
    </row>
    <row r="45" spans="1:13">
      <c r="A45" s="12"/>
      <c r="B45" s="14" t="s">
        <v>55</v>
      </c>
      <c r="C45" s="13">
        <f t="shared" si="8"/>
        <v>44.8</v>
      </c>
      <c r="D45" s="6">
        <v>29.4</v>
      </c>
      <c r="E45" s="6">
        <v>15.4</v>
      </c>
      <c r="F45" s="6">
        <f t="shared" si="9"/>
        <v>5.19999999999999</v>
      </c>
      <c r="G45" s="6">
        <v>0.3</v>
      </c>
      <c r="H45" s="6">
        <v>4.89999999999999</v>
      </c>
      <c r="I45" s="6"/>
      <c r="J45" s="6">
        <f t="shared" si="10"/>
        <v>50</v>
      </c>
      <c r="K45" s="6">
        <f t="shared" si="11"/>
        <v>29.7</v>
      </c>
      <c r="L45" s="6">
        <f t="shared" si="12"/>
        <v>20.3</v>
      </c>
      <c r="M45" s="24"/>
    </row>
    <row r="46" spans="1:13">
      <c r="A46" s="12"/>
      <c r="B46" s="14" t="s">
        <v>56</v>
      </c>
      <c r="C46" s="13">
        <f t="shared" si="8"/>
        <v>87.8</v>
      </c>
      <c r="D46" s="6">
        <v>57.6</v>
      </c>
      <c r="E46" s="6">
        <v>30.2</v>
      </c>
      <c r="F46" s="6">
        <f t="shared" si="9"/>
        <v>26.5</v>
      </c>
      <c r="G46" s="6">
        <v>10.9</v>
      </c>
      <c r="H46" s="6">
        <v>15.6</v>
      </c>
      <c r="I46" s="6"/>
      <c r="J46" s="6">
        <f t="shared" si="10"/>
        <v>114.3</v>
      </c>
      <c r="K46" s="6">
        <f t="shared" si="11"/>
        <v>68.5</v>
      </c>
      <c r="L46" s="6">
        <f t="shared" si="12"/>
        <v>45.8</v>
      </c>
      <c r="M46" s="24"/>
    </row>
    <row r="47" spans="1:13">
      <c r="A47" s="12"/>
      <c r="B47" s="14" t="s">
        <v>57</v>
      </c>
      <c r="C47" s="13">
        <f t="shared" si="8"/>
        <v>99.2</v>
      </c>
      <c r="D47" s="6">
        <v>65.1</v>
      </c>
      <c r="E47" s="6">
        <v>34.1</v>
      </c>
      <c r="F47" s="6">
        <f t="shared" si="9"/>
        <v>-6.10000000000002</v>
      </c>
      <c r="G47" s="6">
        <v>-11.2</v>
      </c>
      <c r="H47" s="6">
        <v>5.09999999999998</v>
      </c>
      <c r="I47" s="6"/>
      <c r="J47" s="6">
        <f t="shared" si="10"/>
        <v>93.1</v>
      </c>
      <c r="K47" s="6">
        <f t="shared" si="11"/>
        <v>53.9</v>
      </c>
      <c r="L47" s="6">
        <f t="shared" si="12"/>
        <v>39.2</v>
      </c>
      <c r="M47" s="24"/>
    </row>
    <row r="48" spans="1:13">
      <c r="A48" s="12"/>
      <c r="B48" s="14" t="s">
        <v>58</v>
      </c>
      <c r="C48" s="13">
        <f t="shared" si="8"/>
        <v>111.6</v>
      </c>
      <c r="D48" s="6">
        <v>73.2</v>
      </c>
      <c r="E48" s="6">
        <v>38.4</v>
      </c>
      <c r="F48" s="6">
        <f t="shared" si="9"/>
        <v>-22.5</v>
      </c>
      <c r="G48" s="6">
        <v>-21.3</v>
      </c>
      <c r="H48" s="6">
        <v>-1.2</v>
      </c>
      <c r="I48" s="6"/>
      <c r="J48" s="6">
        <f t="shared" si="10"/>
        <v>89.1</v>
      </c>
      <c r="K48" s="6">
        <f t="shared" si="11"/>
        <v>51.9</v>
      </c>
      <c r="L48" s="6">
        <f t="shared" si="12"/>
        <v>37.2</v>
      </c>
      <c r="M48" s="24"/>
    </row>
    <row r="49" spans="1:13">
      <c r="A49" s="15"/>
      <c r="B49" s="14" t="s">
        <v>59</v>
      </c>
      <c r="C49" s="13">
        <f t="shared" si="8"/>
        <v>160.1</v>
      </c>
      <c r="D49" s="6">
        <v>105.1</v>
      </c>
      <c r="E49" s="6">
        <v>55</v>
      </c>
      <c r="F49" s="6">
        <f t="shared" si="9"/>
        <v>-3.29999999999995</v>
      </c>
      <c r="G49" s="6">
        <v>-19.7</v>
      </c>
      <c r="H49" s="6">
        <v>16.4</v>
      </c>
      <c r="I49" s="6">
        <v>-60</v>
      </c>
      <c r="J49" s="6">
        <f t="shared" si="10"/>
        <v>96.8</v>
      </c>
      <c r="K49" s="6">
        <f t="shared" si="11"/>
        <v>85.4</v>
      </c>
      <c r="L49" s="6">
        <f t="shared" si="12"/>
        <v>11.4</v>
      </c>
      <c r="M49" s="24"/>
    </row>
    <row r="50" s="2" customFormat="true" spans="1:13">
      <c r="A50" s="10" t="s">
        <v>60</v>
      </c>
      <c r="B50" s="11" t="s">
        <v>61</v>
      </c>
      <c r="C50" s="13">
        <f t="shared" si="8"/>
        <v>825.9</v>
      </c>
      <c r="D50" s="9">
        <v>541.8</v>
      </c>
      <c r="E50" s="9">
        <v>284.1</v>
      </c>
      <c r="F50" s="6">
        <f t="shared" si="9"/>
        <v>607.4</v>
      </c>
      <c r="G50" s="9">
        <v>342.6</v>
      </c>
      <c r="H50" s="9">
        <v>264.8</v>
      </c>
      <c r="I50" s="9">
        <f>SUM(I52:I63)</f>
        <v>0</v>
      </c>
      <c r="J50" s="6">
        <f t="shared" si="10"/>
        <v>1433.3</v>
      </c>
      <c r="K50" s="6">
        <f t="shared" si="11"/>
        <v>884.4</v>
      </c>
      <c r="L50" s="6">
        <f t="shared" si="12"/>
        <v>548.9</v>
      </c>
      <c r="M50" s="23"/>
    </row>
    <row r="51" s="2" customFormat="true" ht="27" spans="1:13">
      <c r="A51" s="12"/>
      <c r="B51" s="11" t="s">
        <v>18</v>
      </c>
      <c r="C51" s="13">
        <f t="shared" si="8"/>
        <v>56.9</v>
      </c>
      <c r="D51" s="9">
        <v>37.3</v>
      </c>
      <c r="E51" s="9">
        <v>19.6</v>
      </c>
      <c r="F51" s="6">
        <f t="shared" si="9"/>
        <v>30.1</v>
      </c>
      <c r="G51" s="9">
        <v>21.2</v>
      </c>
      <c r="H51" s="9">
        <v>8.90000000000001</v>
      </c>
      <c r="I51" s="9">
        <f>SUM(I52:I54)</f>
        <v>0</v>
      </c>
      <c r="J51" s="6">
        <f t="shared" si="10"/>
        <v>87</v>
      </c>
      <c r="K51" s="6">
        <f t="shared" si="11"/>
        <v>58.5</v>
      </c>
      <c r="L51" s="6">
        <f t="shared" si="12"/>
        <v>28.5</v>
      </c>
      <c r="M51" s="23"/>
    </row>
    <row r="52" spans="1:13">
      <c r="A52" s="12"/>
      <c r="B52" s="6" t="s">
        <v>62</v>
      </c>
      <c r="C52" s="13">
        <f t="shared" si="8"/>
        <v>21.3</v>
      </c>
      <c r="D52" s="6">
        <v>14</v>
      </c>
      <c r="E52" s="6">
        <v>7.3</v>
      </c>
      <c r="F52" s="6">
        <f t="shared" si="9"/>
        <v>21.2</v>
      </c>
      <c r="G52" s="6">
        <v>14.2</v>
      </c>
      <c r="H52" s="6">
        <v>7</v>
      </c>
      <c r="I52" s="6"/>
      <c r="J52" s="6">
        <f t="shared" si="10"/>
        <v>42.5</v>
      </c>
      <c r="K52" s="6">
        <f t="shared" si="11"/>
        <v>28.2</v>
      </c>
      <c r="L52" s="6">
        <f t="shared" si="12"/>
        <v>14.3</v>
      </c>
      <c r="M52" s="24"/>
    </row>
    <row r="53" spans="1:13">
      <c r="A53" s="12"/>
      <c r="B53" s="6" t="s">
        <v>63</v>
      </c>
      <c r="C53" s="13">
        <f t="shared" si="8"/>
        <v>30.2</v>
      </c>
      <c r="D53" s="6">
        <v>19.8</v>
      </c>
      <c r="E53" s="6">
        <v>10.4</v>
      </c>
      <c r="F53" s="6">
        <f t="shared" si="9"/>
        <v>15.1</v>
      </c>
      <c r="G53" s="6">
        <v>11.5</v>
      </c>
      <c r="H53" s="6">
        <v>3.6</v>
      </c>
      <c r="I53" s="6"/>
      <c r="J53" s="6">
        <f t="shared" si="10"/>
        <v>45.3</v>
      </c>
      <c r="K53" s="6">
        <f t="shared" si="11"/>
        <v>31.3</v>
      </c>
      <c r="L53" s="6">
        <f t="shared" si="12"/>
        <v>14</v>
      </c>
      <c r="M53" s="24"/>
    </row>
    <row r="54" spans="1:13">
      <c r="A54" s="12"/>
      <c r="B54" s="6" t="s">
        <v>64</v>
      </c>
      <c r="C54" s="13">
        <f t="shared" si="8"/>
        <v>5.4</v>
      </c>
      <c r="D54" s="6">
        <v>3.5</v>
      </c>
      <c r="E54" s="6">
        <v>1.9</v>
      </c>
      <c r="F54" s="6">
        <f t="shared" si="9"/>
        <v>-6.2</v>
      </c>
      <c r="G54" s="6">
        <v>-4.5</v>
      </c>
      <c r="H54" s="6">
        <v>-1.7</v>
      </c>
      <c r="I54" s="6"/>
      <c r="J54" s="6">
        <f t="shared" si="10"/>
        <v>-0.8</v>
      </c>
      <c r="K54" s="6">
        <f t="shared" si="11"/>
        <v>-1</v>
      </c>
      <c r="L54" s="6">
        <f t="shared" si="12"/>
        <v>0.2</v>
      </c>
      <c r="M54" s="24"/>
    </row>
    <row r="55" spans="1:13">
      <c r="A55" s="12"/>
      <c r="B55" s="14" t="s">
        <v>65</v>
      </c>
      <c r="C55" s="13">
        <f t="shared" si="8"/>
        <v>68.2</v>
      </c>
      <c r="D55" s="6">
        <v>44.8</v>
      </c>
      <c r="E55" s="6">
        <v>23.4</v>
      </c>
      <c r="F55" s="6">
        <f t="shared" si="9"/>
        <v>184.2</v>
      </c>
      <c r="G55" s="6">
        <v>104.9</v>
      </c>
      <c r="H55" s="6">
        <v>79.3</v>
      </c>
      <c r="I55" s="6"/>
      <c r="J55" s="6">
        <f t="shared" si="10"/>
        <v>252.4</v>
      </c>
      <c r="K55" s="6">
        <f t="shared" si="11"/>
        <v>149.7</v>
      </c>
      <c r="L55" s="6">
        <f t="shared" si="12"/>
        <v>102.7</v>
      </c>
      <c r="M55" s="24"/>
    </row>
    <row r="56" spans="1:13">
      <c r="A56" s="12"/>
      <c r="B56" s="14" t="s">
        <v>66</v>
      </c>
      <c r="C56" s="13">
        <f t="shared" si="8"/>
        <v>86</v>
      </c>
      <c r="D56" s="6">
        <v>56.4</v>
      </c>
      <c r="E56" s="6">
        <v>29.6</v>
      </c>
      <c r="F56" s="6">
        <f t="shared" si="9"/>
        <v>78.4</v>
      </c>
      <c r="G56" s="6">
        <v>48.4</v>
      </c>
      <c r="H56" s="6">
        <v>30</v>
      </c>
      <c r="I56" s="6"/>
      <c r="J56" s="6">
        <f t="shared" si="10"/>
        <v>164.4</v>
      </c>
      <c r="K56" s="6">
        <f t="shared" si="11"/>
        <v>104.8</v>
      </c>
      <c r="L56" s="6">
        <f t="shared" si="12"/>
        <v>59.6</v>
      </c>
      <c r="M56" s="24"/>
    </row>
    <row r="57" spans="1:13">
      <c r="A57" s="12"/>
      <c r="B57" s="14" t="s">
        <v>67</v>
      </c>
      <c r="C57" s="13">
        <f t="shared" si="8"/>
        <v>162.7</v>
      </c>
      <c r="D57" s="6">
        <v>106.8</v>
      </c>
      <c r="E57" s="6">
        <v>55.9</v>
      </c>
      <c r="F57" s="6">
        <f t="shared" si="9"/>
        <v>-1.70000000000005</v>
      </c>
      <c r="G57" s="6">
        <v>-20.5</v>
      </c>
      <c r="H57" s="6">
        <v>18.8</v>
      </c>
      <c r="I57" s="6"/>
      <c r="J57" s="6">
        <f t="shared" si="10"/>
        <v>161</v>
      </c>
      <c r="K57" s="6">
        <f t="shared" si="11"/>
        <v>86.3</v>
      </c>
      <c r="L57" s="6">
        <f t="shared" si="12"/>
        <v>74.7</v>
      </c>
      <c r="M57" s="24"/>
    </row>
    <row r="58" spans="1:13">
      <c r="A58" s="12"/>
      <c r="B58" s="14" t="s">
        <v>68</v>
      </c>
      <c r="C58" s="13">
        <f t="shared" si="8"/>
        <v>81.6</v>
      </c>
      <c r="D58" s="6">
        <v>53.5</v>
      </c>
      <c r="E58" s="6">
        <v>28.1</v>
      </c>
      <c r="F58" s="6">
        <f t="shared" si="9"/>
        <v>63.4</v>
      </c>
      <c r="G58" s="6">
        <v>42.2</v>
      </c>
      <c r="H58" s="6">
        <v>21.2</v>
      </c>
      <c r="I58" s="6"/>
      <c r="J58" s="6">
        <f t="shared" si="10"/>
        <v>145</v>
      </c>
      <c r="K58" s="6">
        <f t="shared" si="11"/>
        <v>95.7</v>
      </c>
      <c r="L58" s="6">
        <f t="shared" si="12"/>
        <v>49.3</v>
      </c>
      <c r="M58" s="24"/>
    </row>
    <row r="59" spans="1:13">
      <c r="A59" s="12"/>
      <c r="B59" s="14" t="s">
        <v>69</v>
      </c>
      <c r="C59" s="13">
        <f t="shared" si="8"/>
        <v>93.5</v>
      </c>
      <c r="D59" s="6">
        <v>61.4</v>
      </c>
      <c r="E59" s="6">
        <v>32.1</v>
      </c>
      <c r="F59" s="6">
        <f t="shared" si="9"/>
        <v>54</v>
      </c>
      <c r="G59" s="6">
        <v>32.5</v>
      </c>
      <c r="H59" s="6">
        <v>21.5</v>
      </c>
      <c r="I59" s="6"/>
      <c r="J59" s="6">
        <f t="shared" si="10"/>
        <v>147.5</v>
      </c>
      <c r="K59" s="6">
        <f t="shared" si="11"/>
        <v>93.9</v>
      </c>
      <c r="L59" s="6">
        <f t="shared" si="12"/>
        <v>53.6</v>
      </c>
      <c r="M59" s="24"/>
    </row>
    <row r="60" spans="1:13">
      <c r="A60" s="12"/>
      <c r="B60" s="14" t="s">
        <v>70</v>
      </c>
      <c r="C60" s="13">
        <f t="shared" si="8"/>
        <v>78.4</v>
      </c>
      <c r="D60" s="6">
        <v>51.4</v>
      </c>
      <c r="E60" s="6">
        <v>27</v>
      </c>
      <c r="F60" s="6">
        <f t="shared" si="9"/>
        <v>75.8</v>
      </c>
      <c r="G60" s="6">
        <v>46.9</v>
      </c>
      <c r="H60" s="6">
        <v>28.9</v>
      </c>
      <c r="I60" s="6"/>
      <c r="J60" s="6">
        <f t="shared" si="10"/>
        <v>154.2</v>
      </c>
      <c r="K60" s="6">
        <f t="shared" si="11"/>
        <v>98.3</v>
      </c>
      <c r="L60" s="6">
        <f t="shared" si="12"/>
        <v>55.9</v>
      </c>
      <c r="M60" s="24"/>
    </row>
    <row r="61" spans="1:13">
      <c r="A61" s="12"/>
      <c r="B61" s="14" t="s">
        <v>71</v>
      </c>
      <c r="C61" s="13">
        <f t="shared" si="8"/>
        <v>119.7</v>
      </c>
      <c r="D61" s="6">
        <v>78.5</v>
      </c>
      <c r="E61" s="6">
        <v>41.2</v>
      </c>
      <c r="F61" s="6">
        <f t="shared" si="9"/>
        <v>130.6</v>
      </c>
      <c r="G61" s="6">
        <v>75.3</v>
      </c>
      <c r="H61" s="6">
        <v>55.3</v>
      </c>
      <c r="I61" s="6"/>
      <c r="J61" s="6">
        <f t="shared" si="10"/>
        <v>250.3</v>
      </c>
      <c r="K61" s="6">
        <f t="shared" si="11"/>
        <v>153.8</v>
      </c>
      <c r="L61" s="6">
        <f t="shared" si="12"/>
        <v>96.5</v>
      </c>
      <c r="M61" s="24"/>
    </row>
    <row r="62" spans="1:13">
      <c r="A62" s="12"/>
      <c r="B62" s="14" t="s">
        <v>72</v>
      </c>
      <c r="C62" s="13">
        <f t="shared" si="8"/>
        <v>31.9</v>
      </c>
      <c r="D62" s="6">
        <v>20.9</v>
      </c>
      <c r="E62" s="6">
        <v>11</v>
      </c>
      <c r="F62" s="6">
        <f t="shared" si="9"/>
        <v>0.699999999999989</v>
      </c>
      <c r="G62" s="6">
        <v>-1.1</v>
      </c>
      <c r="H62" s="6">
        <v>1.79999999999999</v>
      </c>
      <c r="I62" s="6"/>
      <c r="J62" s="6">
        <f t="shared" si="10"/>
        <v>32.6</v>
      </c>
      <c r="K62" s="6">
        <f t="shared" si="11"/>
        <v>19.8</v>
      </c>
      <c r="L62" s="6">
        <f t="shared" si="12"/>
        <v>12.8</v>
      </c>
      <c r="M62" s="24"/>
    </row>
    <row r="63" spans="1:13">
      <c r="A63" s="15"/>
      <c r="B63" s="14" t="s">
        <v>73</v>
      </c>
      <c r="C63" s="13">
        <f t="shared" si="8"/>
        <v>47</v>
      </c>
      <c r="D63" s="6">
        <v>30.8</v>
      </c>
      <c r="E63" s="6">
        <v>16.2</v>
      </c>
      <c r="F63" s="6">
        <f t="shared" si="9"/>
        <v>-8.09999999999999</v>
      </c>
      <c r="G63" s="6">
        <v>-7.2</v>
      </c>
      <c r="H63" s="6">
        <v>-0.899999999999994</v>
      </c>
      <c r="I63" s="6"/>
      <c r="J63" s="6">
        <f t="shared" si="10"/>
        <v>38.9</v>
      </c>
      <c r="K63" s="6">
        <f t="shared" si="11"/>
        <v>23.6</v>
      </c>
      <c r="L63" s="6">
        <f t="shared" si="12"/>
        <v>15.3</v>
      </c>
      <c r="M63" s="24"/>
    </row>
    <row r="64" s="2" customFormat="true" spans="1:13">
      <c r="A64" s="10" t="s">
        <v>74</v>
      </c>
      <c r="B64" s="11" t="s">
        <v>75</v>
      </c>
      <c r="C64" s="13">
        <f t="shared" si="8"/>
        <v>635.7</v>
      </c>
      <c r="D64" s="9">
        <v>417.1</v>
      </c>
      <c r="E64" s="9">
        <v>218.6</v>
      </c>
      <c r="F64" s="6">
        <f t="shared" si="9"/>
        <v>239.7</v>
      </c>
      <c r="G64" s="9">
        <v>132.8</v>
      </c>
      <c r="H64" s="9">
        <v>106.9</v>
      </c>
      <c r="I64" s="9">
        <f>SUM(I66:I75)</f>
        <v>5</v>
      </c>
      <c r="J64" s="6">
        <f t="shared" si="10"/>
        <v>880.4</v>
      </c>
      <c r="K64" s="6">
        <f t="shared" si="11"/>
        <v>549.9</v>
      </c>
      <c r="L64" s="6">
        <f t="shared" si="12"/>
        <v>330.5</v>
      </c>
      <c r="M64" s="23"/>
    </row>
    <row r="65" s="2" customFormat="true" ht="27" spans="1:13">
      <c r="A65" s="12"/>
      <c r="B65" s="11" t="s">
        <v>18</v>
      </c>
      <c r="C65" s="13">
        <f t="shared" si="8"/>
        <v>79.3</v>
      </c>
      <c r="D65" s="9">
        <v>52</v>
      </c>
      <c r="E65" s="9">
        <v>27.3</v>
      </c>
      <c r="F65" s="6">
        <f t="shared" si="9"/>
        <v>-80.5</v>
      </c>
      <c r="G65" s="9">
        <v>-41.3</v>
      </c>
      <c r="H65" s="9">
        <v>-39.2</v>
      </c>
      <c r="I65" s="9">
        <f>SUM(I66:I69)</f>
        <v>5</v>
      </c>
      <c r="J65" s="6">
        <f t="shared" si="10"/>
        <v>3.8</v>
      </c>
      <c r="K65" s="6">
        <f t="shared" si="11"/>
        <v>10.7</v>
      </c>
      <c r="L65" s="6">
        <f t="shared" si="12"/>
        <v>-6.9</v>
      </c>
      <c r="M65" s="23"/>
    </row>
    <row r="66" spans="1:13">
      <c r="A66" s="12"/>
      <c r="B66" s="6" t="s">
        <v>76</v>
      </c>
      <c r="C66" s="13">
        <f t="shared" si="8"/>
        <v>56.3</v>
      </c>
      <c r="D66" s="6">
        <v>36.9</v>
      </c>
      <c r="E66" s="6">
        <v>19.4</v>
      </c>
      <c r="F66" s="6">
        <f t="shared" si="9"/>
        <v>-13.6</v>
      </c>
      <c r="G66" s="6">
        <v>7.1</v>
      </c>
      <c r="H66" s="6">
        <v>-20.7</v>
      </c>
      <c r="I66" s="6"/>
      <c r="J66" s="6">
        <f t="shared" si="10"/>
        <v>42.7</v>
      </c>
      <c r="K66" s="6">
        <f t="shared" si="11"/>
        <v>44</v>
      </c>
      <c r="L66" s="6">
        <f t="shared" si="12"/>
        <v>-1.3</v>
      </c>
      <c r="M66" s="24"/>
    </row>
    <row r="67" spans="1:13">
      <c r="A67" s="12"/>
      <c r="B67" s="6" t="s">
        <v>77</v>
      </c>
      <c r="C67" s="13">
        <f t="shared" si="8"/>
        <v>15.9</v>
      </c>
      <c r="D67" s="6">
        <v>10.4</v>
      </c>
      <c r="E67" s="6">
        <v>5.5</v>
      </c>
      <c r="F67" s="6">
        <f t="shared" si="9"/>
        <v>-22.5</v>
      </c>
      <c r="G67" s="6">
        <v>-16</v>
      </c>
      <c r="H67" s="6">
        <v>-6.5</v>
      </c>
      <c r="I67" s="6"/>
      <c r="J67" s="6">
        <f t="shared" si="10"/>
        <v>-6.6</v>
      </c>
      <c r="K67" s="6">
        <f t="shared" si="11"/>
        <v>-5.6</v>
      </c>
      <c r="L67" s="6">
        <f t="shared" si="12"/>
        <v>-1</v>
      </c>
      <c r="M67" s="24"/>
    </row>
    <row r="68" spans="1:13">
      <c r="A68" s="12"/>
      <c r="B68" s="6" t="s">
        <v>78</v>
      </c>
      <c r="C68" s="13">
        <f t="shared" si="8"/>
        <v>12.5</v>
      </c>
      <c r="D68" s="6">
        <v>8.2</v>
      </c>
      <c r="E68" s="6">
        <v>4.3</v>
      </c>
      <c r="F68" s="6">
        <f t="shared" si="9"/>
        <v>-18.9</v>
      </c>
      <c r="G68" s="6">
        <v>-14.4</v>
      </c>
      <c r="H68" s="6">
        <v>-4.5</v>
      </c>
      <c r="I68" s="6">
        <v>5</v>
      </c>
      <c r="J68" s="6">
        <f t="shared" si="10"/>
        <v>-1.4</v>
      </c>
      <c r="K68" s="6">
        <f t="shared" si="11"/>
        <v>-6.2</v>
      </c>
      <c r="L68" s="6">
        <f t="shared" si="12"/>
        <v>4.8</v>
      </c>
      <c r="M68" s="24"/>
    </row>
    <row r="69" spans="1:13">
      <c r="A69" s="12"/>
      <c r="B69" s="6" t="s">
        <v>79</v>
      </c>
      <c r="C69" s="13">
        <f t="shared" si="8"/>
        <v>-5.4</v>
      </c>
      <c r="D69" s="6">
        <v>-3.5</v>
      </c>
      <c r="E69" s="6">
        <v>-1.9</v>
      </c>
      <c r="F69" s="6">
        <f t="shared" si="9"/>
        <v>-25.5</v>
      </c>
      <c r="G69" s="6">
        <v>-18</v>
      </c>
      <c r="H69" s="6">
        <v>-7.5</v>
      </c>
      <c r="I69" s="6"/>
      <c r="J69" s="6">
        <f t="shared" si="10"/>
        <v>-30.9</v>
      </c>
      <c r="K69" s="6">
        <f t="shared" si="11"/>
        <v>-21.5</v>
      </c>
      <c r="L69" s="6">
        <f t="shared" si="12"/>
        <v>-9.4</v>
      </c>
      <c r="M69" s="24"/>
    </row>
    <row r="70" spans="1:13">
      <c r="A70" s="12"/>
      <c r="B70" s="14" t="s">
        <v>80</v>
      </c>
      <c r="C70" s="13">
        <f t="shared" si="8"/>
        <v>112.8</v>
      </c>
      <c r="D70" s="6">
        <v>74</v>
      </c>
      <c r="E70" s="6">
        <v>38.8</v>
      </c>
      <c r="F70" s="6">
        <f t="shared" si="9"/>
        <v>16.4</v>
      </c>
      <c r="G70" s="6">
        <v>1.8</v>
      </c>
      <c r="H70" s="6">
        <v>14.6</v>
      </c>
      <c r="I70" s="6"/>
      <c r="J70" s="6">
        <f t="shared" si="10"/>
        <v>129.2</v>
      </c>
      <c r="K70" s="6">
        <f t="shared" si="11"/>
        <v>75.8</v>
      </c>
      <c r="L70" s="6">
        <f t="shared" si="12"/>
        <v>53.4</v>
      </c>
      <c r="M70" s="24"/>
    </row>
    <row r="71" spans="1:13">
      <c r="A71" s="12"/>
      <c r="B71" s="14" t="s">
        <v>81</v>
      </c>
      <c r="C71" s="13">
        <f t="shared" si="8"/>
        <v>148.2</v>
      </c>
      <c r="D71" s="6">
        <v>97.3</v>
      </c>
      <c r="E71" s="6">
        <v>50.9</v>
      </c>
      <c r="F71" s="6">
        <f t="shared" si="9"/>
        <v>115.1</v>
      </c>
      <c r="G71" s="6">
        <v>68.1</v>
      </c>
      <c r="H71" s="6">
        <v>47</v>
      </c>
      <c r="I71" s="6"/>
      <c r="J71" s="6">
        <f t="shared" si="10"/>
        <v>263.3</v>
      </c>
      <c r="K71" s="6">
        <f t="shared" si="11"/>
        <v>165.4</v>
      </c>
      <c r="L71" s="6">
        <f t="shared" si="12"/>
        <v>97.9</v>
      </c>
      <c r="M71" s="24"/>
    </row>
    <row r="72" spans="1:13">
      <c r="A72" s="12"/>
      <c r="B72" s="14" t="s">
        <v>82</v>
      </c>
      <c r="C72" s="13">
        <f t="shared" si="8"/>
        <v>162.2</v>
      </c>
      <c r="D72" s="6">
        <v>106.4</v>
      </c>
      <c r="E72" s="6">
        <v>55.8</v>
      </c>
      <c r="F72" s="6">
        <f t="shared" si="9"/>
        <v>58.7</v>
      </c>
      <c r="G72" s="6">
        <v>37.3</v>
      </c>
      <c r="H72" s="6">
        <v>21.4</v>
      </c>
      <c r="I72" s="6"/>
      <c r="J72" s="6">
        <f t="shared" si="10"/>
        <v>220.9</v>
      </c>
      <c r="K72" s="6">
        <f t="shared" si="11"/>
        <v>143.7</v>
      </c>
      <c r="L72" s="6">
        <f t="shared" si="12"/>
        <v>77.2</v>
      </c>
      <c r="M72" s="24"/>
    </row>
    <row r="73" spans="1:13">
      <c r="A73" s="12"/>
      <c r="B73" s="14" t="s">
        <v>83</v>
      </c>
      <c r="C73" s="13">
        <f t="shared" si="8"/>
        <v>-33.8</v>
      </c>
      <c r="D73" s="6">
        <v>-22.2</v>
      </c>
      <c r="E73" s="6">
        <v>-11.6</v>
      </c>
      <c r="F73" s="6">
        <f t="shared" si="9"/>
        <v>29.8</v>
      </c>
      <c r="G73" s="6">
        <v>15.6</v>
      </c>
      <c r="H73" s="6">
        <v>14.2</v>
      </c>
      <c r="I73" s="6"/>
      <c r="J73" s="6">
        <f t="shared" si="10"/>
        <v>-4</v>
      </c>
      <c r="K73" s="6">
        <f t="shared" si="11"/>
        <v>-6.6</v>
      </c>
      <c r="L73" s="6">
        <f t="shared" si="12"/>
        <v>2.6</v>
      </c>
      <c r="M73" s="24"/>
    </row>
    <row r="74" spans="1:13">
      <c r="A74" s="12"/>
      <c r="B74" s="14" t="s">
        <v>84</v>
      </c>
      <c r="C74" s="13">
        <f t="shared" ref="C74:C105" si="13">SUM(D74:E74)</f>
        <v>74.2</v>
      </c>
      <c r="D74" s="6">
        <v>48.7</v>
      </c>
      <c r="E74" s="6">
        <v>25.5</v>
      </c>
      <c r="F74" s="6">
        <f t="shared" ref="F74:F105" si="14">SUM(G74:H74)</f>
        <v>64.8</v>
      </c>
      <c r="G74" s="6">
        <v>36.4</v>
      </c>
      <c r="H74" s="6">
        <v>28.4</v>
      </c>
      <c r="I74" s="6"/>
      <c r="J74" s="6">
        <f t="shared" ref="J74:J105" si="15">SUM(K74:L74)</f>
        <v>139</v>
      </c>
      <c r="K74" s="6">
        <f t="shared" ref="K74:K105" si="16">D74+G74</f>
        <v>85.1</v>
      </c>
      <c r="L74" s="6">
        <f t="shared" ref="L74:L105" si="17">E74+H74+I74</f>
        <v>53.9</v>
      </c>
      <c r="M74" s="24"/>
    </row>
    <row r="75" spans="1:13">
      <c r="A75" s="15"/>
      <c r="B75" s="14" t="s">
        <v>85</v>
      </c>
      <c r="C75" s="13">
        <f t="shared" si="13"/>
        <v>92.8</v>
      </c>
      <c r="D75" s="6">
        <v>60.9</v>
      </c>
      <c r="E75" s="6">
        <v>31.9</v>
      </c>
      <c r="F75" s="6">
        <f t="shared" si="14"/>
        <v>35.4</v>
      </c>
      <c r="G75" s="6">
        <v>14.9</v>
      </c>
      <c r="H75" s="6">
        <v>20.5</v>
      </c>
      <c r="I75" s="6"/>
      <c r="J75" s="6">
        <f t="shared" si="15"/>
        <v>128.2</v>
      </c>
      <c r="K75" s="6">
        <f t="shared" si="16"/>
        <v>75.8</v>
      </c>
      <c r="L75" s="6">
        <f t="shared" si="17"/>
        <v>52.4</v>
      </c>
      <c r="M75" s="24"/>
    </row>
    <row r="76" s="2" customFormat="true" spans="1:13">
      <c r="A76" s="10" t="s">
        <v>86</v>
      </c>
      <c r="B76" s="11" t="s">
        <v>87</v>
      </c>
      <c r="C76" s="13">
        <f t="shared" si="13"/>
        <v>643</v>
      </c>
      <c r="D76" s="9">
        <v>421.8</v>
      </c>
      <c r="E76" s="9">
        <v>221.2</v>
      </c>
      <c r="F76" s="6">
        <f t="shared" si="14"/>
        <v>64.1000000000001</v>
      </c>
      <c r="G76" s="9">
        <v>-8.79999999999999</v>
      </c>
      <c r="H76" s="9">
        <v>72.9000000000001</v>
      </c>
      <c r="I76" s="9">
        <f>SUM(I78:I88)</f>
        <v>0</v>
      </c>
      <c r="J76" s="6">
        <f t="shared" si="15"/>
        <v>707.1</v>
      </c>
      <c r="K76" s="6">
        <f t="shared" si="16"/>
        <v>413</v>
      </c>
      <c r="L76" s="6">
        <f t="shared" si="17"/>
        <v>294.1</v>
      </c>
      <c r="M76" s="23"/>
    </row>
    <row r="77" s="2" customFormat="true" ht="27" spans="1:13">
      <c r="A77" s="12"/>
      <c r="B77" s="11" t="s">
        <v>18</v>
      </c>
      <c r="C77" s="13">
        <f t="shared" si="13"/>
        <v>127.3</v>
      </c>
      <c r="D77" s="9">
        <v>83.5</v>
      </c>
      <c r="E77" s="9">
        <v>43.8</v>
      </c>
      <c r="F77" s="6">
        <f t="shared" si="14"/>
        <v>76.3</v>
      </c>
      <c r="G77" s="9">
        <v>42.2</v>
      </c>
      <c r="H77" s="9">
        <v>34.1</v>
      </c>
      <c r="I77" s="9">
        <f>SUM(I78:I81)</f>
        <v>0</v>
      </c>
      <c r="J77" s="6">
        <f t="shared" si="15"/>
        <v>203.6</v>
      </c>
      <c r="K77" s="6">
        <f t="shared" si="16"/>
        <v>125.7</v>
      </c>
      <c r="L77" s="6">
        <f t="shared" si="17"/>
        <v>77.9</v>
      </c>
      <c r="M77" s="23"/>
    </row>
    <row r="78" spans="1:13">
      <c r="A78" s="12"/>
      <c r="B78" s="6" t="s">
        <v>88</v>
      </c>
      <c r="C78" s="13">
        <f t="shared" si="13"/>
        <v>53.9</v>
      </c>
      <c r="D78" s="6">
        <v>35.4</v>
      </c>
      <c r="E78" s="6">
        <v>18.5</v>
      </c>
      <c r="F78" s="6">
        <f t="shared" si="14"/>
        <v>56.7</v>
      </c>
      <c r="G78" s="6">
        <v>32.6</v>
      </c>
      <c r="H78" s="6">
        <v>24.1</v>
      </c>
      <c r="I78" s="6"/>
      <c r="J78" s="6">
        <f t="shared" si="15"/>
        <v>110.6</v>
      </c>
      <c r="K78" s="6">
        <f t="shared" si="16"/>
        <v>68</v>
      </c>
      <c r="L78" s="6">
        <f t="shared" si="17"/>
        <v>42.6</v>
      </c>
      <c r="M78" s="24"/>
    </row>
    <row r="79" spans="1:13">
      <c r="A79" s="12"/>
      <c r="B79" s="6" t="s">
        <v>89</v>
      </c>
      <c r="C79" s="13">
        <f t="shared" si="13"/>
        <v>63</v>
      </c>
      <c r="D79" s="6">
        <v>41.3</v>
      </c>
      <c r="E79" s="6">
        <v>21.7</v>
      </c>
      <c r="F79" s="6">
        <f t="shared" si="14"/>
        <v>43.9</v>
      </c>
      <c r="G79" s="6">
        <v>26.2</v>
      </c>
      <c r="H79" s="6">
        <v>17.7</v>
      </c>
      <c r="I79" s="6"/>
      <c r="J79" s="6">
        <f t="shared" si="15"/>
        <v>106.9</v>
      </c>
      <c r="K79" s="6">
        <f t="shared" si="16"/>
        <v>67.5</v>
      </c>
      <c r="L79" s="6">
        <f t="shared" si="17"/>
        <v>39.4</v>
      </c>
      <c r="M79" s="24"/>
    </row>
    <row r="80" spans="1:13">
      <c r="A80" s="12"/>
      <c r="B80" s="6" t="s">
        <v>90</v>
      </c>
      <c r="C80" s="13">
        <f t="shared" si="13"/>
        <v>5.6</v>
      </c>
      <c r="D80" s="6">
        <v>3.7</v>
      </c>
      <c r="E80" s="6">
        <v>1.9</v>
      </c>
      <c r="F80" s="6">
        <f t="shared" si="14"/>
        <v>-4.1</v>
      </c>
      <c r="G80" s="6">
        <v>-2.8</v>
      </c>
      <c r="H80" s="6">
        <v>-1.3</v>
      </c>
      <c r="I80" s="6"/>
      <c r="J80" s="6">
        <f t="shared" si="15"/>
        <v>1.5</v>
      </c>
      <c r="K80" s="6">
        <f t="shared" si="16"/>
        <v>0.9</v>
      </c>
      <c r="L80" s="6">
        <f t="shared" si="17"/>
        <v>0.6</v>
      </c>
      <c r="M80" s="24"/>
    </row>
    <row r="81" spans="1:13">
      <c r="A81" s="12"/>
      <c r="B81" s="6" t="s">
        <v>91</v>
      </c>
      <c r="C81" s="13">
        <f t="shared" si="13"/>
        <v>4.8</v>
      </c>
      <c r="D81" s="6">
        <v>3.1</v>
      </c>
      <c r="E81" s="6">
        <v>1.7</v>
      </c>
      <c r="F81" s="6">
        <f t="shared" si="14"/>
        <v>-20.2</v>
      </c>
      <c r="G81" s="6">
        <v>-13.8</v>
      </c>
      <c r="H81" s="6">
        <v>-6.4</v>
      </c>
      <c r="I81" s="6"/>
      <c r="J81" s="6">
        <f t="shared" si="15"/>
        <v>-15.4</v>
      </c>
      <c r="K81" s="6">
        <f t="shared" si="16"/>
        <v>-10.7</v>
      </c>
      <c r="L81" s="6">
        <f t="shared" si="17"/>
        <v>-4.7</v>
      </c>
      <c r="M81" s="24"/>
    </row>
    <row r="82" spans="1:13">
      <c r="A82" s="12"/>
      <c r="B82" s="14" t="s">
        <v>92</v>
      </c>
      <c r="C82" s="13">
        <f t="shared" si="13"/>
        <v>12.7</v>
      </c>
      <c r="D82" s="6">
        <v>8.3</v>
      </c>
      <c r="E82" s="6">
        <v>4.4</v>
      </c>
      <c r="F82" s="6">
        <f t="shared" si="14"/>
        <v>-11</v>
      </c>
      <c r="G82" s="6">
        <v>-9</v>
      </c>
      <c r="H82" s="6">
        <v>-2</v>
      </c>
      <c r="I82" s="6"/>
      <c r="J82" s="6">
        <f t="shared" si="15"/>
        <v>1.7</v>
      </c>
      <c r="K82" s="6">
        <f t="shared" si="16"/>
        <v>-0.699999999999999</v>
      </c>
      <c r="L82" s="6">
        <f t="shared" si="17"/>
        <v>2.4</v>
      </c>
      <c r="M82" s="24"/>
    </row>
    <row r="83" spans="1:13">
      <c r="A83" s="12"/>
      <c r="B83" s="14" t="s">
        <v>93</v>
      </c>
      <c r="C83" s="13">
        <f t="shared" si="13"/>
        <v>53.1</v>
      </c>
      <c r="D83" s="6">
        <v>34.8</v>
      </c>
      <c r="E83" s="6">
        <v>18.3</v>
      </c>
      <c r="F83" s="6">
        <f t="shared" si="14"/>
        <v>-9</v>
      </c>
      <c r="G83" s="6">
        <v>-9.8</v>
      </c>
      <c r="H83" s="6">
        <v>0.800000000000001</v>
      </c>
      <c r="I83" s="6"/>
      <c r="J83" s="6">
        <f t="shared" si="15"/>
        <v>44.1</v>
      </c>
      <c r="K83" s="6">
        <f t="shared" si="16"/>
        <v>25</v>
      </c>
      <c r="L83" s="6">
        <f t="shared" si="17"/>
        <v>19.1</v>
      </c>
      <c r="M83" s="24"/>
    </row>
    <row r="84" spans="1:13">
      <c r="A84" s="12"/>
      <c r="B84" s="14" t="s">
        <v>94</v>
      </c>
      <c r="C84" s="13">
        <f t="shared" si="13"/>
        <v>90.6</v>
      </c>
      <c r="D84" s="6">
        <v>59.5</v>
      </c>
      <c r="E84" s="6">
        <v>31.1</v>
      </c>
      <c r="F84" s="6">
        <f t="shared" si="14"/>
        <v>8.10000000000002</v>
      </c>
      <c r="G84" s="6">
        <v>1.8</v>
      </c>
      <c r="H84" s="6">
        <v>6.30000000000002</v>
      </c>
      <c r="I84" s="6"/>
      <c r="J84" s="6">
        <f t="shared" si="15"/>
        <v>98.7</v>
      </c>
      <c r="K84" s="6">
        <f t="shared" si="16"/>
        <v>61.3</v>
      </c>
      <c r="L84" s="6">
        <f t="shared" si="17"/>
        <v>37.4</v>
      </c>
      <c r="M84" s="24"/>
    </row>
    <row r="85" spans="1:13">
      <c r="A85" s="12"/>
      <c r="B85" s="14" t="s">
        <v>95</v>
      </c>
      <c r="C85" s="13">
        <f t="shared" si="13"/>
        <v>102</v>
      </c>
      <c r="D85" s="6">
        <v>66.9</v>
      </c>
      <c r="E85" s="6">
        <v>35.1</v>
      </c>
      <c r="F85" s="6">
        <f t="shared" si="14"/>
        <v>93.8</v>
      </c>
      <c r="G85" s="6">
        <v>60.1</v>
      </c>
      <c r="H85" s="6">
        <v>33.7</v>
      </c>
      <c r="I85" s="6"/>
      <c r="J85" s="6">
        <f t="shared" si="15"/>
        <v>195.8</v>
      </c>
      <c r="K85" s="6">
        <f t="shared" si="16"/>
        <v>127</v>
      </c>
      <c r="L85" s="6">
        <f t="shared" si="17"/>
        <v>68.8</v>
      </c>
      <c r="M85" s="24"/>
    </row>
    <row r="86" spans="1:13">
      <c r="A86" s="12"/>
      <c r="B86" s="14" t="s">
        <v>96</v>
      </c>
      <c r="C86" s="13">
        <f t="shared" si="13"/>
        <v>44.5</v>
      </c>
      <c r="D86" s="6">
        <v>29.2</v>
      </c>
      <c r="E86" s="6">
        <v>15.3</v>
      </c>
      <c r="F86" s="6">
        <f t="shared" si="14"/>
        <v>-57.5</v>
      </c>
      <c r="G86" s="6">
        <v>-46.7</v>
      </c>
      <c r="H86" s="6">
        <v>-10.8</v>
      </c>
      <c r="I86" s="6"/>
      <c r="J86" s="6">
        <f t="shared" si="15"/>
        <v>-13</v>
      </c>
      <c r="K86" s="6">
        <f t="shared" si="16"/>
        <v>-17.5</v>
      </c>
      <c r="L86" s="6">
        <f t="shared" si="17"/>
        <v>4.5</v>
      </c>
      <c r="M86" s="24"/>
    </row>
    <row r="87" spans="1:13">
      <c r="A87" s="12"/>
      <c r="B87" s="14" t="s">
        <v>97</v>
      </c>
      <c r="C87" s="13">
        <f t="shared" si="13"/>
        <v>126.8</v>
      </c>
      <c r="D87" s="6">
        <v>83.2</v>
      </c>
      <c r="E87" s="6">
        <v>43.6</v>
      </c>
      <c r="F87" s="6">
        <f t="shared" si="14"/>
        <v>-7.19999999999999</v>
      </c>
      <c r="G87" s="6">
        <v>-19.9</v>
      </c>
      <c r="H87" s="6">
        <v>12.7</v>
      </c>
      <c r="I87" s="6"/>
      <c r="J87" s="6">
        <f t="shared" si="15"/>
        <v>119.6</v>
      </c>
      <c r="K87" s="6">
        <f t="shared" si="16"/>
        <v>63.3</v>
      </c>
      <c r="L87" s="6">
        <f t="shared" si="17"/>
        <v>56.3</v>
      </c>
      <c r="M87" s="24"/>
    </row>
    <row r="88" spans="1:13">
      <c r="A88" s="15"/>
      <c r="B88" s="14" t="s">
        <v>98</v>
      </c>
      <c r="C88" s="13">
        <f t="shared" si="13"/>
        <v>86</v>
      </c>
      <c r="D88" s="6">
        <v>56.4</v>
      </c>
      <c r="E88" s="6">
        <v>29.6</v>
      </c>
      <c r="F88" s="6">
        <f t="shared" si="14"/>
        <v>-29.4</v>
      </c>
      <c r="G88" s="6">
        <v>-27.5</v>
      </c>
      <c r="H88" s="6">
        <v>-1.89999999999998</v>
      </c>
      <c r="I88" s="6"/>
      <c r="J88" s="6">
        <f t="shared" si="15"/>
        <v>56.6</v>
      </c>
      <c r="K88" s="6">
        <f t="shared" si="16"/>
        <v>28.9</v>
      </c>
      <c r="L88" s="6">
        <f t="shared" si="17"/>
        <v>27.7</v>
      </c>
      <c r="M88" s="24"/>
    </row>
    <row r="89" s="2" customFormat="true" spans="1:13">
      <c r="A89" s="10" t="s">
        <v>99</v>
      </c>
      <c r="B89" s="11" t="s">
        <v>100</v>
      </c>
      <c r="C89" s="13">
        <f t="shared" si="13"/>
        <v>185.9</v>
      </c>
      <c r="D89" s="9">
        <v>122</v>
      </c>
      <c r="E89" s="9">
        <v>63.9</v>
      </c>
      <c r="F89" s="6">
        <f t="shared" si="14"/>
        <v>-11.2</v>
      </c>
      <c r="G89" s="9">
        <v>-19.4</v>
      </c>
      <c r="H89" s="9">
        <v>8.20000000000001</v>
      </c>
      <c r="I89" s="9">
        <f>SUM(I91:I94)</f>
        <v>0</v>
      </c>
      <c r="J89" s="6">
        <f t="shared" si="15"/>
        <v>174.7</v>
      </c>
      <c r="K89" s="6">
        <f t="shared" si="16"/>
        <v>102.6</v>
      </c>
      <c r="L89" s="6">
        <f t="shared" si="17"/>
        <v>72.1</v>
      </c>
      <c r="M89" s="23"/>
    </row>
    <row r="90" s="2" customFormat="true" ht="27" spans="1:13">
      <c r="A90" s="12"/>
      <c r="B90" s="11" t="s">
        <v>18</v>
      </c>
      <c r="C90" s="13">
        <f t="shared" si="13"/>
        <v>44</v>
      </c>
      <c r="D90" s="9">
        <v>28.9</v>
      </c>
      <c r="E90" s="9">
        <v>15.1</v>
      </c>
      <c r="F90" s="6">
        <f t="shared" si="14"/>
        <v>-26.4</v>
      </c>
      <c r="G90" s="9">
        <v>-22.4</v>
      </c>
      <c r="H90" s="9">
        <v>-4.00000000000001</v>
      </c>
      <c r="I90" s="9">
        <f>SUM(I91:I92)</f>
        <v>0</v>
      </c>
      <c r="J90" s="6">
        <f t="shared" si="15"/>
        <v>17.6</v>
      </c>
      <c r="K90" s="6">
        <f t="shared" si="16"/>
        <v>6.5</v>
      </c>
      <c r="L90" s="6">
        <f t="shared" si="17"/>
        <v>11.1</v>
      </c>
      <c r="M90" s="23"/>
    </row>
    <row r="91" spans="1:13">
      <c r="A91" s="12"/>
      <c r="B91" s="6" t="s">
        <v>101</v>
      </c>
      <c r="C91" s="13">
        <f t="shared" si="13"/>
        <v>42.5</v>
      </c>
      <c r="D91" s="6">
        <v>27.9</v>
      </c>
      <c r="E91" s="6">
        <v>14.6</v>
      </c>
      <c r="F91" s="6">
        <f t="shared" si="14"/>
        <v>-21.3</v>
      </c>
      <c r="G91" s="6">
        <v>-18.6</v>
      </c>
      <c r="H91" s="6">
        <v>-2.70000000000001</v>
      </c>
      <c r="I91" s="6"/>
      <c r="J91" s="6">
        <f t="shared" si="15"/>
        <v>21.2</v>
      </c>
      <c r="K91" s="6">
        <f t="shared" si="16"/>
        <v>9.3</v>
      </c>
      <c r="L91" s="6">
        <f t="shared" si="17"/>
        <v>11.9</v>
      </c>
      <c r="M91" s="24"/>
    </row>
    <row r="92" spans="1:13">
      <c r="A92" s="12"/>
      <c r="B92" s="6" t="s">
        <v>102</v>
      </c>
      <c r="C92" s="13">
        <f t="shared" si="13"/>
        <v>1.5</v>
      </c>
      <c r="D92" s="6">
        <v>1</v>
      </c>
      <c r="E92" s="6">
        <v>0.5</v>
      </c>
      <c r="F92" s="6">
        <f t="shared" si="14"/>
        <v>-5.1</v>
      </c>
      <c r="G92" s="6">
        <v>-3.8</v>
      </c>
      <c r="H92" s="6">
        <v>-1.3</v>
      </c>
      <c r="I92" s="6"/>
      <c r="J92" s="6">
        <f t="shared" si="15"/>
        <v>-3.6</v>
      </c>
      <c r="K92" s="6">
        <f t="shared" si="16"/>
        <v>-2.8</v>
      </c>
      <c r="L92" s="6">
        <f t="shared" si="17"/>
        <v>-0.8</v>
      </c>
      <c r="M92" s="24"/>
    </row>
    <row r="93" spans="1:13">
      <c r="A93" s="12"/>
      <c r="B93" s="14" t="s">
        <v>103</v>
      </c>
      <c r="C93" s="13">
        <f t="shared" si="13"/>
        <v>85.4</v>
      </c>
      <c r="D93" s="6">
        <v>56</v>
      </c>
      <c r="E93" s="6">
        <v>29.4</v>
      </c>
      <c r="F93" s="6">
        <f t="shared" si="14"/>
        <v>22.8</v>
      </c>
      <c r="G93" s="6">
        <v>12.4</v>
      </c>
      <c r="H93" s="6">
        <v>10.4</v>
      </c>
      <c r="I93" s="6"/>
      <c r="J93" s="6">
        <f t="shared" si="15"/>
        <v>108.2</v>
      </c>
      <c r="K93" s="6">
        <f t="shared" si="16"/>
        <v>68.4</v>
      </c>
      <c r="L93" s="6">
        <f t="shared" si="17"/>
        <v>39.8</v>
      </c>
      <c r="M93" s="24"/>
    </row>
    <row r="94" spans="1:13">
      <c r="A94" s="15"/>
      <c r="B94" s="14" t="s">
        <v>104</v>
      </c>
      <c r="C94" s="13">
        <f t="shared" si="13"/>
        <v>56.5</v>
      </c>
      <c r="D94" s="6">
        <v>37.1</v>
      </c>
      <c r="E94" s="6">
        <v>19.4</v>
      </c>
      <c r="F94" s="6">
        <f t="shared" si="14"/>
        <v>-7.59999999999999</v>
      </c>
      <c r="G94" s="6">
        <v>-9.4</v>
      </c>
      <c r="H94" s="6">
        <v>1.80000000000001</v>
      </c>
      <c r="I94" s="6"/>
      <c r="J94" s="6">
        <f t="shared" si="15"/>
        <v>48.9</v>
      </c>
      <c r="K94" s="6">
        <f t="shared" si="16"/>
        <v>27.7</v>
      </c>
      <c r="L94" s="6">
        <f t="shared" si="17"/>
        <v>21.2</v>
      </c>
      <c r="M94" s="24"/>
    </row>
    <row r="95" s="2" customFormat="true" spans="1:13">
      <c r="A95" s="10" t="s">
        <v>105</v>
      </c>
      <c r="B95" s="11" t="s">
        <v>106</v>
      </c>
      <c r="C95" s="13">
        <f t="shared" si="13"/>
        <v>722.7</v>
      </c>
      <c r="D95" s="9">
        <v>474.3</v>
      </c>
      <c r="E95" s="9">
        <v>248.4</v>
      </c>
      <c r="F95" s="6">
        <f t="shared" si="14"/>
        <v>76.1</v>
      </c>
      <c r="G95" s="9">
        <v>15.9</v>
      </c>
      <c r="H95" s="9">
        <v>60.2</v>
      </c>
      <c r="I95" s="9">
        <f>SUM(I97:I103)</f>
        <v>51</v>
      </c>
      <c r="J95" s="6">
        <f t="shared" si="15"/>
        <v>849.8</v>
      </c>
      <c r="K95" s="6">
        <f t="shared" si="16"/>
        <v>490.2</v>
      </c>
      <c r="L95" s="6">
        <f t="shared" si="17"/>
        <v>359.6</v>
      </c>
      <c r="M95" s="23"/>
    </row>
    <row r="96" s="2" customFormat="true" ht="27" spans="1:13">
      <c r="A96" s="12"/>
      <c r="B96" s="11" t="s">
        <v>18</v>
      </c>
      <c r="C96" s="13">
        <f t="shared" si="13"/>
        <v>313.9</v>
      </c>
      <c r="D96" s="9">
        <v>206</v>
      </c>
      <c r="E96" s="9">
        <v>107.9</v>
      </c>
      <c r="F96" s="6">
        <f t="shared" si="14"/>
        <v>155.1</v>
      </c>
      <c r="G96" s="9">
        <v>94.4</v>
      </c>
      <c r="H96" s="9">
        <v>60.7</v>
      </c>
      <c r="I96" s="9">
        <f>SUM(I97:I99)</f>
        <v>0</v>
      </c>
      <c r="J96" s="6">
        <f t="shared" si="15"/>
        <v>469</v>
      </c>
      <c r="K96" s="6">
        <f t="shared" si="16"/>
        <v>300.4</v>
      </c>
      <c r="L96" s="6">
        <f t="shared" si="17"/>
        <v>168.6</v>
      </c>
      <c r="M96" s="23"/>
    </row>
    <row r="97" spans="1:13">
      <c r="A97" s="12"/>
      <c r="B97" s="6" t="s">
        <v>107</v>
      </c>
      <c r="C97" s="13">
        <f t="shared" si="13"/>
        <v>27.3</v>
      </c>
      <c r="D97" s="6">
        <v>17.9</v>
      </c>
      <c r="E97" s="6">
        <v>9.4</v>
      </c>
      <c r="F97" s="6">
        <f t="shared" si="14"/>
        <v>-5.90000000000001</v>
      </c>
      <c r="G97" s="6">
        <v>-7.9</v>
      </c>
      <c r="H97" s="6">
        <v>1.99999999999999</v>
      </c>
      <c r="I97" s="6"/>
      <c r="J97" s="6">
        <f t="shared" si="15"/>
        <v>21.4</v>
      </c>
      <c r="K97" s="6">
        <f t="shared" si="16"/>
        <v>10</v>
      </c>
      <c r="L97" s="6">
        <f t="shared" si="17"/>
        <v>11.4</v>
      </c>
      <c r="M97" s="24"/>
    </row>
    <row r="98" spans="1:13">
      <c r="A98" s="12"/>
      <c r="B98" s="6" t="s">
        <v>108</v>
      </c>
      <c r="C98" s="13">
        <f t="shared" si="13"/>
        <v>72.2</v>
      </c>
      <c r="D98" s="6">
        <v>47.4</v>
      </c>
      <c r="E98" s="6">
        <v>24.8</v>
      </c>
      <c r="F98" s="6">
        <f t="shared" si="14"/>
        <v>-24</v>
      </c>
      <c r="G98" s="6">
        <v>-18.6</v>
      </c>
      <c r="H98" s="6">
        <v>-5.4</v>
      </c>
      <c r="I98" s="6"/>
      <c r="J98" s="6">
        <f t="shared" si="15"/>
        <v>48.2</v>
      </c>
      <c r="K98" s="6">
        <f t="shared" si="16"/>
        <v>28.8</v>
      </c>
      <c r="L98" s="6">
        <f t="shared" si="17"/>
        <v>19.4</v>
      </c>
      <c r="M98" s="24"/>
    </row>
    <row r="99" spans="1:13">
      <c r="A99" s="12"/>
      <c r="B99" s="6" t="s">
        <v>109</v>
      </c>
      <c r="C99" s="13">
        <f t="shared" si="13"/>
        <v>214.4</v>
      </c>
      <c r="D99" s="6">
        <v>140.7</v>
      </c>
      <c r="E99" s="6">
        <v>73.7</v>
      </c>
      <c r="F99" s="6">
        <f t="shared" si="14"/>
        <v>185</v>
      </c>
      <c r="G99" s="6">
        <v>120.9</v>
      </c>
      <c r="H99" s="6">
        <v>64.1</v>
      </c>
      <c r="I99" s="6"/>
      <c r="J99" s="6">
        <f t="shared" si="15"/>
        <v>399.4</v>
      </c>
      <c r="K99" s="6">
        <f t="shared" si="16"/>
        <v>261.6</v>
      </c>
      <c r="L99" s="6">
        <f t="shared" si="17"/>
        <v>137.8</v>
      </c>
      <c r="M99" s="24"/>
    </row>
    <row r="100" spans="1:13">
      <c r="A100" s="12"/>
      <c r="B100" s="14" t="s">
        <v>110</v>
      </c>
      <c r="C100" s="13">
        <f t="shared" si="13"/>
        <v>74.6</v>
      </c>
      <c r="D100" s="6">
        <v>49</v>
      </c>
      <c r="E100" s="6">
        <v>25.6</v>
      </c>
      <c r="F100" s="6">
        <f t="shared" si="14"/>
        <v>-10.1</v>
      </c>
      <c r="G100" s="6">
        <v>-10.3</v>
      </c>
      <c r="H100" s="6">
        <v>0.199999999999978</v>
      </c>
      <c r="I100" s="6"/>
      <c r="J100" s="6">
        <f t="shared" si="15"/>
        <v>64.5</v>
      </c>
      <c r="K100" s="6">
        <f t="shared" si="16"/>
        <v>38.7</v>
      </c>
      <c r="L100" s="6">
        <f t="shared" si="17"/>
        <v>25.8</v>
      </c>
      <c r="M100" s="24"/>
    </row>
    <row r="101" spans="1:13">
      <c r="A101" s="12"/>
      <c r="B101" s="14" t="s">
        <v>111</v>
      </c>
      <c r="C101" s="13">
        <f t="shared" si="13"/>
        <v>96.5</v>
      </c>
      <c r="D101" s="6">
        <v>63.3</v>
      </c>
      <c r="E101" s="6">
        <v>33.2</v>
      </c>
      <c r="F101" s="6">
        <f t="shared" si="14"/>
        <v>31.3</v>
      </c>
      <c r="G101" s="6">
        <v>14.3</v>
      </c>
      <c r="H101" s="6">
        <v>17</v>
      </c>
      <c r="I101" s="6"/>
      <c r="J101" s="6">
        <f t="shared" si="15"/>
        <v>127.8</v>
      </c>
      <c r="K101" s="6">
        <f t="shared" si="16"/>
        <v>77.6</v>
      </c>
      <c r="L101" s="6">
        <f t="shared" si="17"/>
        <v>50.2</v>
      </c>
      <c r="M101" s="24"/>
    </row>
    <row r="102" spans="1:13">
      <c r="A102" s="12"/>
      <c r="B102" s="14" t="s">
        <v>112</v>
      </c>
      <c r="C102" s="13">
        <f t="shared" si="13"/>
        <v>103.2</v>
      </c>
      <c r="D102" s="6">
        <v>67.7</v>
      </c>
      <c r="E102" s="6">
        <v>35.5</v>
      </c>
      <c r="F102" s="6">
        <f t="shared" si="14"/>
        <v>-54</v>
      </c>
      <c r="G102" s="6">
        <v>-40.6</v>
      </c>
      <c r="H102" s="6">
        <v>-13.4</v>
      </c>
      <c r="I102" s="6"/>
      <c r="J102" s="6">
        <f t="shared" si="15"/>
        <v>49.2</v>
      </c>
      <c r="K102" s="6">
        <f t="shared" si="16"/>
        <v>27.1</v>
      </c>
      <c r="L102" s="6">
        <f t="shared" si="17"/>
        <v>22.1</v>
      </c>
      <c r="M102" s="24"/>
    </row>
    <row r="103" spans="1:13">
      <c r="A103" s="15"/>
      <c r="B103" s="14" t="s">
        <v>113</v>
      </c>
      <c r="C103" s="13">
        <f t="shared" si="13"/>
        <v>134.5</v>
      </c>
      <c r="D103" s="6">
        <v>88.3</v>
      </c>
      <c r="E103" s="6">
        <v>46.2</v>
      </c>
      <c r="F103" s="6">
        <f t="shared" si="14"/>
        <v>-46.2</v>
      </c>
      <c r="G103" s="6">
        <v>-41.9</v>
      </c>
      <c r="H103" s="6">
        <v>-4.29999999999999</v>
      </c>
      <c r="I103" s="6">
        <v>51</v>
      </c>
      <c r="J103" s="6">
        <f t="shared" si="15"/>
        <v>139.3</v>
      </c>
      <c r="K103" s="6">
        <f t="shared" si="16"/>
        <v>46.4</v>
      </c>
      <c r="L103" s="6">
        <f t="shared" si="17"/>
        <v>92.9</v>
      </c>
      <c r="M103" s="24"/>
    </row>
    <row r="104" s="2" customFormat="true" spans="1:13">
      <c r="A104" s="10" t="s">
        <v>114</v>
      </c>
      <c r="B104" s="11" t="s">
        <v>115</v>
      </c>
      <c r="C104" s="13">
        <f t="shared" si="13"/>
        <v>595</v>
      </c>
      <c r="D104" s="9">
        <v>390.4</v>
      </c>
      <c r="E104" s="9">
        <v>204.6</v>
      </c>
      <c r="F104" s="6">
        <f t="shared" si="14"/>
        <v>170.1</v>
      </c>
      <c r="G104" s="9">
        <v>56.1</v>
      </c>
      <c r="H104" s="9">
        <v>114</v>
      </c>
      <c r="I104" s="9">
        <f>SUM(I106:I118)</f>
        <v>10</v>
      </c>
      <c r="J104" s="6">
        <f t="shared" si="15"/>
        <v>775.1</v>
      </c>
      <c r="K104" s="6">
        <f t="shared" si="16"/>
        <v>446.5</v>
      </c>
      <c r="L104" s="6">
        <f t="shared" si="17"/>
        <v>328.6</v>
      </c>
      <c r="M104" s="23"/>
    </row>
    <row r="105" s="2" customFormat="true" ht="27" spans="1:13">
      <c r="A105" s="12"/>
      <c r="B105" s="11" t="s">
        <v>18</v>
      </c>
      <c r="C105" s="13">
        <f t="shared" si="13"/>
        <v>102</v>
      </c>
      <c r="D105" s="9">
        <v>66.9</v>
      </c>
      <c r="E105" s="9">
        <v>35.1</v>
      </c>
      <c r="F105" s="6">
        <f t="shared" si="14"/>
        <v>-9.39999999999999</v>
      </c>
      <c r="G105" s="9">
        <v>-14.3</v>
      </c>
      <c r="H105" s="9">
        <v>4.90000000000001</v>
      </c>
      <c r="I105" s="9">
        <f>SUM(I106:I109)</f>
        <v>0</v>
      </c>
      <c r="J105" s="6">
        <f t="shared" si="15"/>
        <v>92.6</v>
      </c>
      <c r="K105" s="6">
        <f t="shared" si="16"/>
        <v>52.6</v>
      </c>
      <c r="L105" s="6">
        <f t="shared" si="17"/>
        <v>40</v>
      </c>
      <c r="M105" s="23"/>
    </row>
    <row r="106" spans="1:13">
      <c r="A106" s="12"/>
      <c r="B106" s="6" t="s">
        <v>116</v>
      </c>
      <c r="C106" s="13">
        <f t="shared" ref="C106:C137" si="18">SUM(D106:E106)</f>
        <v>50.9</v>
      </c>
      <c r="D106" s="6">
        <v>33.4</v>
      </c>
      <c r="E106" s="6">
        <v>17.5</v>
      </c>
      <c r="F106" s="6">
        <f t="shared" ref="F106:F137" si="19">SUM(G106:H106)</f>
        <v>6.5</v>
      </c>
      <c r="G106" s="6">
        <v>0.6</v>
      </c>
      <c r="H106" s="6">
        <v>5.9</v>
      </c>
      <c r="I106" s="6"/>
      <c r="J106" s="6">
        <f t="shared" ref="J106:J137" si="20">SUM(K106:L106)</f>
        <v>57.4</v>
      </c>
      <c r="K106" s="6">
        <f t="shared" ref="K106:K137" si="21">D106+G106</f>
        <v>34</v>
      </c>
      <c r="L106" s="6">
        <f t="shared" ref="L106:L137" si="22">E106+H106+I106</f>
        <v>23.4</v>
      </c>
      <c r="M106" s="24"/>
    </row>
    <row r="107" spans="1:13">
      <c r="A107" s="12"/>
      <c r="B107" s="6" t="s">
        <v>117</v>
      </c>
      <c r="C107" s="13">
        <f t="shared" si="18"/>
        <v>40.6</v>
      </c>
      <c r="D107" s="6">
        <v>26.6</v>
      </c>
      <c r="E107" s="6">
        <v>14</v>
      </c>
      <c r="F107" s="6">
        <f t="shared" si="19"/>
        <v>-17.7</v>
      </c>
      <c r="G107" s="6">
        <v>-15.6</v>
      </c>
      <c r="H107" s="6">
        <v>-2.09999999999999</v>
      </c>
      <c r="I107" s="6"/>
      <c r="J107" s="6">
        <f t="shared" si="20"/>
        <v>22.9</v>
      </c>
      <c r="K107" s="6">
        <f t="shared" si="21"/>
        <v>11</v>
      </c>
      <c r="L107" s="6">
        <f t="shared" si="22"/>
        <v>11.9</v>
      </c>
      <c r="M107" s="24"/>
    </row>
    <row r="108" spans="1:13">
      <c r="A108" s="12"/>
      <c r="B108" s="6" t="s">
        <v>118</v>
      </c>
      <c r="C108" s="13">
        <f t="shared" si="18"/>
        <v>2.1</v>
      </c>
      <c r="D108" s="6">
        <v>1.4</v>
      </c>
      <c r="E108" s="6">
        <v>0.7</v>
      </c>
      <c r="F108" s="6">
        <f t="shared" si="19"/>
        <v>-23</v>
      </c>
      <c r="G108" s="6">
        <v>-15.4</v>
      </c>
      <c r="H108" s="6">
        <v>-7.6</v>
      </c>
      <c r="I108" s="6"/>
      <c r="J108" s="6">
        <f t="shared" si="20"/>
        <v>-20.9</v>
      </c>
      <c r="K108" s="6">
        <f t="shared" si="21"/>
        <v>-14</v>
      </c>
      <c r="L108" s="6">
        <f t="shared" si="22"/>
        <v>-6.9</v>
      </c>
      <c r="M108" s="24"/>
    </row>
    <row r="109" spans="1:13">
      <c r="A109" s="12"/>
      <c r="B109" s="6" t="s">
        <v>119</v>
      </c>
      <c r="C109" s="13">
        <f t="shared" si="18"/>
        <v>8.4</v>
      </c>
      <c r="D109" s="6">
        <v>5.5</v>
      </c>
      <c r="E109" s="6">
        <v>2.9</v>
      </c>
      <c r="F109" s="6">
        <f t="shared" si="19"/>
        <v>24.8</v>
      </c>
      <c r="G109" s="6">
        <v>16.1</v>
      </c>
      <c r="H109" s="6">
        <v>8.7</v>
      </c>
      <c r="I109" s="6"/>
      <c r="J109" s="6">
        <f t="shared" si="20"/>
        <v>33.2</v>
      </c>
      <c r="K109" s="6">
        <f t="shared" si="21"/>
        <v>21.6</v>
      </c>
      <c r="L109" s="6">
        <f t="shared" si="22"/>
        <v>11.6</v>
      </c>
      <c r="M109" s="24"/>
    </row>
    <row r="110" spans="1:13">
      <c r="A110" s="12"/>
      <c r="B110" s="14" t="s">
        <v>120</v>
      </c>
      <c r="C110" s="13">
        <f t="shared" si="18"/>
        <v>71.2</v>
      </c>
      <c r="D110" s="6">
        <v>46.7</v>
      </c>
      <c r="E110" s="6">
        <v>24.5</v>
      </c>
      <c r="F110" s="6">
        <f t="shared" si="19"/>
        <v>-24.9</v>
      </c>
      <c r="G110" s="6">
        <v>-26.8</v>
      </c>
      <c r="H110" s="6">
        <v>1.90000000000002</v>
      </c>
      <c r="I110" s="6"/>
      <c r="J110" s="6">
        <f t="shared" si="20"/>
        <v>46.3</v>
      </c>
      <c r="K110" s="6">
        <f t="shared" si="21"/>
        <v>19.9</v>
      </c>
      <c r="L110" s="6">
        <f t="shared" si="22"/>
        <v>26.4</v>
      </c>
      <c r="M110" s="24"/>
    </row>
    <row r="111" spans="1:13">
      <c r="A111" s="12"/>
      <c r="B111" s="14" t="s">
        <v>121</v>
      </c>
      <c r="C111" s="13">
        <f t="shared" si="18"/>
        <v>90.8</v>
      </c>
      <c r="D111" s="6">
        <v>59.6</v>
      </c>
      <c r="E111" s="6">
        <v>31.2</v>
      </c>
      <c r="F111" s="6">
        <f t="shared" si="19"/>
        <v>75.7</v>
      </c>
      <c r="G111" s="6">
        <v>41.1</v>
      </c>
      <c r="H111" s="6">
        <v>34.6</v>
      </c>
      <c r="I111" s="6"/>
      <c r="J111" s="6">
        <f t="shared" si="20"/>
        <v>166.5</v>
      </c>
      <c r="K111" s="6">
        <f t="shared" si="21"/>
        <v>100.7</v>
      </c>
      <c r="L111" s="6">
        <f t="shared" si="22"/>
        <v>65.8</v>
      </c>
      <c r="M111" s="24"/>
    </row>
    <row r="112" spans="1:13">
      <c r="A112" s="12"/>
      <c r="B112" s="14" t="s">
        <v>122</v>
      </c>
      <c r="C112" s="13">
        <f t="shared" si="18"/>
        <v>83.8</v>
      </c>
      <c r="D112" s="6">
        <v>55</v>
      </c>
      <c r="E112" s="6">
        <v>28.8</v>
      </c>
      <c r="F112" s="6">
        <f t="shared" si="19"/>
        <v>151.3</v>
      </c>
      <c r="G112" s="6">
        <v>93.2</v>
      </c>
      <c r="H112" s="6">
        <v>58.1</v>
      </c>
      <c r="I112" s="6"/>
      <c r="J112" s="6">
        <f t="shared" si="20"/>
        <v>235.1</v>
      </c>
      <c r="K112" s="6">
        <f t="shared" si="21"/>
        <v>148.2</v>
      </c>
      <c r="L112" s="6">
        <f t="shared" si="22"/>
        <v>86.9</v>
      </c>
      <c r="M112" s="24"/>
    </row>
    <row r="113" spans="1:13">
      <c r="A113" s="12"/>
      <c r="B113" s="14" t="s">
        <v>123</v>
      </c>
      <c r="C113" s="13">
        <f t="shared" si="18"/>
        <v>27.1</v>
      </c>
      <c r="D113" s="6">
        <v>17.8</v>
      </c>
      <c r="E113" s="6">
        <v>9.3</v>
      </c>
      <c r="F113" s="6">
        <f t="shared" si="19"/>
        <v>-0.599999999999994</v>
      </c>
      <c r="G113" s="6">
        <v>-2.7</v>
      </c>
      <c r="H113" s="6">
        <v>2.10000000000001</v>
      </c>
      <c r="I113" s="6"/>
      <c r="J113" s="6">
        <f t="shared" si="20"/>
        <v>26.5</v>
      </c>
      <c r="K113" s="6">
        <f t="shared" si="21"/>
        <v>15.1</v>
      </c>
      <c r="L113" s="6">
        <f t="shared" si="22"/>
        <v>11.4</v>
      </c>
      <c r="M113" s="24"/>
    </row>
    <row r="114" spans="1:13">
      <c r="A114" s="12"/>
      <c r="B114" s="14" t="s">
        <v>124</v>
      </c>
      <c r="C114" s="13">
        <f t="shared" si="18"/>
        <v>57.2</v>
      </c>
      <c r="D114" s="6">
        <v>37.5</v>
      </c>
      <c r="E114" s="6">
        <v>19.7</v>
      </c>
      <c r="F114" s="6">
        <f t="shared" si="19"/>
        <v>-19.6</v>
      </c>
      <c r="G114" s="6">
        <v>-16.3</v>
      </c>
      <c r="H114" s="6">
        <v>-3.30000000000002</v>
      </c>
      <c r="I114" s="6"/>
      <c r="J114" s="6">
        <f t="shared" si="20"/>
        <v>37.6</v>
      </c>
      <c r="K114" s="6">
        <f t="shared" si="21"/>
        <v>21.2</v>
      </c>
      <c r="L114" s="6">
        <f t="shared" si="22"/>
        <v>16.4</v>
      </c>
      <c r="M114" s="24"/>
    </row>
    <row r="115" spans="1:13">
      <c r="A115" s="12"/>
      <c r="B115" s="14" t="s">
        <v>125</v>
      </c>
      <c r="C115" s="13">
        <f t="shared" si="18"/>
        <v>50</v>
      </c>
      <c r="D115" s="6">
        <v>32.8</v>
      </c>
      <c r="E115" s="6">
        <v>17.2</v>
      </c>
      <c r="F115" s="6">
        <f t="shared" si="19"/>
        <v>4.59999999999999</v>
      </c>
      <c r="G115" s="6">
        <v>-0.7</v>
      </c>
      <c r="H115" s="6">
        <v>5.29999999999999</v>
      </c>
      <c r="I115" s="6"/>
      <c r="J115" s="6">
        <f t="shared" si="20"/>
        <v>54.6</v>
      </c>
      <c r="K115" s="6">
        <f t="shared" si="21"/>
        <v>32.1</v>
      </c>
      <c r="L115" s="6">
        <f t="shared" si="22"/>
        <v>22.5</v>
      </c>
      <c r="M115" s="24"/>
    </row>
    <row r="116" spans="1:13">
      <c r="A116" s="12"/>
      <c r="B116" s="14" t="s">
        <v>126</v>
      </c>
      <c r="C116" s="13">
        <f t="shared" si="18"/>
        <v>44.9</v>
      </c>
      <c r="D116" s="6">
        <v>29.5</v>
      </c>
      <c r="E116" s="6">
        <v>15.4</v>
      </c>
      <c r="F116" s="6">
        <f t="shared" si="19"/>
        <v>32.4</v>
      </c>
      <c r="G116" s="6">
        <v>18</v>
      </c>
      <c r="H116" s="6">
        <v>14.4</v>
      </c>
      <c r="I116" s="6"/>
      <c r="J116" s="6">
        <f t="shared" si="20"/>
        <v>77.3</v>
      </c>
      <c r="K116" s="6">
        <f t="shared" si="21"/>
        <v>47.5</v>
      </c>
      <c r="L116" s="6">
        <f t="shared" si="22"/>
        <v>29.8</v>
      </c>
      <c r="M116" s="24"/>
    </row>
    <row r="117" spans="1:13">
      <c r="A117" s="12"/>
      <c r="B117" s="14" t="s">
        <v>127</v>
      </c>
      <c r="C117" s="13">
        <f t="shared" si="18"/>
        <v>18.3</v>
      </c>
      <c r="D117" s="6">
        <v>12</v>
      </c>
      <c r="E117" s="6">
        <v>6.3</v>
      </c>
      <c r="F117" s="6">
        <f t="shared" si="19"/>
        <v>1.59999999999999</v>
      </c>
      <c r="G117" s="6">
        <v>1</v>
      </c>
      <c r="H117" s="6">
        <v>0.599999999999994</v>
      </c>
      <c r="I117" s="6">
        <v>10</v>
      </c>
      <c r="J117" s="6">
        <f t="shared" si="20"/>
        <v>29.9</v>
      </c>
      <c r="K117" s="6">
        <f t="shared" si="21"/>
        <v>13</v>
      </c>
      <c r="L117" s="6">
        <f t="shared" si="22"/>
        <v>16.9</v>
      </c>
      <c r="M117" s="24"/>
    </row>
    <row r="118" spans="1:13">
      <c r="A118" s="15"/>
      <c r="B118" s="14" t="s">
        <v>128</v>
      </c>
      <c r="C118" s="13">
        <f t="shared" si="18"/>
        <v>49.7</v>
      </c>
      <c r="D118" s="6">
        <v>32.6</v>
      </c>
      <c r="E118" s="6">
        <v>17.1</v>
      </c>
      <c r="F118" s="6">
        <f t="shared" si="19"/>
        <v>-41</v>
      </c>
      <c r="G118" s="6">
        <v>-36.4</v>
      </c>
      <c r="H118" s="6">
        <v>-4.6</v>
      </c>
      <c r="I118" s="6"/>
      <c r="J118" s="6">
        <f t="shared" si="20"/>
        <v>8.7</v>
      </c>
      <c r="K118" s="6">
        <f t="shared" si="21"/>
        <v>-3.8</v>
      </c>
      <c r="L118" s="6">
        <f t="shared" si="22"/>
        <v>12.5</v>
      </c>
      <c r="M118" s="24"/>
    </row>
    <row r="119" s="2" customFormat="true" spans="1:13">
      <c r="A119" s="10" t="s">
        <v>129</v>
      </c>
      <c r="B119" s="11" t="s">
        <v>130</v>
      </c>
      <c r="C119" s="13">
        <f t="shared" si="18"/>
        <v>574.7</v>
      </c>
      <c r="D119" s="9">
        <v>377.2</v>
      </c>
      <c r="E119" s="9">
        <v>197.5</v>
      </c>
      <c r="F119" s="6">
        <f t="shared" si="19"/>
        <v>-19.5</v>
      </c>
      <c r="G119" s="9">
        <v>-45.2</v>
      </c>
      <c r="H119" s="9">
        <v>25.7</v>
      </c>
      <c r="I119" s="9">
        <f>SUM(I121:I131)</f>
        <v>-10</v>
      </c>
      <c r="J119" s="6">
        <f t="shared" si="20"/>
        <v>545.2</v>
      </c>
      <c r="K119" s="6">
        <f t="shared" si="21"/>
        <v>332</v>
      </c>
      <c r="L119" s="6">
        <f t="shared" si="22"/>
        <v>213.2</v>
      </c>
      <c r="M119" s="23"/>
    </row>
    <row r="120" s="2" customFormat="true" ht="27" spans="1:13">
      <c r="A120" s="12"/>
      <c r="B120" s="11" t="s">
        <v>18</v>
      </c>
      <c r="C120" s="13">
        <f t="shared" si="18"/>
        <v>70.4</v>
      </c>
      <c r="D120" s="9">
        <v>46.2</v>
      </c>
      <c r="E120" s="9">
        <v>24.2</v>
      </c>
      <c r="F120" s="6">
        <f t="shared" si="19"/>
        <v>0</v>
      </c>
      <c r="G120" s="9">
        <v>-1.1</v>
      </c>
      <c r="H120" s="9">
        <v>1.1</v>
      </c>
      <c r="I120" s="9">
        <f>SUM(I121:I122)</f>
        <v>0</v>
      </c>
      <c r="J120" s="6">
        <f t="shared" si="20"/>
        <v>70.4</v>
      </c>
      <c r="K120" s="6">
        <f t="shared" si="21"/>
        <v>45.1</v>
      </c>
      <c r="L120" s="6">
        <f t="shared" si="22"/>
        <v>25.3</v>
      </c>
      <c r="M120" s="11"/>
    </row>
    <row r="121" spans="1:13">
      <c r="A121" s="12"/>
      <c r="B121" s="6" t="s">
        <v>131</v>
      </c>
      <c r="C121" s="13">
        <f t="shared" si="18"/>
        <v>36</v>
      </c>
      <c r="D121" s="6">
        <v>23.6</v>
      </c>
      <c r="E121" s="6">
        <v>12.4</v>
      </c>
      <c r="F121" s="6">
        <f t="shared" si="19"/>
        <v>-2.7</v>
      </c>
      <c r="G121" s="6">
        <v>-1.4</v>
      </c>
      <c r="H121" s="6">
        <v>-1.3</v>
      </c>
      <c r="I121" s="6"/>
      <c r="J121" s="6">
        <f t="shared" si="20"/>
        <v>33.3</v>
      </c>
      <c r="K121" s="6">
        <f t="shared" si="21"/>
        <v>22.2</v>
      </c>
      <c r="L121" s="6">
        <f t="shared" si="22"/>
        <v>11.1</v>
      </c>
      <c r="M121" s="24"/>
    </row>
    <row r="122" spans="1:13">
      <c r="A122" s="12"/>
      <c r="B122" s="6" t="s">
        <v>132</v>
      </c>
      <c r="C122" s="13">
        <f t="shared" si="18"/>
        <v>34.4</v>
      </c>
      <c r="D122" s="6">
        <v>22.6</v>
      </c>
      <c r="E122" s="6">
        <v>11.8</v>
      </c>
      <c r="F122" s="6">
        <f t="shared" si="19"/>
        <v>2.7</v>
      </c>
      <c r="G122" s="6">
        <v>0.3</v>
      </c>
      <c r="H122" s="6">
        <v>2.4</v>
      </c>
      <c r="I122" s="6"/>
      <c r="J122" s="6">
        <f t="shared" si="20"/>
        <v>37.1</v>
      </c>
      <c r="K122" s="6">
        <f t="shared" si="21"/>
        <v>22.9</v>
      </c>
      <c r="L122" s="6">
        <f t="shared" si="22"/>
        <v>14.2</v>
      </c>
      <c r="M122" s="24"/>
    </row>
    <row r="123" spans="1:13">
      <c r="A123" s="12"/>
      <c r="B123" s="14" t="s">
        <v>133</v>
      </c>
      <c r="C123" s="13">
        <f t="shared" si="18"/>
        <v>32.1</v>
      </c>
      <c r="D123" s="6">
        <v>21.1</v>
      </c>
      <c r="E123" s="6">
        <v>11</v>
      </c>
      <c r="F123" s="6">
        <f t="shared" si="19"/>
        <v>-5.8</v>
      </c>
      <c r="G123" s="6">
        <v>-4.3</v>
      </c>
      <c r="H123" s="6">
        <v>-1.5</v>
      </c>
      <c r="I123" s="6"/>
      <c r="J123" s="6">
        <f t="shared" si="20"/>
        <v>26.3</v>
      </c>
      <c r="K123" s="6">
        <f t="shared" si="21"/>
        <v>16.8</v>
      </c>
      <c r="L123" s="6">
        <f t="shared" si="22"/>
        <v>9.5</v>
      </c>
      <c r="M123" s="24"/>
    </row>
    <row r="124" spans="1:13">
      <c r="A124" s="12"/>
      <c r="B124" s="14" t="s">
        <v>134</v>
      </c>
      <c r="C124" s="13">
        <f t="shared" si="18"/>
        <v>117.8</v>
      </c>
      <c r="D124" s="6">
        <v>77.3</v>
      </c>
      <c r="E124" s="6">
        <v>40.5</v>
      </c>
      <c r="F124" s="6">
        <f t="shared" si="19"/>
        <v>40.1</v>
      </c>
      <c r="G124" s="6">
        <v>18.7</v>
      </c>
      <c r="H124" s="6">
        <v>21.4</v>
      </c>
      <c r="I124" s="6"/>
      <c r="J124" s="6">
        <f t="shared" si="20"/>
        <v>157.9</v>
      </c>
      <c r="K124" s="6">
        <f t="shared" si="21"/>
        <v>96</v>
      </c>
      <c r="L124" s="6">
        <f t="shared" si="22"/>
        <v>61.9</v>
      </c>
      <c r="M124" s="24"/>
    </row>
    <row r="125" spans="1:13">
      <c r="A125" s="12"/>
      <c r="B125" s="14" t="s">
        <v>135</v>
      </c>
      <c r="C125" s="13">
        <f t="shared" si="18"/>
        <v>74.5</v>
      </c>
      <c r="D125" s="6">
        <v>48.9</v>
      </c>
      <c r="E125" s="6">
        <v>25.6</v>
      </c>
      <c r="F125" s="6">
        <f t="shared" si="19"/>
        <v>24.5</v>
      </c>
      <c r="G125" s="6">
        <v>9.7</v>
      </c>
      <c r="H125" s="6">
        <v>14.8</v>
      </c>
      <c r="I125" s="6"/>
      <c r="J125" s="6">
        <f t="shared" si="20"/>
        <v>99</v>
      </c>
      <c r="K125" s="6">
        <f t="shared" si="21"/>
        <v>58.6</v>
      </c>
      <c r="L125" s="6">
        <f t="shared" si="22"/>
        <v>40.4</v>
      </c>
      <c r="M125" s="24"/>
    </row>
    <row r="126" spans="1:13">
      <c r="A126" s="12"/>
      <c r="B126" s="14" t="s">
        <v>136</v>
      </c>
      <c r="C126" s="13">
        <f t="shared" si="18"/>
        <v>74</v>
      </c>
      <c r="D126" s="6">
        <v>48.6</v>
      </c>
      <c r="E126" s="6">
        <v>25.4</v>
      </c>
      <c r="F126" s="6">
        <f t="shared" si="19"/>
        <v>-4.89999999999998</v>
      </c>
      <c r="G126" s="6">
        <v>-4.8</v>
      </c>
      <c r="H126" s="6">
        <v>-0.0999999999999774</v>
      </c>
      <c r="I126" s="6"/>
      <c r="J126" s="6">
        <f t="shared" si="20"/>
        <v>69.1</v>
      </c>
      <c r="K126" s="6">
        <f t="shared" si="21"/>
        <v>43.8</v>
      </c>
      <c r="L126" s="6">
        <f t="shared" si="22"/>
        <v>25.3</v>
      </c>
      <c r="M126" s="24"/>
    </row>
    <row r="127" spans="1:13">
      <c r="A127" s="12"/>
      <c r="B127" s="14" t="s">
        <v>137</v>
      </c>
      <c r="C127" s="13">
        <f t="shared" si="18"/>
        <v>43.3</v>
      </c>
      <c r="D127" s="6">
        <v>28.4</v>
      </c>
      <c r="E127" s="6">
        <v>14.9</v>
      </c>
      <c r="F127" s="6">
        <f t="shared" si="19"/>
        <v>-18.4</v>
      </c>
      <c r="G127" s="6">
        <v>-15</v>
      </c>
      <c r="H127" s="6">
        <v>-3.40000000000001</v>
      </c>
      <c r="I127" s="6"/>
      <c r="J127" s="6">
        <f t="shared" si="20"/>
        <v>24.9</v>
      </c>
      <c r="K127" s="6">
        <f t="shared" si="21"/>
        <v>13.4</v>
      </c>
      <c r="L127" s="6">
        <f t="shared" si="22"/>
        <v>11.5</v>
      </c>
      <c r="M127" s="24"/>
    </row>
    <row r="128" spans="1:13">
      <c r="A128" s="12"/>
      <c r="B128" s="14" t="s">
        <v>138</v>
      </c>
      <c r="C128" s="13">
        <f t="shared" si="18"/>
        <v>38.4</v>
      </c>
      <c r="D128" s="6">
        <v>25.2</v>
      </c>
      <c r="E128" s="6">
        <v>13.2</v>
      </c>
      <c r="F128" s="6">
        <f t="shared" si="19"/>
        <v>-1.69999999999999</v>
      </c>
      <c r="G128" s="6">
        <v>-3.9</v>
      </c>
      <c r="H128" s="6">
        <v>2.20000000000001</v>
      </c>
      <c r="I128" s="6"/>
      <c r="J128" s="6">
        <f t="shared" si="20"/>
        <v>36.7</v>
      </c>
      <c r="K128" s="6">
        <f t="shared" si="21"/>
        <v>21.3</v>
      </c>
      <c r="L128" s="6">
        <f t="shared" si="22"/>
        <v>15.4</v>
      </c>
      <c r="M128" s="24"/>
    </row>
    <row r="129" spans="1:13">
      <c r="A129" s="12"/>
      <c r="B129" s="14" t="s">
        <v>139</v>
      </c>
      <c r="C129" s="13">
        <f t="shared" si="18"/>
        <v>53.4</v>
      </c>
      <c r="D129" s="6">
        <v>35</v>
      </c>
      <c r="E129" s="6">
        <v>18.4</v>
      </c>
      <c r="F129" s="6">
        <f t="shared" si="19"/>
        <v>-28.9</v>
      </c>
      <c r="G129" s="6">
        <v>-22.3</v>
      </c>
      <c r="H129" s="6">
        <v>-6.6</v>
      </c>
      <c r="I129" s="6"/>
      <c r="J129" s="6">
        <f t="shared" si="20"/>
        <v>24.5</v>
      </c>
      <c r="K129" s="6">
        <f t="shared" si="21"/>
        <v>12.7</v>
      </c>
      <c r="L129" s="6">
        <f t="shared" si="22"/>
        <v>11.8</v>
      </c>
      <c r="M129" s="24"/>
    </row>
    <row r="130" spans="1:13">
      <c r="A130" s="12"/>
      <c r="B130" s="14" t="s">
        <v>140</v>
      </c>
      <c r="C130" s="13">
        <f t="shared" si="18"/>
        <v>19.2</v>
      </c>
      <c r="D130" s="6">
        <v>12.6</v>
      </c>
      <c r="E130" s="6">
        <v>6.6</v>
      </c>
      <c r="F130" s="6">
        <f t="shared" si="19"/>
        <v>-14.4</v>
      </c>
      <c r="G130" s="6">
        <v>-13</v>
      </c>
      <c r="H130" s="6">
        <v>-1.40000000000001</v>
      </c>
      <c r="I130" s="6">
        <v>-10</v>
      </c>
      <c r="J130" s="6">
        <f t="shared" si="20"/>
        <v>-5.20000000000001</v>
      </c>
      <c r="K130" s="6">
        <f t="shared" si="21"/>
        <v>-0.4</v>
      </c>
      <c r="L130" s="6">
        <f t="shared" si="22"/>
        <v>-4.80000000000001</v>
      </c>
      <c r="M130" s="24"/>
    </row>
    <row r="131" spans="1:13">
      <c r="A131" s="15"/>
      <c r="B131" s="14" t="s">
        <v>141</v>
      </c>
      <c r="C131" s="13">
        <f t="shared" si="18"/>
        <v>51.6</v>
      </c>
      <c r="D131" s="6">
        <v>33.9</v>
      </c>
      <c r="E131" s="6">
        <v>17.7</v>
      </c>
      <c r="F131" s="6">
        <f t="shared" si="19"/>
        <v>-10</v>
      </c>
      <c r="G131" s="6">
        <v>-9.2</v>
      </c>
      <c r="H131" s="6">
        <v>-0.800000000000001</v>
      </c>
      <c r="I131" s="6"/>
      <c r="J131" s="6">
        <f t="shared" si="20"/>
        <v>41.6</v>
      </c>
      <c r="K131" s="6">
        <f t="shared" si="21"/>
        <v>24.7</v>
      </c>
      <c r="L131" s="6">
        <f t="shared" si="22"/>
        <v>16.9</v>
      </c>
      <c r="M131" s="24"/>
    </row>
    <row r="132" s="2" customFormat="true" spans="1:13">
      <c r="A132" s="10" t="s">
        <v>142</v>
      </c>
      <c r="B132" s="11" t="s">
        <v>143</v>
      </c>
      <c r="C132" s="13">
        <f t="shared" si="18"/>
        <v>511.8</v>
      </c>
      <c r="D132" s="9">
        <v>335.9</v>
      </c>
      <c r="E132" s="9">
        <v>175.9</v>
      </c>
      <c r="F132" s="6">
        <f t="shared" si="19"/>
        <v>10.0000000000001</v>
      </c>
      <c r="G132" s="9">
        <v>-27</v>
      </c>
      <c r="H132" s="9">
        <v>37.0000000000001</v>
      </c>
      <c r="I132" s="9">
        <f>SUM(I134:I138)</f>
        <v>51</v>
      </c>
      <c r="J132" s="6">
        <f t="shared" si="20"/>
        <v>572.8</v>
      </c>
      <c r="K132" s="6">
        <f t="shared" si="21"/>
        <v>308.9</v>
      </c>
      <c r="L132" s="6">
        <f t="shared" si="22"/>
        <v>263.9</v>
      </c>
      <c r="M132" s="23"/>
    </row>
    <row r="133" s="2" customFormat="true" ht="27" spans="1:13">
      <c r="A133" s="12"/>
      <c r="B133" s="11" t="s">
        <v>18</v>
      </c>
      <c r="C133" s="13">
        <f t="shared" si="18"/>
        <v>62.3</v>
      </c>
      <c r="D133" s="9">
        <v>40.9</v>
      </c>
      <c r="E133" s="9">
        <v>21.4</v>
      </c>
      <c r="F133" s="6">
        <f t="shared" si="19"/>
        <v>-50.9</v>
      </c>
      <c r="G133" s="9">
        <v>-37.2</v>
      </c>
      <c r="H133" s="9">
        <v>-13.7</v>
      </c>
      <c r="I133" s="9">
        <f>SUM(I134)</f>
        <v>0</v>
      </c>
      <c r="J133" s="6">
        <f t="shared" si="20"/>
        <v>11.4</v>
      </c>
      <c r="K133" s="6">
        <f t="shared" si="21"/>
        <v>3.7</v>
      </c>
      <c r="L133" s="6">
        <f t="shared" si="22"/>
        <v>7.7</v>
      </c>
      <c r="M133" s="23"/>
    </row>
    <row r="134" spans="1:13">
      <c r="A134" s="12"/>
      <c r="B134" s="6" t="s">
        <v>144</v>
      </c>
      <c r="C134" s="13">
        <f t="shared" si="18"/>
        <v>62.3</v>
      </c>
      <c r="D134" s="6">
        <v>40.9</v>
      </c>
      <c r="E134" s="6">
        <v>21.4</v>
      </c>
      <c r="F134" s="6">
        <f t="shared" si="19"/>
        <v>-50.9</v>
      </c>
      <c r="G134" s="6">
        <v>-37.2</v>
      </c>
      <c r="H134" s="6">
        <v>-13.7</v>
      </c>
      <c r="I134" s="6"/>
      <c r="J134" s="6">
        <f t="shared" si="20"/>
        <v>11.4</v>
      </c>
      <c r="K134" s="6">
        <f t="shared" si="21"/>
        <v>3.7</v>
      </c>
      <c r="L134" s="6">
        <f t="shared" si="22"/>
        <v>7.7</v>
      </c>
      <c r="M134" s="24"/>
    </row>
    <row r="135" spans="1:13">
      <c r="A135" s="12"/>
      <c r="B135" s="14" t="s">
        <v>145</v>
      </c>
      <c r="C135" s="13">
        <f t="shared" si="18"/>
        <v>116.4</v>
      </c>
      <c r="D135" s="6">
        <v>76.4</v>
      </c>
      <c r="E135" s="6">
        <v>40</v>
      </c>
      <c r="F135" s="6">
        <f t="shared" si="19"/>
        <v>5.10000000000002</v>
      </c>
      <c r="G135" s="6">
        <v>-2.4</v>
      </c>
      <c r="H135" s="6">
        <v>7.50000000000002</v>
      </c>
      <c r="I135" s="6"/>
      <c r="J135" s="6">
        <f t="shared" si="20"/>
        <v>121.5</v>
      </c>
      <c r="K135" s="6">
        <f t="shared" si="21"/>
        <v>74</v>
      </c>
      <c r="L135" s="6">
        <f t="shared" si="22"/>
        <v>47.5</v>
      </c>
      <c r="M135" s="24"/>
    </row>
    <row r="136" spans="1:13">
      <c r="A136" s="12"/>
      <c r="B136" s="14" t="s">
        <v>146</v>
      </c>
      <c r="C136" s="13">
        <f t="shared" si="18"/>
        <v>17.8</v>
      </c>
      <c r="D136" s="6">
        <v>11.7</v>
      </c>
      <c r="E136" s="6">
        <v>6.1</v>
      </c>
      <c r="F136" s="6">
        <f t="shared" si="19"/>
        <v>15.9</v>
      </c>
      <c r="G136" s="6">
        <v>9.8</v>
      </c>
      <c r="H136" s="6">
        <v>6.1</v>
      </c>
      <c r="I136" s="6"/>
      <c r="J136" s="6">
        <f t="shared" si="20"/>
        <v>33.7</v>
      </c>
      <c r="K136" s="6">
        <f t="shared" si="21"/>
        <v>21.5</v>
      </c>
      <c r="L136" s="6">
        <f t="shared" si="22"/>
        <v>12.2</v>
      </c>
      <c r="M136" s="24"/>
    </row>
    <row r="137" spans="1:13">
      <c r="A137" s="12"/>
      <c r="B137" s="14" t="s">
        <v>147</v>
      </c>
      <c r="C137" s="13">
        <f t="shared" si="18"/>
        <v>100.4</v>
      </c>
      <c r="D137" s="6">
        <v>65.9</v>
      </c>
      <c r="E137" s="6">
        <v>34.5</v>
      </c>
      <c r="F137" s="6">
        <f t="shared" si="19"/>
        <v>25.2</v>
      </c>
      <c r="G137" s="6">
        <v>9.8</v>
      </c>
      <c r="H137" s="6">
        <v>15.4</v>
      </c>
      <c r="I137" s="6">
        <v>51</v>
      </c>
      <c r="J137" s="6">
        <f t="shared" si="20"/>
        <v>176.6</v>
      </c>
      <c r="K137" s="6">
        <f t="shared" si="21"/>
        <v>75.7</v>
      </c>
      <c r="L137" s="6">
        <f t="shared" si="22"/>
        <v>100.9</v>
      </c>
      <c r="M137" s="24"/>
    </row>
    <row r="138" spans="1:13">
      <c r="A138" s="15"/>
      <c r="B138" s="14" t="s">
        <v>148</v>
      </c>
      <c r="C138" s="13">
        <f t="shared" ref="C138:C162" si="23">SUM(D138:E138)</f>
        <v>214.9</v>
      </c>
      <c r="D138" s="6">
        <v>141</v>
      </c>
      <c r="E138" s="6">
        <v>73.9</v>
      </c>
      <c r="F138" s="6">
        <f t="shared" ref="F138:F162" si="24">SUM(G138:H138)</f>
        <v>14.7</v>
      </c>
      <c r="G138" s="6">
        <v>-7</v>
      </c>
      <c r="H138" s="6">
        <v>21.7</v>
      </c>
      <c r="I138" s="6"/>
      <c r="J138" s="6">
        <f t="shared" ref="J138:J162" si="25">SUM(K138:L138)</f>
        <v>229.6</v>
      </c>
      <c r="K138" s="6">
        <f t="shared" ref="K138:K162" si="26">D138+G138</f>
        <v>134</v>
      </c>
      <c r="L138" s="6">
        <f t="shared" ref="L138:L162" si="27">E138+H138+I138</f>
        <v>95.6</v>
      </c>
      <c r="M138" s="24"/>
    </row>
    <row r="139" s="2" customFormat="true" spans="1:13">
      <c r="A139" s="10" t="s">
        <v>149</v>
      </c>
      <c r="B139" s="11" t="s">
        <v>150</v>
      </c>
      <c r="C139" s="13">
        <f t="shared" si="23"/>
        <v>598.8</v>
      </c>
      <c r="D139" s="9">
        <v>393</v>
      </c>
      <c r="E139" s="9">
        <v>205.8</v>
      </c>
      <c r="F139" s="6">
        <f t="shared" si="24"/>
        <v>79.2</v>
      </c>
      <c r="G139" s="9">
        <v>5.6</v>
      </c>
      <c r="H139" s="9">
        <v>73.6</v>
      </c>
      <c r="I139" s="9">
        <f>SUM(I141:I153)</f>
        <v>0</v>
      </c>
      <c r="J139" s="6">
        <f t="shared" si="25"/>
        <v>678</v>
      </c>
      <c r="K139" s="6">
        <f t="shared" si="26"/>
        <v>398.6</v>
      </c>
      <c r="L139" s="6">
        <f t="shared" si="27"/>
        <v>279.4</v>
      </c>
      <c r="M139" s="23"/>
    </row>
    <row r="140" s="2" customFormat="true" ht="27" spans="1:13">
      <c r="A140" s="12"/>
      <c r="B140" s="11" t="s">
        <v>18</v>
      </c>
      <c r="C140" s="13">
        <f t="shared" si="23"/>
        <v>28.6</v>
      </c>
      <c r="D140" s="9">
        <v>18.8</v>
      </c>
      <c r="E140" s="9">
        <v>9.8</v>
      </c>
      <c r="F140" s="6">
        <f t="shared" si="24"/>
        <v>-39.5</v>
      </c>
      <c r="G140" s="9">
        <v>-31.7</v>
      </c>
      <c r="H140" s="9">
        <v>-7.8</v>
      </c>
      <c r="I140" s="9">
        <f>SUM(I141)</f>
        <v>0</v>
      </c>
      <c r="J140" s="6">
        <f t="shared" si="25"/>
        <v>-10.9</v>
      </c>
      <c r="K140" s="6">
        <f t="shared" si="26"/>
        <v>-12.9</v>
      </c>
      <c r="L140" s="6">
        <f t="shared" si="27"/>
        <v>2</v>
      </c>
      <c r="M140" s="23"/>
    </row>
    <row r="141" spans="1:13">
      <c r="A141" s="12"/>
      <c r="B141" s="6" t="s">
        <v>151</v>
      </c>
      <c r="C141" s="13">
        <f t="shared" si="23"/>
        <v>28.6</v>
      </c>
      <c r="D141" s="6">
        <v>18.8</v>
      </c>
      <c r="E141" s="6">
        <v>9.8</v>
      </c>
      <c r="F141" s="6">
        <f t="shared" si="24"/>
        <v>-39.5</v>
      </c>
      <c r="G141" s="6">
        <v>-31.7</v>
      </c>
      <c r="H141" s="6">
        <v>-7.8</v>
      </c>
      <c r="I141" s="6"/>
      <c r="J141" s="6">
        <f t="shared" si="25"/>
        <v>-10.9</v>
      </c>
      <c r="K141" s="6">
        <f t="shared" si="26"/>
        <v>-12.9</v>
      </c>
      <c r="L141" s="6">
        <f t="shared" si="27"/>
        <v>2</v>
      </c>
      <c r="M141" s="24"/>
    </row>
    <row r="142" spans="1:13">
      <c r="A142" s="12"/>
      <c r="B142" s="14" t="s">
        <v>152</v>
      </c>
      <c r="C142" s="13">
        <f t="shared" si="23"/>
        <v>99</v>
      </c>
      <c r="D142" s="6">
        <v>65</v>
      </c>
      <c r="E142" s="6">
        <v>34</v>
      </c>
      <c r="F142" s="6">
        <f t="shared" si="24"/>
        <v>-1.5</v>
      </c>
      <c r="G142" s="6">
        <v>-6.7</v>
      </c>
      <c r="H142" s="6">
        <v>5.2</v>
      </c>
      <c r="I142" s="6"/>
      <c r="J142" s="6">
        <f t="shared" si="25"/>
        <v>97.5</v>
      </c>
      <c r="K142" s="6">
        <f t="shared" si="26"/>
        <v>58.3</v>
      </c>
      <c r="L142" s="6">
        <f t="shared" si="27"/>
        <v>39.2</v>
      </c>
      <c r="M142" s="24"/>
    </row>
    <row r="143" spans="1:13">
      <c r="A143" s="12"/>
      <c r="B143" s="14" t="s">
        <v>153</v>
      </c>
      <c r="C143" s="13">
        <f t="shared" si="23"/>
        <v>57.1</v>
      </c>
      <c r="D143" s="6">
        <v>37.5</v>
      </c>
      <c r="E143" s="6">
        <v>19.6</v>
      </c>
      <c r="F143" s="6">
        <f t="shared" si="24"/>
        <v>36.4</v>
      </c>
      <c r="G143" s="6">
        <v>22</v>
      </c>
      <c r="H143" s="6">
        <v>14.4</v>
      </c>
      <c r="I143" s="6"/>
      <c r="J143" s="6">
        <f t="shared" si="25"/>
        <v>93.5</v>
      </c>
      <c r="K143" s="6">
        <f t="shared" si="26"/>
        <v>59.5</v>
      </c>
      <c r="L143" s="6">
        <f t="shared" si="27"/>
        <v>34</v>
      </c>
      <c r="M143" s="24"/>
    </row>
    <row r="144" spans="1:13">
      <c r="A144" s="12"/>
      <c r="B144" s="14" t="s">
        <v>154</v>
      </c>
      <c r="C144" s="13">
        <f t="shared" si="23"/>
        <v>126.9</v>
      </c>
      <c r="D144" s="6">
        <v>83.3</v>
      </c>
      <c r="E144" s="6">
        <v>43.6</v>
      </c>
      <c r="F144" s="6">
        <f t="shared" si="24"/>
        <v>-59.2</v>
      </c>
      <c r="G144" s="6">
        <v>-52.4</v>
      </c>
      <c r="H144" s="6">
        <v>-6.79999999999999</v>
      </c>
      <c r="I144" s="6"/>
      <c r="J144" s="6">
        <f t="shared" si="25"/>
        <v>67.7</v>
      </c>
      <c r="K144" s="6">
        <f t="shared" si="26"/>
        <v>30.9</v>
      </c>
      <c r="L144" s="6">
        <f t="shared" si="27"/>
        <v>36.8</v>
      </c>
      <c r="M144" s="24"/>
    </row>
    <row r="145" spans="1:13">
      <c r="A145" s="12"/>
      <c r="B145" s="14" t="s">
        <v>155</v>
      </c>
      <c r="C145" s="13">
        <f t="shared" si="23"/>
        <v>38.7</v>
      </c>
      <c r="D145" s="6">
        <v>25.4</v>
      </c>
      <c r="E145" s="6">
        <v>13.3</v>
      </c>
      <c r="F145" s="6">
        <f t="shared" si="24"/>
        <v>43.5</v>
      </c>
      <c r="G145" s="6">
        <v>26.4</v>
      </c>
      <c r="H145" s="6">
        <v>17.1</v>
      </c>
      <c r="I145" s="6"/>
      <c r="J145" s="6">
        <f t="shared" si="25"/>
        <v>82.2</v>
      </c>
      <c r="K145" s="6">
        <f t="shared" si="26"/>
        <v>51.8</v>
      </c>
      <c r="L145" s="6">
        <f t="shared" si="27"/>
        <v>30.4</v>
      </c>
      <c r="M145" s="24"/>
    </row>
    <row r="146" spans="1:13">
      <c r="A146" s="12"/>
      <c r="B146" s="14" t="s">
        <v>156</v>
      </c>
      <c r="C146" s="13">
        <f t="shared" si="23"/>
        <v>24.8</v>
      </c>
      <c r="D146" s="6">
        <v>16.3</v>
      </c>
      <c r="E146" s="6">
        <v>8.5</v>
      </c>
      <c r="F146" s="6">
        <f t="shared" si="24"/>
        <v>7.09999999999999</v>
      </c>
      <c r="G146" s="6">
        <v>0.4</v>
      </c>
      <c r="H146" s="6">
        <v>6.69999999999999</v>
      </c>
      <c r="I146" s="6"/>
      <c r="J146" s="6">
        <f t="shared" si="25"/>
        <v>31.9</v>
      </c>
      <c r="K146" s="6">
        <f t="shared" si="26"/>
        <v>16.7</v>
      </c>
      <c r="L146" s="6">
        <f t="shared" si="27"/>
        <v>15.2</v>
      </c>
      <c r="M146" s="24"/>
    </row>
    <row r="147" spans="1:13">
      <c r="A147" s="12"/>
      <c r="B147" s="14" t="s">
        <v>157</v>
      </c>
      <c r="C147" s="13">
        <f t="shared" si="23"/>
        <v>42.7</v>
      </c>
      <c r="D147" s="6">
        <v>28</v>
      </c>
      <c r="E147" s="6">
        <v>14.7</v>
      </c>
      <c r="F147" s="6">
        <f t="shared" si="24"/>
        <v>28.8</v>
      </c>
      <c r="G147" s="6">
        <v>13.6</v>
      </c>
      <c r="H147" s="6">
        <v>15.2</v>
      </c>
      <c r="I147" s="6"/>
      <c r="J147" s="6">
        <f t="shared" si="25"/>
        <v>71.5</v>
      </c>
      <c r="K147" s="6">
        <f t="shared" si="26"/>
        <v>41.6</v>
      </c>
      <c r="L147" s="6">
        <f t="shared" si="27"/>
        <v>29.9</v>
      </c>
      <c r="M147" s="24"/>
    </row>
    <row r="148" spans="1:13">
      <c r="A148" s="12"/>
      <c r="B148" s="14" t="s">
        <v>158</v>
      </c>
      <c r="C148" s="13">
        <f t="shared" si="23"/>
        <v>29.6</v>
      </c>
      <c r="D148" s="6">
        <v>19.4</v>
      </c>
      <c r="E148" s="6">
        <v>10.2</v>
      </c>
      <c r="F148" s="6">
        <f t="shared" si="24"/>
        <v>21.8</v>
      </c>
      <c r="G148" s="6">
        <v>15.8</v>
      </c>
      <c r="H148" s="6">
        <v>6.00000000000001</v>
      </c>
      <c r="I148" s="6"/>
      <c r="J148" s="6">
        <f t="shared" si="25"/>
        <v>51.4</v>
      </c>
      <c r="K148" s="6">
        <f t="shared" si="26"/>
        <v>35.2</v>
      </c>
      <c r="L148" s="6">
        <f t="shared" si="27"/>
        <v>16.2</v>
      </c>
      <c r="M148" s="24"/>
    </row>
    <row r="149" spans="1:13">
      <c r="A149" s="12"/>
      <c r="B149" s="14" t="s">
        <v>159</v>
      </c>
      <c r="C149" s="13">
        <f t="shared" si="23"/>
        <v>45.3</v>
      </c>
      <c r="D149" s="6">
        <v>29.7</v>
      </c>
      <c r="E149" s="6">
        <v>15.6</v>
      </c>
      <c r="F149" s="6">
        <f t="shared" si="24"/>
        <v>-8</v>
      </c>
      <c r="G149" s="6">
        <v>-8.9</v>
      </c>
      <c r="H149" s="6">
        <v>0.9</v>
      </c>
      <c r="I149" s="6"/>
      <c r="J149" s="6">
        <f t="shared" si="25"/>
        <v>37.3</v>
      </c>
      <c r="K149" s="6">
        <f t="shared" si="26"/>
        <v>20.8</v>
      </c>
      <c r="L149" s="6">
        <f t="shared" si="27"/>
        <v>16.5</v>
      </c>
      <c r="M149" s="24"/>
    </row>
    <row r="150" spans="1:13">
      <c r="A150" s="12"/>
      <c r="B150" s="14" t="s">
        <v>160</v>
      </c>
      <c r="C150" s="13">
        <f t="shared" si="23"/>
        <v>2</v>
      </c>
      <c r="D150" s="6">
        <v>1.3</v>
      </c>
      <c r="E150" s="6">
        <v>0.7</v>
      </c>
      <c r="F150" s="6">
        <f t="shared" si="24"/>
        <v>-0.199999999999999</v>
      </c>
      <c r="G150" s="6">
        <v>-0.2</v>
      </c>
      <c r="H150" s="6">
        <v>7.21644966006352e-16</v>
      </c>
      <c r="I150" s="6"/>
      <c r="J150" s="6">
        <f t="shared" si="25"/>
        <v>1.8</v>
      </c>
      <c r="K150" s="6">
        <f t="shared" si="26"/>
        <v>1.1</v>
      </c>
      <c r="L150" s="6">
        <f t="shared" si="27"/>
        <v>0.700000000000001</v>
      </c>
      <c r="M150" s="24"/>
    </row>
    <row r="151" spans="1:13">
      <c r="A151" s="12"/>
      <c r="B151" s="14" t="s">
        <v>161</v>
      </c>
      <c r="C151" s="13">
        <f t="shared" si="23"/>
        <v>45</v>
      </c>
      <c r="D151" s="6">
        <v>29.5</v>
      </c>
      <c r="E151" s="6">
        <v>15.5</v>
      </c>
      <c r="F151" s="6">
        <f t="shared" si="24"/>
        <v>5.5</v>
      </c>
      <c r="G151" s="6">
        <v>1.5</v>
      </c>
      <c r="H151" s="6">
        <v>4</v>
      </c>
      <c r="I151" s="6"/>
      <c r="J151" s="6">
        <f t="shared" si="25"/>
        <v>50.5</v>
      </c>
      <c r="K151" s="6">
        <f t="shared" si="26"/>
        <v>31</v>
      </c>
      <c r="L151" s="6">
        <f t="shared" si="27"/>
        <v>19.5</v>
      </c>
      <c r="M151" s="24"/>
    </row>
    <row r="152" spans="1:13">
      <c r="A152" s="12"/>
      <c r="B152" s="14" t="s">
        <v>162</v>
      </c>
      <c r="C152" s="13">
        <f t="shared" si="23"/>
        <v>31.2</v>
      </c>
      <c r="D152" s="6">
        <v>20.5</v>
      </c>
      <c r="E152" s="6">
        <v>10.7</v>
      </c>
      <c r="F152" s="6">
        <f t="shared" si="24"/>
        <v>29</v>
      </c>
      <c r="G152" s="6">
        <v>17.7</v>
      </c>
      <c r="H152" s="6">
        <v>11.3</v>
      </c>
      <c r="I152" s="6"/>
      <c r="J152" s="6">
        <f t="shared" si="25"/>
        <v>60.2</v>
      </c>
      <c r="K152" s="6">
        <f t="shared" si="26"/>
        <v>38.2</v>
      </c>
      <c r="L152" s="6">
        <f t="shared" si="27"/>
        <v>22</v>
      </c>
      <c r="M152" s="24"/>
    </row>
    <row r="153" spans="1:13">
      <c r="A153" s="15"/>
      <c r="B153" s="14" t="s">
        <v>163</v>
      </c>
      <c r="C153" s="13">
        <f t="shared" si="23"/>
        <v>27.9</v>
      </c>
      <c r="D153" s="6">
        <v>18.3</v>
      </c>
      <c r="E153" s="6">
        <v>9.6</v>
      </c>
      <c r="F153" s="6">
        <f t="shared" si="24"/>
        <v>15.5</v>
      </c>
      <c r="G153" s="6">
        <v>8.1</v>
      </c>
      <c r="H153" s="6">
        <v>7.4</v>
      </c>
      <c r="I153" s="6"/>
      <c r="J153" s="6">
        <f t="shared" si="25"/>
        <v>43.4</v>
      </c>
      <c r="K153" s="6">
        <f t="shared" si="26"/>
        <v>26.4</v>
      </c>
      <c r="L153" s="6">
        <f t="shared" si="27"/>
        <v>17</v>
      </c>
      <c r="M153" s="24"/>
    </row>
    <row r="154" s="2" customFormat="true" ht="30.75" customHeight="true" spans="1:13">
      <c r="A154" s="10" t="s">
        <v>164</v>
      </c>
      <c r="B154" s="11" t="s">
        <v>165</v>
      </c>
      <c r="C154" s="13">
        <f t="shared" si="23"/>
        <v>282.9</v>
      </c>
      <c r="D154" s="9">
        <v>185.7</v>
      </c>
      <c r="E154" s="9">
        <v>97.2</v>
      </c>
      <c r="F154" s="6">
        <f t="shared" si="24"/>
        <v>40.4</v>
      </c>
      <c r="G154" s="9">
        <v>6.4</v>
      </c>
      <c r="H154" s="9">
        <v>34</v>
      </c>
      <c r="I154" s="9">
        <f>SUM(I155:I162)</f>
        <v>-31</v>
      </c>
      <c r="J154" s="6">
        <f t="shared" si="25"/>
        <v>292.3</v>
      </c>
      <c r="K154" s="6">
        <f t="shared" si="26"/>
        <v>192.1</v>
      </c>
      <c r="L154" s="6">
        <f t="shared" si="27"/>
        <v>100.2</v>
      </c>
      <c r="M154" s="23"/>
    </row>
    <row r="155" spans="1:13">
      <c r="A155" s="12"/>
      <c r="B155" s="6" t="s">
        <v>166</v>
      </c>
      <c r="C155" s="13">
        <f t="shared" si="23"/>
        <v>17.9</v>
      </c>
      <c r="D155" s="6">
        <v>11.7</v>
      </c>
      <c r="E155" s="6">
        <v>6.2</v>
      </c>
      <c r="F155" s="6">
        <f t="shared" si="24"/>
        <v>-26.4</v>
      </c>
      <c r="G155" s="6">
        <v>-18.3</v>
      </c>
      <c r="H155" s="6">
        <v>-8.1</v>
      </c>
      <c r="I155" s="6"/>
      <c r="J155" s="6">
        <f t="shared" si="25"/>
        <v>-8.5</v>
      </c>
      <c r="K155" s="6">
        <f t="shared" si="26"/>
        <v>-6.6</v>
      </c>
      <c r="L155" s="6">
        <f t="shared" si="27"/>
        <v>-1.9</v>
      </c>
      <c r="M155" s="24"/>
    </row>
    <row r="156" spans="1:13">
      <c r="A156" s="12"/>
      <c r="B156" s="6" t="s">
        <v>167</v>
      </c>
      <c r="C156" s="13">
        <f t="shared" si="23"/>
        <v>28.8</v>
      </c>
      <c r="D156" s="6">
        <v>18.9</v>
      </c>
      <c r="E156" s="6">
        <v>9.9</v>
      </c>
      <c r="F156" s="6">
        <f t="shared" si="24"/>
        <v>5.80000000000001</v>
      </c>
      <c r="G156" s="6">
        <v>3.2</v>
      </c>
      <c r="H156" s="6">
        <v>2.60000000000001</v>
      </c>
      <c r="I156" s="6"/>
      <c r="J156" s="6">
        <f t="shared" si="25"/>
        <v>34.6</v>
      </c>
      <c r="K156" s="6">
        <f t="shared" si="26"/>
        <v>22.1</v>
      </c>
      <c r="L156" s="6">
        <f t="shared" si="27"/>
        <v>12.5</v>
      </c>
      <c r="M156" s="24"/>
    </row>
    <row r="157" spans="1:13">
      <c r="A157" s="12"/>
      <c r="B157" s="6" t="s">
        <v>168</v>
      </c>
      <c r="C157" s="13">
        <f t="shared" si="23"/>
        <v>36.2</v>
      </c>
      <c r="D157" s="6">
        <v>23.8</v>
      </c>
      <c r="E157" s="6">
        <v>12.4</v>
      </c>
      <c r="F157" s="6">
        <f t="shared" si="24"/>
        <v>2.80000000000001</v>
      </c>
      <c r="G157" s="6">
        <v>-0.8</v>
      </c>
      <c r="H157" s="6">
        <v>3.60000000000001</v>
      </c>
      <c r="I157" s="6"/>
      <c r="J157" s="6">
        <f t="shared" si="25"/>
        <v>39</v>
      </c>
      <c r="K157" s="6">
        <f t="shared" si="26"/>
        <v>23</v>
      </c>
      <c r="L157" s="6">
        <f t="shared" si="27"/>
        <v>16</v>
      </c>
      <c r="M157" s="24"/>
    </row>
    <row r="158" spans="1:13">
      <c r="A158" s="12"/>
      <c r="B158" s="6" t="s">
        <v>169</v>
      </c>
      <c r="C158" s="13">
        <f t="shared" si="23"/>
        <v>20.9</v>
      </c>
      <c r="D158" s="6">
        <v>13.7</v>
      </c>
      <c r="E158" s="6">
        <v>7.2</v>
      </c>
      <c r="F158" s="6">
        <f t="shared" si="24"/>
        <v>2.90000000000001</v>
      </c>
      <c r="G158" s="6">
        <v>-1.4</v>
      </c>
      <c r="H158" s="6">
        <v>4.30000000000001</v>
      </c>
      <c r="I158" s="6"/>
      <c r="J158" s="6">
        <f t="shared" si="25"/>
        <v>23.8</v>
      </c>
      <c r="K158" s="6">
        <f t="shared" si="26"/>
        <v>12.3</v>
      </c>
      <c r="L158" s="6">
        <f t="shared" si="27"/>
        <v>11.5</v>
      </c>
      <c r="M158" s="24"/>
    </row>
    <row r="159" spans="1:13">
      <c r="A159" s="12"/>
      <c r="B159" s="6" t="s">
        <v>170</v>
      </c>
      <c r="C159" s="13">
        <f t="shared" si="23"/>
        <v>31.4</v>
      </c>
      <c r="D159" s="6">
        <v>20.6</v>
      </c>
      <c r="E159" s="6">
        <v>10.8</v>
      </c>
      <c r="F159" s="6">
        <f t="shared" si="24"/>
        <v>11.2</v>
      </c>
      <c r="G159" s="6">
        <v>4.5</v>
      </c>
      <c r="H159" s="6">
        <v>6.69999999999999</v>
      </c>
      <c r="I159" s="6"/>
      <c r="J159" s="6">
        <f t="shared" si="25"/>
        <v>42.6</v>
      </c>
      <c r="K159" s="6">
        <f t="shared" si="26"/>
        <v>25.1</v>
      </c>
      <c r="L159" s="6">
        <f t="shared" si="27"/>
        <v>17.5</v>
      </c>
      <c r="M159" s="24"/>
    </row>
    <row r="160" spans="1:13">
      <c r="A160" s="12"/>
      <c r="B160" s="6" t="s">
        <v>171</v>
      </c>
      <c r="C160" s="13">
        <f t="shared" si="23"/>
        <v>11.4</v>
      </c>
      <c r="D160" s="6">
        <v>7.5</v>
      </c>
      <c r="E160" s="6">
        <v>3.9</v>
      </c>
      <c r="F160" s="6">
        <f t="shared" si="24"/>
        <v>-2.8</v>
      </c>
      <c r="G160" s="6">
        <v>-2.5</v>
      </c>
      <c r="H160" s="6">
        <v>-0.299999999999997</v>
      </c>
      <c r="I160" s="6"/>
      <c r="J160" s="6">
        <f t="shared" si="25"/>
        <v>8.6</v>
      </c>
      <c r="K160" s="6">
        <f t="shared" si="26"/>
        <v>5</v>
      </c>
      <c r="L160" s="6">
        <f t="shared" si="27"/>
        <v>3.6</v>
      </c>
      <c r="M160" s="24"/>
    </row>
    <row r="161" spans="1:13">
      <c r="A161" s="12"/>
      <c r="B161" s="6" t="s">
        <v>172</v>
      </c>
      <c r="C161" s="13">
        <f t="shared" si="23"/>
        <v>66.7</v>
      </c>
      <c r="D161" s="6">
        <v>43.8</v>
      </c>
      <c r="E161" s="6">
        <v>22.9</v>
      </c>
      <c r="F161" s="6">
        <f t="shared" si="24"/>
        <v>36.9</v>
      </c>
      <c r="G161" s="6">
        <v>20.8</v>
      </c>
      <c r="H161" s="6">
        <v>16.1</v>
      </c>
      <c r="I161" s="6"/>
      <c r="J161" s="6">
        <f t="shared" si="25"/>
        <v>103.6</v>
      </c>
      <c r="K161" s="6">
        <f t="shared" si="26"/>
        <v>64.6</v>
      </c>
      <c r="L161" s="6">
        <f t="shared" si="27"/>
        <v>39</v>
      </c>
      <c r="M161" s="24"/>
    </row>
    <row r="162" spans="1:13">
      <c r="A162" s="15"/>
      <c r="B162" s="6" t="s">
        <v>173</v>
      </c>
      <c r="C162" s="13">
        <f t="shared" si="23"/>
        <v>69.6</v>
      </c>
      <c r="D162" s="6">
        <v>45.7</v>
      </c>
      <c r="E162" s="6">
        <v>23.9</v>
      </c>
      <c r="F162" s="6">
        <f t="shared" si="24"/>
        <v>10</v>
      </c>
      <c r="G162" s="6">
        <v>0.9</v>
      </c>
      <c r="H162" s="6">
        <v>9.1</v>
      </c>
      <c r="I162" s="6">
        <v>-31</v>
      </c>
      <c r="J162" s="6">
        <f t="shared" si="25"/>
        <v>48.6</v>
      </c>
      <c r="K162" s="6">
        <f t="shared" si="26"/>
        <v>46.6</v>
      </c>
      <c r="L162" s="6">
        <f t="shared" si="27"/>
        <v>2</v>
      </c>
      <c r="M162" s="24"/>
    </row>
  </sheetData>
  <autoFilter ref="B4:M162">
    <extLst/>
  </autoFilter>
  <mergeCells count="23">
    <mergeCell ref="A1:B1"/>
    <mergeCell ref="A2:M2"/>
    <mergeCell ref="C4:E4"/>
    <mergeCell ref="F4:H4"/>
    <mergeCell ref="J4:L4"/>
    <mergeCell ref="A6:B6"/>
    <mergeCell ref="A4:A5"/>
    <mergeCell ref="A7:A17"/>
    <mergeCell ref="A18:A28"/>
    <mergeCell ref="A29:A35"/>
    <mergeCell ref="A36:A49"/>
    <mergeCell ref="A50:A63"/>
    <mergeCell ref="A64:A75"/>
    <mergeCell ref="A76:A88"/>
    <mergeCell ref="A89:A94"/>
    <mergeCell ref="A95:A103"/>
    <mergeCell ref="A104:A118"/>
    <mergeCell ref="A119:A131"/>
    <mergeCell ref="A132:A138"/>
    <mergeCell ref="A139:A153"/>
    <mergeCell ref="A154:A162"/>
    <mergeCell ref="B4:B5"/>
    <mergeCell ref="I4:I5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2006-09-19T00:00:00Z</dcterms:created>
  <dcterms:modified xsi:type="dcterms:W3CDTF">2023-06-29T15:27:56Z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