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Sheet1!$A$4:$I$183</definedName>
  </definedNames>
  <calcPr calcId="144525"/>
</workbook>
</file>

<file path=xl/sharedStrings.xml><?xml version="1.0" encoding="utf-8"?>
<sst xmlns="http://schemas.openxmlformats.org/spreadsheetml/2006/main" count="206" uniqueCount="205">
  <si>
    <t>附件：</t>
  </si>
  <si>
    <t>2023年高校毕业生“三支一扶”计划中央和省级结算补助资金安排表（总表不发市县）</t>
  </si>
  <si>
    <t>单位：人、万元</t>
  </si>
  <si>
    <t>市州</t>
  </si>
  <si>
    <t>县市区</t>
  </si>
  <si>
    <t>2022年
在岗人数</t>
  </si>
  <si>
    <t>2023年
在岗人数</t>
  </si>
  <si>
    <t>湘财预〔2022〕349号已预拨中央补助</t>
  </si>
  <si>
    <t>2023年
中央结算资金</t>
  </si>
  <si>
    <t>2023年
省级补助资金</t>
  </si>
  <si>
    <t>2023年结算资金合计</t>
  </si>
  <si>
    <t>备注</t>
  </si>
  <si>
    <r>
      <rPr>
        <b/>
        <sz val="11"/>
        <rFont val="仿宋_GB2312"/>
        <charset val="134"/>
      </rPr>
      <t>全省合计</t>
    </r>
  </si>
  <si>
    <r>
      <rPr>
        <sz val="9"/>
        <rFont val="仿宋_GB2312"/>
        <charset val="134"/>
      </rPr>
      <t>来源：中央资金</t>
    </r>
    <r>
      <rPr>
        <sz val="9"/>
        <rFont val="Times New Roman"/>
        <charset val="134"/>
      </rPr>
      <t>2936.4</t>
    </r>
    <r>
      <rPr>
        <sz val="9"/>
        <rFont val="仿宋_GB2312"/>
        <charset val="134"/>
      </rPr>
      <t>万元；省级</t>
    </r>
    <r>
      <rPr>
        <sz val="9"/>
        <rFont val="Times New Roman"/>
        <charset val="134"/>
      </rPr>
      <t>1294.78</t>
    </r>
    <r>
      <rPr>
        <sz val="9"/>
        <rFont val="仿宋_GB2312"/>
        <charset val="134"/>
      </rPr>
      <t>万元。另中央培训经费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万元和省级管理经费</t>
    </r>
    <r>
      <rPr>
        <sz val="9"/>
        <rFont val="Times New Roman"/>
        <charset val="134"/>
      </rPr>
      <t>11.28</t>
    </r>
    <r>
      <rPr>
        <sz val="9"/>
        <rFont val="仿宋_GB2312"/>
        <charset val="134"/>
      </rPr>
      <t>万元下达至省人社厅本级（另行下文）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中央剩余资金由省财政收回统筹。</t>
    </r>
  </si>
  <si>
    <r>
      <rPr>
        <b/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</si>
  <si>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</si>
  <si>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b/>
        <sz val="12"/>
        <rFont val="仿宋_GB2312"/>
        <charset val="134"/>
      </rPr>
      <t>长沙市本级及所辖区小计</t>
    </r>
  </si>
  <si>
    <r>
      <rPr>
        <sz val="12"/>
        <rFont val="仿宋_GB2312"/>
        <charset val="134"/>
      </rPr>
      <t>长沙市本级</t>
    </r>
  </si>
  <si>
    <r>
      <rPr>
        <sz val="12"/>
        <rFont val="仿宋_GB2312"/>
        <charset val="134"/>
      </rPr>
      <t>长沙县</t>
    </r>
  </si>
  <si>
    <r>
      <rPr>
        <sz val="12"/>
        <rFont val="仿宋_GB2312"/>
        <charset val="134"/>
      </rPr>
      <t>望城县</t>
    </r>
  </si>
  <si>
    <r>
      <rPr>
        <sz val="12"/>
        <rFont val="仿宋_GB2312"/>
        <charset val="134"/>
      </rPr>
      <t>雨花区</t>
    </r>
  </si>
  <si>
    <r>
      <rPr>
        <sz val="12"/>
        <rFont val="仿宋_GB2312"/>
        <charset val="134"/>
      </rPr>
      <t>芙蓉区</t>
    </r>
  </si>
  <si>
    <r>
      <rPr>
        <sz val="12"/>
        <rFont val="仿宋_GB2312"/>
        <charset val="134"/>
      </rPr>
      <t>天心区</t>
    </r>
  </si>
  <si>
    <r>
      <rPr>
        <sz val="12"/>
        <rFont val="仿宋_GB2312"/>
        <charset val="134"/>
      </rPr>
      <t>岳麓区</t>
    </r>
  </si>
  <si>
    <r>
      <rPr>
        <sz val="12"/>
        <rFont val="仿宋_GB2312"/>
        <charset val="134"/>
      </rPr>
      <t>开福区</t>
    </r>
  </si>
  <si>
    <r>
      <rPr>
        <sz val="12"/>
        <rFont val="仿宋_GB2312"/>
        <charset val="134"/>
      </rPr>
      <t>浏阳市</t>
    </r>
  </si>
  <si>
    <r>
      <rPr>
        <sz val="12"/>
        <rFont val="仿宋_GB2312"/>
        <charset val="134"/>
      </rPr>
      <t>宁乡县</t>
    </r>
  </si>
  <si>
    <r>
      <rPr>
        <b/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</si>
  <si>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</si>
  <si>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b/>
        <sz val="12"/>
        <rFont val="仿宋_GB2312"/>
        <charset val="134"/>
      </rPr>
      <t>株洲市本级及所辖区小计</t>
    </r>
  </si>
  <si>
    <r>
      <rPr>
        <sz val="12"/>
        <rFont val="仿宋_GB2312"/>
        <charset val="134"/>
      </rPr>
      <t>株洲市本级</t>
    </r>
  </si>
  <si>
    <r>
      <rPr>
        <sz val="12"/>
        <rFont val="仿宋_GB2312"/>
        <charset val="134"/>
      </rPr>
      <t>云龙区</t>
    </r>
  </si>
  <si>
    <r>
      <rPr>
        <sz val="12"/>
        <rFont val="仿宋_GB2312"/>
        <charset val="134"/>
      </rPr>
      <t>天元区</t>
    </r>
  </si>
  <si>
    <r>
      <rPr>
        <sz val="12"/>
        <rFont val="仿宋_GB2312"/>
        <charset val="134"/>
      </rPr>
      <t>芦淞区</t>
    </r>
  </si>
  <si>
    <r>
      <rPr>
        <sz val="12"/>
        <rFont val="仿宋_GB2312"/>
        <charset val="134"/>
      </rPr>
      <t>荷塘区</t>
    </r>
  </si>
  <si>
    <r>
      <rPr>
        <sz val="12"/>
        <rFont val="仿宋_GB2312"/>
        <charset val="134"/>
      </rPr>
      <t>石峰区</t>
    </r>
  </si>
  <si>
    <t>渌口区</t>
  </si>
  <si>
    <r>
      <rPr>
        <sz val="12"/>
        <rFont val="仿宋_GB2312"/>
        <charset val="134"/>
      </rPr>
      <t>醴陵市</t>
    </r>
  </si>
  <si>
    <r>
      <rPr>
        <sz val="12"/>
        <rFont val="仿宋_GB2312"/>
        <charset val="134"/>
      </rPr>
      <t>攸县</t>
    </r>
  </si>
  <si>
    <r>
      <rPr>
        <sz val="12"/>
        <rFont val="仿宋_GB2312"/>
        <charset val="134"/>
      </rPr>
      <t>茶陵县</t>
    </r>
  </si>
  <si>
    <r>
      <rPr>
        <sz val="12"/>
        <rFont val="仿宋_GB2312"/>
        <charset val="134"/>
      </rPr>
      <t>炎陵县</t>
    </r>
  </si>
  <si>
    <r>
      <rPr>
        <b/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</si>
  <si>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</si>
  <si>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b/>
        <sz val="12"/>
        <rFont val="仿宋_GB2312"/>
        <charset val="134"/>
      </rPr>
      <t>湘潭市本级及所辖区小计</t>
    </r>
  </si>
  <si>
    <r>
      <rPr>
        <sz val="12"/>
        <rFont val="仿宋_GB2312"/>
        <charset val="134"/>
      </rPr>
      <t>湘潭市本级</t>
    </r>
  </si>
  <si>
    <r>
      <rPr>
        <sz val="12"/>
        <rFont val="仿宋_GB2312"/>
        <charset val="134"/>
      </rPr>
      <t>雨湖区</t>
    </r>
  </si>
  <si>
    <r>
      <rPr>
        <sz val="12"/>
        <rFont val="仿宋_GB2312"/>
        <charset val="134"/>
      </rPr>
      <t>岳塘区</t>
    </r>
  </si>
  <si>
    <r>
      <rPr>
        <sz val="12"/>
        <rFont val="仿宋_GB2312"/>
        <charset val="134"/>
      </rPr>
      <t>高新区</t>
    </r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</si>
  <si>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</si>
  <si>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湘乡市</t>
    </r>
  </si>
  <si>
    <r>
      <rPr>
        <sz val="12"/>
        <rFont val="仿宋_GB2312"/>
        <charset val="134"/>
      </rPr>
      <t>韶山市</t>
    </r>
  </si>
  <si>
    <r>
      <rPr>
        <b/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</si>
  <si>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</si>
  <si>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b/>
        <sz val="12"/>
        <rFont val="仿宋_GB2312"/>
        <charset val="134"/>
      </rPr>
      <t>衡阳市本级及所辖区小计</t>
    </r>
  </si>
  <si>
    <r>
      <rPr>
        <sz val="12"/>
        <rFont val="仿宋_GB2312"/>
        <charset val="134"/>
      </rPr>
      <t>衡阳市本级</t>
    </r>
  </si>
  <si>
    <r>
      <rPr>
        <sz val="12"/>
        <rFont val="仿宋_GB2312"/>
        <charset val="134"/>
      </rPr>
      <t>南岳区</t>
    </r>
  </si>
  <si>
    <r>
      <rPr>
        <sz val="12"/>
        <rFont val="仿宋_GB2312"/>
        <charset val="134"/>
      </rPr>
      <t>珠晖区</t>
    </r>
  </si>
  <si>
    <r>
      <rPr>
        <sz val="12"/>
        <rFont val="仿宋_GB2312"/>
        <charset val="134"/>
      </rPr>
      <t>雁峰区</t>
    </r>
  </si>
  <si>
    <r>
      <rPr>
        <sz val="12"/>
        <rFont val="仿宋_GB2312"/>
        <charset val="134"/>
      </rPr>
      <t>石鼓区</t>
    </r>
  </si>
  <si>
    <r>
      <rPr>
        <sz val="12"/>
        <rFont val="仿宋_GB2312"/>
        <charset val="134"/>
      </rPr>
      <t>蒸湘区</t>
    </r>
  </si>
  <si>
    <r>
      <rPr>
        <sz val="12"/>
        <rFont val="仿宋_GB2312"/>
        <charset val="134"/>
      </rPr>
      <t>衡南县</t>
    </r>
  </si>
  <si>
    <r>
      <rPr>
        <sz val="12"/>
        <rFont val="仿宋_GB2312"/>
        <charset val="134"/>
      </rPr>
      <t>衡阳县</t>
    </r>
  </si>
  <si>
    <r>
      <rPr>
        <sz val="12"/>
        <rFont val="仿宋_GB2312"/>
        <charset val="134"/>
      </rPr>
      <t>衡山县</t>
    </r>
  </si>
  <si>
    <r>
      <rPr>
        <sz val="12"/>
        <rFont val="仿宋_GB2312"/>
        <charset val="134"/>
      </rPr>
      <t>衡东县</t>
    </r>
  </si>
  <si>
    <r>
      <rPr>
        <sz val="12"/>
        <rFont val="仿宋_GB2312"/>
        <charset val="134"/>
      </rPr>
      <t>常宁市</t>
    </r>
  </si>
  <si>
    <r>
      <rPr>
        <sz val="12"/>
        <rFont val="仿宋_GB2312"/>
        <charset val="134"/>
      </rPr>
      <t>祁东县</t>
    </r>
  </si>
  <si>
    <r>
      <rPr>
        <sz val="12"/>
        <rFont val="仿宋_GB2312"/>
        <charset val="134"/>
      </rPr>
      <t>耒阳市</t>
    </r>
  </si>
  <si>
    <r>
      <rPr>
        <b/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</si>
  <si>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</si>
  <si>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b/>
        <sz val="12"/>
        <rFont val="仿宋_GB2312"/>
        <charset val="134"/>
      </rPr>
      <t>邵阳市本级及所辖区小计</t>
    </r>
  </si>
  <si>
    <r>
      <rPr>
        <sz val="12"/>
        <rFont val="仿宋_GB2312"/>
        <charset val="134"/>
      </rPr>
      <t>邵阳市本级</t>
    </r>
  </si>
  <si>
    <r>
      <rPr>
        <sz val="12"/>
        <rFont val="仿宋_GB2312"/>
        <charset val="134"/>
      </rPr>
      <t>双清区</t>
    </r>
  </si>
  <si>
    <r>
      <rPr>
        <sz val="12"/>
        <rFont val="仿宋_GB2312"/>
        <charset val="134"/>
      </rPr>
      <t>大祥区</t>
    </r>
  </si>
  <si>
    <r>
      <rPr>
        <sz val="12"/>
        <rFont val="仿宋_GB2312"/>
        <charset val="134"/>
      </rPr>
      <t>北塔区</t>
    </r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</si>
  <si>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</si>
  <si>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新邵县</t>
    </r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</si>
  <si>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</si>
  <si>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</si>
  <si>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洞口县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</si>
  <si>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</si>
  <si>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</si>
  <si>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城步县</t>
    </r>
  </si>
  <si>
    <r>
      <rPr>
        <sz val="12"/>
        <rFont val="仿宋_GB2312"/>
        <charset val="134"/>
      </rPr>
      <t>绥宁县</t>
    </r>
  </si>
  <si>
    <r>
      <rPr>
        <b/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</si>
  <si>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</si>
  <si>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r>
      <rPr>
        <b/>
        <sz val="12"/>
        <rFont val="仿宋_GB2312"/>
        <charset val="134"/>
      </rPr>
      <t>岳阳市本级及所辖区小计</t>
    </r>
  </si>
  <si>
    <r>
      <rPr>
        <sz val="12"/>
        <rFont val="仿宋_GB2312"/>
        <charset val="134"/>
      </rPr>
      <t>岳阳市本级</t>
    </r>
  </si>
  <si>
    <r>
      <rPr>
        <sz val="12"/>
        <rFont val="仿宋_GB2312"/>
        <charset val="134"/>
      </rPr>
      <t>岳阳楼区</t>
    </r>
  </si>
  <si>
    <r>
      <rPr>
        <sz val="12"/>
        <rFont val="仿宋_GB2312"/>
        <charset val="134"/>
      </rPr>
      <t>南湖区</t>
    </r>
  </si>
  <si>
    <r>
      <rPr>
        <sz val="12"/>
        <rFont val="仿宋_GB2312"/>
        <charset val="134"/>
      </rPr>
      <t>君山区</t>
    </r>
  </si>
  <si>
    <r>
      <rPr>
        <sz val="12"/>
        <rFont val="仿宋_GB2312"/>
        <charset val="134"/>
      </rPr>
      <t>云溪区</t>
    </r>
  </si>
  <si>
    <r>
      <rPr>
        <sz val="12"/>
        <rFont val="仿宋_GB2312"/>
        <charset val="134"/>
      </rPr>
      <t>经开区</t>
    </r>
  </si>
  <si>
    <r>
      <rPr>
        <sz val="12"/>
        <rFont val="仿宋_GB2312"/>
        <charset val="134"/>
      </rPr>
      <t>屈原区</t>
    </r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</si>
  <si>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</si>
  <si>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平江县</t>
    </r>
  </si>
  <si>
    <r>
      <rPr>
        <sz val="12"/>
        <rFont val="仿宋_GB2312"/>
        <charset val="134"/>
      </rPr>
      <t>湘阴县</t>
    </r>
  </si>
  <si>
    <r>
      <rPr>
        <sz val="12"/>
        <rFont val="仿宋_GB2312"/>
        <charset val="134"/>
      </rPr>
      <t>临湘市</t>
    </r>
  </si>
  <si>
    <r>
      <rPr>
        <sz val="12"/>
        <rFont val="仿宋_GB2312"/>
        <charset val="134"/>
      </rPr>
      <t>华容县</t>
    </r>
  </si>
  <si>
    <r>
      <rPr>
        <sz val="12"/>
        <rFont val="仿宋_GB2312"/>
        <charset val="134"/>
      </rPr>
      <t>岳阳县</t>
    </r>
  </si>
  <si>
    <r>
      <rPr>
        <b/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</si>
  <si>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</si>
  <si>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b/>
        <sz val="12"/>
        <rFont val="仿宋_GB2312"/>
        <charset val="134"/>
      </rPr>
      <t>常德市本级及所辖区小计</t>
    </r>
  </si>
  <si>
    <r>
      <rPr>
        <sz val="12"/>
        <rFont val="仿宋_GB2312"/>
        <charset val="134"/>
      </rPr>
      <t>常德市本级</t>
    </r>
  </si>
  <si>
    <r>
      <rPr>
        <sz val="12"/>
        <rFont val="仿宋_GB2312"/>
        <charset val="134"/>
      </rPr>
      <t>武陵区</t>
    </r>
  </si>
  <si>
    <r>
      <rPr>
        <sz val="12"/>
        <rFont val="仿宋_GB2312"/>
        <charset val="134"/>
      </rPr>
      <t>鼎城区</t>
    </r>
  </si>
  <si>
    <r>
      <rPr>
        <sz val="12"/>
        <rFont val="仿宋_GB2312"/>
        <charset val="134"/>
      </rPr>
      <t>西洞庭区</t>
    </r>
  </si>
  <si>
    <r>
      <rPr>
        <sz val="12"/>
        <rFont val="仿宋_GB2312"/>
        <charset val="134"/>
      </rPr>
      <t>西湖区</t>
    </r>
  </si>
  <si>
    <r>
      <rPr>
        <sz val="12"/>
        <rFont val="仿宋_GB2312"/>
        <charset val="134"/>
      </rPr>
      <t>柳叶湖区</t>
    </r>
  </si>
  <si>
    <r>
      <rPr>
        <sz val="12"/>
        <rFont val="仿宋_GB2312"/>
        <charset val="134"/>
      </rPr>
      <t>桃花源区</t>
    </r>
  </si>
  <si>
    <r>
      <rPr>
        <sz val="12"/>
        <rFont val="仿宋_GB2312"/>
        <charset val="134"/>
      </rPr>
      <t>经济开发区</t>
    </r>
  </si>
  <si>
    <r>
      <rPr>
        <sz val="12"/>
        <rFont val="仿宋_GB2312"/>
        <charset val="134"/>
      </rPr>
      <t>津市市</t>
    </r>
  </si>
  <si>
    <r>
      <rPr>
        <sz val="12"/>
        <rFont val="仿宋_GB2312"/>
        <charset val="134"/>
      </rPr>
      <t>安乡县</t>
    </r>
  </si>
  <si>
    <r>
      <rPr>
        <sz val="12"/>
        <rFont val="仿宋_GB2312"/>
        <charset val="134"/>
      </rPr>
      <t>汉寿县</t>
    </r>
  </si>
  <si>
    <r>
      <rPr>
        <sz val="12"/>
        <rFont val="仿宋_GB2312"/>
        <charset val="134"/>
      </rPr>
      <t>澧县</t>
    </r>
  </si>
  <si>
    <r>
      <rPr>
        <sz val="12"/>
        <rFont val="仿宋_GB2312"/>
        <charset val="134"/>
      </rPr>
      <t>临澧县</t>
    </r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</si>
  <si>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</si>
  <si>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石门县</t>
    </r>
  </si>
  <si>
    <r>
      <rPr>
        <b/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</si>
  <si>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</si>
  <si>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r>
      <rPr>
        <b/>
        <sz val="12"/>
        <rFont val="仿宋_GB2312"/>
        <charset val="134"/>
      </rPr>
      <t>张家界市本级及所辖区小计</t>
    </r>
  </si>
  <si>
    <r>
      <rPr>
        <sz val="12"/>
        <rFont val="仿宋_GB2312"/>
        <charset val="134"/>
      </rPr>
      <t>张家界市本级</t>
    </r>
  </si>
  <si>
    <r>
      <rPr>
        <sz val="12"/>
        <rFont val="仿宋_GB2312"/>
        <charset val="134"/>
      </rPr>
      <t>永定区</t>
    </r>
  </si>
  <si>
    <r>
      <rPr>
        <sz val="12"/>
        <rFont val="仿宋_GB2312"/>
        <charset val="134"/>
      </rPr>
      <t>武陵源区</t>
    </r>
  </si>
  <si>
    <r>
      <rPr>
        <sz val="12"/>
        <rFont val="仿宋_GB2312"/>
        <charset val="134"/>
      </rPr>
      <t>慈利县</t>
    </r>
  </si>
  <si>
    <r>
      <rPr>
        <sz val="12"/>
        <rFont val="仿宋_GB2312"/>
        <charset val="134"/>
      </rPr>
      <t>桑植县</t>
    </r>
  </si>
  <si>
    <r>
      <rPr>
        <b/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</si>
  <si>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</si>
  <si>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b/>
        <sz val="12"/>
        <rFont val="仿宋_GB2312"/>
        <charset val="134"/>
      </rPr>
      <t>益阳市本级及所辖区小计</t>
    </r>
  </si>
  <si>
    <r>
      <rPr>
        <sz val="12"/>
        <rFont val="仿宋_GB2312"/>
        <charset val="134"/>
      </rPr>
      <t>益阳市本级</t>
    </r>
  </si>
  <si>
    <r>
      <rPr>
        <sz val="12"/>
        <rFont val="仿宋_GB2312"/>
        <charset val="134"/>
      </rPr>
      <t>资阳区</t>
    </r>
  </si>
  <si>
    <r>
      <rPr>
        <sz val="12"/>
        <rFont val="仿宋_GB2312"/>
        <charset val="134"/>
      </rPr>
      <t>赫山区</t>
    </r>
  </si>
  <si>
    <r>
      <rPr>
        <sz val="12"/>
        <rFont val="仿宋_GB2312"/>
        <charset val="134"/>
      </rPr>
      <t>大通湖区</t>
    </r>
  </si>
  <si>
    <r>
      <rPr>
        <sz val="12"/>
        <rFont val="仿宋_GB2312"/>
        <charset val="134"/>
      </rPr>
      <t>沅江市</t>
    </r>
  </si>
  <si>
    <r>
      <rPr>
        <sz val="12"/>
        <rFont val="仿宋_GB2312"/>
        <charset val="134"/>
      </rPr>
      <t>南县</t>
    </r>
  </si>
  <si>
    <r>
      <rPr>
        <sz val="12"/>
        <rFont val="仿宋_GB2312"/>
        <charset val="134"/>
      </rPr>
      <t>桃江县</t>
    </r>
  </si>
  <si>
    <r>
      <rPr>
        <sz val="12"/>
        <rFont val="仿宋_GB2312"/>
        <charset val="134"/>
      </rPr>
      <t>安化县</t>
    </r>
  </si>
  <si>
    <r>
      <rPr>
        <b/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</si>
  <si>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</si>
  <si>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b/>
        <sz val="12"/>
        <rFont val="仿宋_GB2312"/>
        <charset val="134"/>
      </rPr>
      <t>永州市本级及所辖区小计</t>
    </r>
  </si>
  <si>
    <r>
      <rPr>
        <sz val="12"/>
        <rFont val="仿宋_GB2312"/>
        <charset val="134"/>
      </rPr>
      <t>永州市本级</t>
    </r>
  </si>
  <si>
    <r>
      <rPr>
        <sz val="12"/>
        <rFont val="仿宋_GB2312"/>
        <charset val="134"/>
      </rPr>
      <t>零陵区</t>
    </r>
  </si>
  <si>
    <r>
      <rPr>
        <sz val="12"/>
        <rFont val="仿宋_GB2312"/>
        <charset val="134"/>
      </rPr>
      <t>冷水滩区</t>
    </r>
  </si>
  <si>
    <r>
      <rPr>
        <sz val="12"/>
        <rFont val="仿宋_GB2312"/>
        <charset val="134"/>
      </rPr>
      <t>回龙圩</t>
    </r>
  </si>
  <si>
    <r>
      <rPr>
        <sz val="11"/>
        <rFont val="仿宋_GB2312"/>
        <charset val="134"/>
      </rPr>
      <t>金洞管理区</t>
    </r>
  </si>
  <si>
    <r>
      <rPr>
        <sz val="12"/>
        <rFont val="仿宋_GB2312"/>
        <charset val="134"/>
      </rPr>
      <t>东安县</t>
    </r>
  </si>
  <si>
    <r>
      <rPr>
        <sz val="12"/>
        <rFont val="仿宋_GB2312"/>
        <charset val="134"/>
      </rPr>
      <t>道县</t>
    </r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</si>
  <si>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</si>
  <si>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江永县</t>
    </r>
  </si>
  <si>
    <r>
      <rPr>
        <sz val="12"/>
        <rFont val="仿宋_GB2312"/>
        <charset val="134"/>
      </rPr>
      <t>江华县</t>
    </r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</si>
  <si>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</si>
  <si>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新田县</t>
    </r>
  </si>
  <si>
    <r>
      <rPr>
        <sz val="12"/>
        <rFont val="仿宋_GB2312"/>
        <charset val="134"/>
      </rPr>
      <t>双牌县</t>
    </r>
  </si>
  <si>
    <r>
      <rPr>
        <sz val="12"/>
        <rFont val="仿宋_GB2312"/>
        <charset val="134"/>
      </rPr>
      <t>祁阳县</t>
    </r>
  </si>
  <si>
    <r>
      <rPr>
        <b/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</si>
  <si>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</si>
  <si>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b/>
        <sz val="12"/>
        <rFont val="仿宋_GB2312"/>
        <charset val="134"/>
      </rPr>
      <t>郴州市本级及所辖区小计</t>
    </r>
  </si>
  <si>
    <r>
      <rPr>
        <sz val="12"/>
        <rFont val="仿宋_GB2312"/>
        <charset val="134"/>
      </rPr>
      <t>郴州市本级</t>
    </r>
  </si>
  <si>
    <r>
      <rPr>
        <sz val="12"/>
        <rFont val="仿宋_GB2312"/>
        <charset val="134"/>
      </rPr>
      <t>北湖区</t>
    </r>
  </si>
  <si>
    <r>
      <rPr>
        <sz val="12"/>
        <rFont val="仿宋_GB2312"/>
        <charset val="134"/>
      </rPr>
      <t>苏仙区</t>
    </r>
  </si>
  <si>
    <r>
      <rPr>
        <sz val="12"/>
        <rFont val="仿宋_GB2312"/>
        <charset val="134"/>
      </rPr>
      <t>资兴市</t>
    </r>
  </si>
  <si>
    <r>
      <rPr>
        <sz val="12"/>
        <rFont val="仿宋_GB2312"/>
        <charset val="134"/>
      </rPr>
      <t>桂阳县</t>
    </r>
  </si>
  <si>
    <r>
      <rPr>
        <sz val="12"/>
        <rFont val="仿宋_GB2312"/>
        <charset val="134"/>
      </rPr>
      <t>永兴县</t>
    </r>
  </si>
  <si>
    <r>
      <rPr>
        <sz val="12"/>
        <rFont val="仿宋_GB2312"/>
        <charset val="134"/>
      </rPr>
      <t>宜章县</t>
    </r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</si>
  <si>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</si>
  <si>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临武县</t>
    </r>
  </si>
  <si>
    <r>
      <rPr>
        <sz val="12"/>
        <rFont val="仿宋_GB2312"/>
        <charset val="134"/>
      </rPr>
      <t>汝城县</t>
    </r>
  </si>
  <si>
    <r>
      <rPr>
        <sz val="12"/>
        <rFont val="仿宋_GB2312"/>
        <charset val="134"/>
      </rPr>
      <t>桂东县</t>
    </r>
  </si>
  <si>
    <r>
      <rPr>
        <sz val="12"/>
        <rFont val="仿宋_GB2312"/>
        <charset val="134"/>
      </rPr>
      <t>安仁县</t>
    </r>
  </si>
  <si>
    <r>
      <rPr>
        <b/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</si>
  <si>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</si>
  <si>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b/>
        <sz val="12"/>
        <rFont val="仿宋_GB2312"/>
        <charset val="134"/>
      </rPr>
      <t>娄底市本级及所辖区小计</t>
    </r>
  </si>
  <si>
    <r>
      <rPr>
        <sz val="12"/>
        <rFont val="仿宋_GB2312"/>
        <charset val="134"/>
      </rPr>
      <t>娄底市本级</t>
    </r>
  </si>
  <si>
    <r>
      <rPr>
        <sz val="12"/>
        <rFont val="仿宋_GB2312"/>
        <charset val="134"/>
      </rPr>
      <t>娄星区</t>
    </r>
  </si>
  <si>
    <r>
      <rPr>
        <sz val="12"/>
        <rFont val="仿宋_GB2312"/>
        <charset val="134"/>
      </rPr>
      <t>涟源市</t>
    </r>
  </si>
  <si>
    <r>
      <rPr>
        <sz val="12"/>
        <rFont val="仿宋_GB2312"/>
        <charset val="134"/>
      </rPr>
      <t>冷水江市</t>
    </r>
  </si>
  <si>
    <r>
      <rPr>
        <sz val="12"/>
        <rFont val="仿宋_GB2312"/>
        <charset val="134"/>
      </rPr>
      <t>双峰县</t>
    </r>
  </si>
  <si>
    <r>
      <rPr>
        <sz val="12"/>
        <rFont val="仿宋_GB2312"/>
        <charset val="134"/>
      </rPr>
      <t>新化县</t>
    </r>
  </si>
  <si>
    <r>
      <rPr>
        <b/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</si>
  <si>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</si>
  <si>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b/>
        <sz val="12"/>
        <rFont val="仿宋_GB2312"/>
        <charset val="134"/>
      </rPr>
      <t>怀化市本级及所辖区小计</t>
    </r>
  </si>
  <si>
    <r>
      <rPr>
        <sz val="12"/>
        <rFont val="仿宋_GB2312"/>
        <charset val="134"/>
      </rPr>
      <t>怀化市本级</t>
    </r>
  </si>
  <si>
    <r>
      <rPr>
        <sz val="12"/>
        <rFont val="仿宋_GB2312"/>
        <charset val="134"/>
      </rPr>
      <t>鹤城区</t>
    </r>
  </si>
  <si>
    <r>
      <rPr>
        <sz val="12"/>
        <rFont val="仿宋_GB2312"/>
        <charset val="134"/>
      </rPr>
      <t>沅陵县</t>
    </r>
  </si>
  <si>
    <r>
      <rPr>
        <sz val="12"/>
        <rFont val="仿宋_GB2312"/>
        <charset val="134"/>
      </rPr>
      <t>辰溪县</t>
    </r>
  </si>
  <si>
    <r>
      <rPr>
        <sz val="12"/>
        <rFont val="仿宋_GB2312"/>
        <charset val="134"/>
      </rPr>
      <t>溆浦县</t>
    </r>
  </si>
  <si>
    <r>
      <rPr>
        <sz val="12"/>
        <rFont val="仿宋_GB2312"/>
        <charset val="134"/>
      </rPr>
      <t>麻阳县</t>
    </r>
  </si>
  <si>
    <r>
      <rPr>
        <sz val="12"/>
        <rFont val="仿宋_GB2312"/>
        <charset val="134"/>
      </rPr>
      <t>新晃县</t>
    </r>
  </si>
  <si>
    <r>
      <rPr>
        <sz val="12"/>
        <rFont val="仿宋_GB2312"/>
        <charset val="134"/>
      </rPr>
      <t>芷江县</t>
    </r>
  </si>
  <si>
    <r>
      <rPr>
        <sz val="12"/>
        <rFont val="仿宋_GB2312"/>
        <charset val="134"/>
      </rPr>
      <t>中方县</t>
    </r>
  </si>
  <si>
    <r>
      <rPr>
        <sz val="12"/>
        <rFont val="仿宋_GB2312"/>
        <charset val="134"/>
      </rPr>
      <t>洪江市</t>
    </r>
  </si>
  <si>
    <r>
      <rPr>
        <sz val="12"/>
        <rFont val="仿宋_GB2312"/>
        <charset val="134"/>
      </rPr>
      <t>洪江区</t>
    </r>
  </si>
  <si>
    <r>
      <rPr>
        <sz val="12"/>
        <rFont val="仿宋_GB2312"/>
        <charset val="134"/>
      </rPr>
      <t>会同县</t>
    </r>
  </si>
  <si>
    <r>
      <rPr>
        <sz val="12"/>
        <rFont val="仿宋_GB2312"/>
        <charset val="134"/>
      </rPr>
      <t>靖州县</t>
    </r>
  </si>
  <si>
    <r>
      <rPr>
        <sz val="12"/>
        <rFont val="仿宋_GB2312"/>
        <charset val="134"/>
      </rPr>
      <t>通道县</t>
    </r>
  </si>
  <si>
    <r>
      <rPr>
        <b/>
        <sz val="12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</si>
  <si>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湘西州小计</t>
    </r>
  </si>
  <si>
    <r>
      <rPr>
        <sz val="12"/>
        <rFont val="仿宋_GB2312"/>
        <charset val="134"/>
      </rPr>
      <t>湘西州本级</t>
    </r>
  </si>
  <si>
    <r>
      <rPr>
        <sz val="12"/>
        <rFont val="仿宋_GB2312"/>
        <charset val="134"/>
      </rPr>
      <t>吉首市</t>
    </r>
  </si>
  <si>
    <r>
      <rPr>
        <sz val="12"/>
        <rFont val="仿宋_GB2312"/>
        <charset val="134"/>
      </rPr>
      <t>泸溪县</t>
    </r>
  </si>
  <si>
    <r>
      <rPr>
        <sz val="12"/>
        <rFont val="仿宋_GB2312"/>
        <charset val="134"/>
      </rPr>
      <t>凤凰县</t>
    </r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</si>
  <si>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</si>
  <si>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保靖县</t>
    </r>
  </si>
  <si>
    <r>
      <rPr>
        <sz val="12"/>
        <rFont val="仿宋_GB2312"/>
        <charset val="134"/>
      </rPr>
      <t>古丈县</t>
    </r>
  </si>
  <si>
    <r>
      <rPr>
        <sz val="12"/>
        <rFont val="仿宋_GB2312"/>
        <charset val="134"/>
      </rPr>
      <t>永顺县</t>
    </r>
  </si>
  <si>
    <r>
      <rPr>
        <sz val="12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</si>
</sst>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1"/>
      <name val="黑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9"/>
      <name val="仿宋_GB2312"/>
      <charset val="134"/>
    </font>
    <font>
      <sz val="12"/>
      <name val="楷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  <font>
      <b/>
      <sz val="12"/>
      <name val="仿宋_GB2312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16" fillId="1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28" fillId="21" borderId="9" applyNumberForma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26" fillId="17" borderId="4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4" borderId="4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/>
    <xf numFmtId="0" fontId="4" fillId="0" borderId="0" xfId="0" applyFont="true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1" fillId="0" borderId="0" xfId="0" applyFont="true" applyFill="true" applyAlignment="true">
      <alignment wrapText="true"/>
    </xf>
    <xf numFmtId="0" fontId="1" fillId="0" borderId="0" xfId="0" applyFont="true" applyFill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3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/>
    <xf numFmtId="0" fontId="15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83"/>
  <sheetViews>
    <sheetView showZeros="0" tabSelected="1" workbookViewId="0">
      <selection activeCell="A2" sqref="A2:I2"/>
    </sheetView>
  </sheetViews>
  <sheetFormatPr defaultColWidth="9" defaultRowHeight="13.5"/>
  <cols>
    <col min="1" max="1" width="13" style="4" customWidth="true"/>
    <col min="2" max="2" width="28.625" style="5" customWidth="true"/>
    <col min="3" max="4" width="10.375" style="6" customWidth="true"/>
    <col min="5" max="5" width="18.875" style="6" customWidth="true"/>
    <col min="6" max="8" width="14.625" style="6" customWidth="true"/>
    <col min="9" max="9" width="27.25" style="5" customWidth="true"/>
    <col min="10" max="16384" width="9" style="5"/>
  </cols>
  <sheetData>
    <row r="1" ht="21" customHeight="true" spans="1:1">
      <c r="A1" s="7" t="s">
        <v>0</v>
      </c>
    </row>
    <row r="2" ht="84" customHeight="true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true" ht="19.5" customHeight="true" spans="1:9">
      <c r="A3" s="10"/>
      <c r="B3" s="11"/>
      <c r="C3" s="12"/>
      <c r="D3" s="12"/>
      <c r="E3" s="12"/>
      <c r="F3" s="12"/>
      <c r="G3" s="12"/>
      <c r="H3" s="12"/>
      <c r="I3" s="12" t="s">
        <v>2</v>
      </c>
    </row>
    <row r="4" ht="72" customHeight="true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23" t="s">
        <v>8</v>
      </c>
      <c r="G4" s="23" t="s">
        <v>9</v>
      </c>
      <c r="H4" s="23" t="s">
        <v>10</v>
      </c>
      <c r="I4" s="24" t="s">
        <v>11</v>
      </c>
    </row>
    <row r="5" ht="71" customHeight="true" spans="1:9">
      <c r="A5" s="14" t="s">
        <v>12</v>
      </c>
      <c r="B5" s="14"/>
      <c r="C5" s="14">
        <f t="shared" ref="C5:H5" si="0">C6+C18+C31+C40+C55+C70+C85+C102+C109+C120+C136+C150+C158+C174</f>
        <v>550</v>
      </c>
      <c r="D5" s="14">
        <f t="shared" si="0"/>
        <v>578</v>
      </c>
      <c r="E5" s="14">
        <f t="shared" si="0"/>
        <v>1414.8</v>
      </c>
      <c r="F5" s="14">
        <f t="shared" si="0"/>
        <v>1521.6</v>
      </c>
      <c r="G5" s="14">
        <f t="shared" si="0"/>
        <v>1294.78</v>
      </c>
      <c r="H5" s="14">
        <f t="shared" si="0"/>
        <v>2816.38</v>
      </c>
      <c r="I5" s="25" t="s">
        <v>13</v>
      </c>
    </row>
    <row r="6" s="2" customFormat="true" ht="21" customHeight="true" spans="1:9">
      <c r="A6" s="15" t="s">
        <v>14</v>
      </c>
      <c r="B6" s="16" t="s">
        <v>15</v>
      </c>
      <c r="C6" s="17">
        <f>SUM(C8:C17)</f>
        <v>4</v>
      </c>
      <c r="D6" s="17">
        <f t="shared" ref="C6:I6" si="1">SUM(D8:D17)</f>
        <v>8</v>
      </c>
      <c r="E6" s="17">
        <f t="shared" si="1"/>
        <v>9.6</v>
      </c>
      <c r="F6" s="17">
        <f t="shared" si="1"/>
        <v>21.6</v>
      </c>
      <c r="G6" s="17">
        <f t="shared" si="1"/>
        <v>14.2</v>
      </c>
      <c r="H6" s="17">
        <f t="shared" si="1"/>
        <v>35.8</v>
      </c>
      <c r="I6" s="17"/>
    </row>
    <row r="7" s="2" customFormat="true" ht="21" customHeight="true" spans="1:9">
      <c r="A7" s="17"/>
      <c r="B7" s="18" t="s">
        <v>16</v>
      </c>
      <c r="C7" s="17">
        <f t="shared" ref="C7:I7" si="2">SUM(C8:C15)</f>
        <v>2</v>
      </c>
      <c r="D7" s="17">
        <f t="shared" si="2"/>
        <v>6</v>
      </c>
      <c r="E7" s="17">
        <f t="shared" si="2"/>
        <v>4.8</v>
      </c>
      <c r="F7" s="17">
        <f t="shared" si="2"/>
        <v>16.2</v>
      </c>
      <c r="G7" s="17">
        <f t="shared" si="2"/>
        <v>10.2</v>
      </c>
      <c r="H7" s="17">
        <f t="shared" si="2"/>
        <v>26.4</v>
      </c>
      <c r="I7" s="17"/>
    </row>
    <row r="8" s="3" customFormat="true" ht="21" customHeight="true" spans="1:9">
      <c r="A8" s="19"/>
      <c r="B8" s="20" t="s">
        <v>17</v>
      </c>
      <c r="C8" s="19"/>
      <c r="D8" s="19"/>
      <c r="E8" s="19">
        <v>0</v>
      </c>
      <c r="F8" s="19">
        <f t="shared" ref="F8:F17" si="3">C8*2.4+D8*2.7-E8</f>
        <v>0</v>
      </c>
      <c r="G8" s="19">
        <f>C8*1+D8*1+C6*0.03+D6*0.26</f>
        <v>2.2</v>
      </c>
      <c r="H8" s="19">
        <f t="shared" ref="H8:H17" si="4">F8+G8</f>
        <v>2.2</v>
      </c>
      <c r="I8" s="19"/>
    </row>
    <row r="9" s="3" customFormat="true" ht="21" customHeight="true" spans="1:9">
      <c r="A9" s="19"/>
      <c r="B9" s="20" t="s">
        <v>18</v>
      </c>
      <c r="C9" s="19"/>
      <c r="D9" s="19">
        <v>1</v>
      </c>
      <c r="E9" s="19">
        <v>0</v>
      </c>
      <c r="F9" s="19">
        <f t="shared" si="3"/>
        <v>2.7</v>
      </c>
      <c r="G9" s="19">
        <f t="shared" ref="G9:G17" si="5">C9*1+D9*1</f>
        <v>1</v>
      </c>
      <c r="H9" s="19">
        <f t="shared" si="4"/>
        <v>3.7</v>
      </c>
      <c r="I9" s="19"/>
    </row>
    <row r="10" s="3" customFormat="true" ht="21" customHeight="true" spans="1:9">
      <c r="A10" s="19"/>
      <c r="B10" s="20" t="s">
        <v>19</v>
      </c>
      <c r="C10" s="19"/>
      <c r="D10" s="19">
        <v>1</v>
      </c>
      <c r="E10" s="19">
        <v>0</v>
      </c>
      <c r="F10" s="19">
        <f t="shared" si="3"/>
        <v>2.7</v>
      </c>
      <c r="G10" s="19">
        <f t="shared" si="5"/>
        <v>1</v>
      </c>
      <c r="H10" s="19">
        <f t="shared" si="4"/>
        <v>3.7</v>
      </c>
      <c r="I10" s="19"/>
    </row>
    <row r="11" s="3" customFormat="true" ht="21" customHeight="true" spans="1:13">
      <c r="A11" s="19"/>
      <c r="B11" s="20" t="s">
        <v>20</v>
      </c>
      <c r="C11" s="19"/>
      <c r="D11" s="19">
        <v>1</v>
      </c>
      <c r="E11" s="19">
        <v>0</v>
      </c>
      <c r="F11" s="19">
        <f t="shared" si="3"/>
        <v>2.7</v>
      </c>
      <c r="G11" s="19">
        <f t="shared" si="5"/>
        <v>1</v>
      </c>
      <c r="H11" s="19">
        <f t="shared" si="4"/>
        <v>3.7</v>
      </c>
      <c r="I11" s="19"/>
      <c r="M11" s="26"/>
    </row>
    <row r="12" s="3" customFormat="true" ht="21" customHeight="true" spans="1:9">
      <c r="A12" s="19"/>
      <c r="B12" s="20" t="s">
        <v>21</v>
      </c>
      <c r="C12" s="19">
        <v>1</v>
      </c>
      <c r="D12" s="19">
        <v>1</v>
      </c>
      <c r="E12" s="19">
        <v>2.4</v>
      </c>
      <c r="F12" s="19">
        <f t="shared" si="3"/>
        <v>2.7</v>
      </c>
      <c r="G12" s="19">
        <f t="shared" si="5"/>
        <v>2</v>
      </c>
      <c r="H12" s="19">
        <f t="shared" si="4"/>
        <v>4.7</v>
      </c>
      <c r="I12" s="19"/>
    </row>
    <row r="13" s="3" customFormat="true" ht="21" customHeight="true" spans="1:9">
      <c r="A13" s="19"/>
      <c r="B13" s="20" t="s">
        <v>22</v>
      </c>
      <c r="C13" s="19"/>
      <c r="D13" s="19">
        <v>1</v>
      </c>
      <c r="E13" s="19">
        <v>0</v>
      </c>
      <c r="F13" s="19">
        <f t="shared" si="3"/>
        <v>2.7</v>
      </c>
      <c r="G13" s="19">
        <f t="shared" si="5"/>
        <v>1</v>
      </c>
      <c r="H13" s="19">
        <f t="shared" si="4"/>
        <v>3.7</v>
      </c>
      <c r="I13" s="19"/>
    </row>
    <row r="14" s="3" customFormat="true" ht="21" customHeight="true" spans="1:9">
      <c r="A14" s="19"/>
      <c r="B14" s="20" t="s">
        <v>23</v>
      </c>
      <c r="C14" s="19"/>
      <c r="D14" s="19"/>
      <c r="E14" s="19">
        <v>0</v>
      </c>
      <c r="F14" s="19">
        <f t="shared" si="3"/>
        <v>0</v>
      </c>
      <c r="G14" s="19">
        <f t="shared" si="5"/>
        <v>0</v>
      </c>
      <c r="H14" s="19">
        <f t="shared" si="4"/>
        <v>0</v>
      </c>
      <c r="I14" s="19"/>
    </row>
    <row r="15" s="3" customFormat="true" ht="21" customHeight="true" spans="1:9">
      <c r="A15" s="19"/>
      <c r="B15" s="20" t="s">
        <v>24</v>
      </c>
      <c r="C15" s="19">
        <v>1</v>
      </c>
      <c r="D15" s="19">
        <v>1</v>
      </c>
      <c r="E15" s="19">
        <v>2.4</v>
      </c>
      <c r="F15" s="19">
        <f t="shared" si="3"/>
        <v>2.7</v>
      </c>
      <c r="G15" s="19">
        <f t="shared" si="5"/>
        <v>2</v>
      </c>
      <c r="H15" s="19">
        <f t="shared" si="4"/>
        <v>4.7</v>
      </c>
      <c r="I15" s="19"/>
    </row>
    <row r="16" s="3" customFormat="true" ht="21" customHeight="true" spans="1:9">
      <c r="A16" s="19"/>
      <c r="B16" s="21" t="s">
        <v>25</v>
      </c>
      <c r="C16" s="19">
        <v>1</v>
      </c>
      <c r="D16" s="19">
        <v>1</v>
      </c>
      <c r="E16" s="19">
        <v>2.4</v>
      </c>
      <c r="F16" s="19">
        <f t="shared" si="3"/>
        <v>2.7</v>
      </c>
      <c r="G16" s="19">
        <f t="shared" si="5"/>
        <v>2</v>
      </c>
      <c r="H16" s="19">
        <f t="shared" si="4"/>
        <v>4.7</v>
      </c>
      <c r="I16" s="19"/>
    </row>
    <row r="17" s="3" customFormat="true" ht="21" customHeight="true" spans="1:9">
      <c r="A17" s="19"/>
      <c r="B17" s="21" t="s">
        <v>26</v>
      </c>
      <c r="C17" s="19">
        <v>1</v>
      </c>
      <c r="D17" s="19">
        <v>1</v>
      </c>
      <c r="E17" s="19">
        <v>2.4</v>
      </c>
      <c r="F17" s="19">
        <f t="shared" si="3"/>
        <v>2.7</v>
      </c>
      <c r="G17" s="19">
        <f t="shared" si="5"/>
        <v>2</v>
      </c>
      <c r="H17" s="19">
        <f t="shared" si="4"/>
        <v>4.7</v>
      </c>
      <c r="I17" s="19"/>
    </row>
    <row r="18" s="2" customFormat="true" ht="21" customHeight="true" spans="1:9">
      <c r="A18" s="17" t="s">
        <v>27</v>
      </c>
      <c r="B18" s="18" t="s">
        <v>28</v>
      </c>
      <c r="C18" s="17">
        <f t="shared" ref="C18:I18" si="6">SUM(C20:C30)</f>
        <v>15</v>
      </c>
      <c r="D18" s="17">
        <f t="shared" si="6"/>
        <v>11</v>
      </c>
      <c r="E18" s="17">
        <f t="shared" si="6"/>
        <v>43.2</v>
      </c>
      <c r="F18" s="17">
        <f t="shared" si="6"/>
        <v>22.5</v>
      </c>
      <c r="G18" s="17">
        <f t="shared" si="6"/>
        <v>29.31</v>
      </c>
      <c r="H18" s="17">
        <f t="shared" si="6"/>
        <v>51.81</v>
      </c>
      <c r="I18" s="17"/>
    </row>
    <row r="19" s="2" customFormat="true" ht="21" customHeight="true" spans="1:9">
      <c r="A19" s="17"/>
      <c r="B19" s="18" t="s">
        <v>29</v>
      </c>
      <c r="C19" s="17">
        <f t="shared" ref="C19:I19" si="7">SUM(C20:C25)</f>
        <v>0</v>
      </c>
      <c r="D19" s="17">
        <f t="shared" si="7"/>
        <v>3</v>
      </c>
      <c r="E19" s="17">
        <f t="shared" si="7"/>
        <v>0</v>
      </c>
      <c r="F19" s="17">
        <f t="shared" si="7"/>
        <v>8.1</v>
      </c>
      <c r="G19" s="17">
        <f t="shared" si="7"/>
        <v>6.31</v>
      </c>
      <c r="H19" s="17">
        <f t="shared" si="7"/>
        <v>14.41</v>
      </c>
      <c r="I19" s="17"/>
    </row>
    <row r="20" s="3" customFormat="true" ht="21" customHeight="true" spans="1:9">
      <c r="A20" s="19"/>
      <c r="B20" s="20" t="s">
        <v>30</v>
      </c>
      <c r="C20" s="19"/>
      <c r="D20" s="19"/>
      <c r="E20" s="19">
        <v>0</v>
      </c>
      <c r="F20" s="19">
        <f t="shared" ref="F20:F30" si="8">C20*2.4+D20*2.7-E20</f>
        <v>0</v>
      </c>
      <c r="G20" s="19">
        <f>C20*1+D20*1+C18*0.03+D18*0.26</f>
        <v>3.31</v>
      </c>
      <c r="H20" s="19">
        <f t="shared" ref="H20:H30" si="9">F20+G20</f>
        <v>3.31</v>
      </c>
      <c r="I20" s="19"/>
    </row>
    <row r="21" s="3" customFormat="true" ht="21" customHeight="true" spans="1:9">
      <c r="A21" s="19"/>
      <c r="B21" s="20" t="s">
        <v>31</v>
      </c>
      <c r="C21" s="19"/>
      <c r="D21" s="19"/>
      <c r="E21" s="19">
        <v>0</v>
      </c>
      <c r="F21" s="19">
        <f t="shared" si="8"/>
        <v>0</v>
      </c>
      <c r="G21" s="19">
        <f t="shared" ref="G21:G30" si="10">C21*1+D21*1</f>
        <v>0</v>
      </c>
      <c r="H21" s="19">
        <f t="shared" si="9"/>
        <v>0</v>
      </c>
      <c r="I21" s="19"/>
    </row>
    <row r="22" s="3" customFormat="true" ht="21" customHeight="true" spans="1:9">
      <c r="A22" s="19"/>
      <c r="B22" s="20" t="s">
        <v>32</v>
      </c>
      <c r="C22" s="19"/>
      <c r="D22" s="19">
        <v>3</v>
      </c>
      <c r="E22" s="19">
        <v>0</v>
      </c>
      <c r="F22" s="19">
        <f t="shared" si="8"/>
        <v>8.1</v>
      </c>
      <c r="G22" s="19">
        <f t="shared" si="10"/>
        <v>3</v>
      </c>
      <c r="H22" s="19">
        <f t="shared" si="9"/>
        <v>11.1</v>
      </c>
      <c r="I22" s="19"/>
    </row>
    <row r="23" s="3" customFormat="true" ht="21" customHeight="true" spans="1:9">
      <c r="A23" s="19"/>
      <c r="B23" s="20" t="s">
        <v>33</v>
      </c>
      <c r="C23" s="19"/>
      <c r="D23" s="19"/>
      <c r="E23" s="19">
        <v>0</v>
      </c>
      <c r="F23" s="19">
        <f t="shared" si="8"/>
        <v>0</v>
      </c>
      <c r="G23" s="19">
        <f t="shared" si="10"/>
        <v>0</v>
      </c>
      <c r="H23" s="19">
        <f t="shared" si="9"/>
        <v>0</v>
      </c>
      <c r="I23" s="19"/>
    </row>
    <row r="24" s="3" customFormat="true" ht="21" customHeight="true" spans="1:9">
      <c r="A24" s="19"/>
      <c r="B24" s="20" t="s">
        <v>34</v>
      </c>
      <c r="C24" s="19"/>
      <c r="D24" s="19"/>
      <c r="E24" s="19">
        <v>0</v>
      </c>
      <c r="F24" s="19">
        <f t="shared" si="8"/>
        <v>0</v>
      </c>
      <c r="G24" s="19">
        <f t="shared" si="10"/>
        <v>0</v>
      </c>
      <c r="H24" s="19">
        <f t="shared" si="9"/>
        <v>0</v>
      </c>
      <c r="I24" s="19"/>
    </row>
    <row r="25" s="3" customFormat="true" ht="21" customHeight="true" spans="1:9">
      <c r="A25" s="19"/>
      <c r="B25" s="20" t="s">
        <v>35</v>
      </c>
      <c r="C25" s="19"/>
      <c r="D25" s="19"/>
      <c r="E25" s="19">
        <v>0</v>
      </c>
      <c r="F25" s="19">
        <f t="shared" si="8"/>
        <v>0</v>
      </c>
      <c r="G25" s="19">
        <f t="shared" si="10"/>
        <v>0</v>
      </c>
      <c r="H25" s="19">
        <f t="shared" si="9"/>
        <v>0</v>
      </c>
      <c r="I25" s="19"/>
    </row>
    <row r="26" s="3" customFormat="true" ht="21" customHeight="true" spans="1:9">
      <c r="A26" s="19"/>
      <c r="B26" s="22" t="s">
        <v>36</v>
      </c>
      <c r="C26" s="19"/>
      <c r="D26" s="19"/>
      <c r="E26" s="19">
        <v>0</v>
      </c>
      <c r="F26" s="19">
        <f t="shared" si="8"/>
        <v>0</v>
      </c>
      <c r="G26" s="19">
        <f t="shared" si="10"/>
        <v>0</v>
      </c>
      <c r="H26" s="19">
        <f t="shared" si="9"/>
        <v>0</v>
      </c>
      <c r="I26" s="19"/>
    </row>
    <row r="27" s="3" customFormat="true" ht="21" customHeight="true" spans="1:9">
      <c r="A27" s="19"/>
      <c r="B27" s="21" t="s">
        <v>37</v>
      </c>
      <c r="C27" s="19">
        <v>7</v>
      </c>
      <c r="D27" s="19">
        <v>3</v>
      </c>
      <c r="E27" s="19">
        <v>21.6</v>
      </c>
      <c r="F27" s="19">
        <f t="shared" si="8"/>
        <v>3.3</v>
      </c>
      <c r="G27" s="19">
        <f t="shared" si="10"/>
        <v>10</v>
      </c>
      <c r="H27" s="19">
        <f t="shared" si="9"/>
        <v>13.3</v>
      </c>
      <c r="I27" s="19"/>
    </row>
    <row r="28" s="3" customFormat="true" ht="21" customHeight="true" spans="1:9">
      <c r="A28" s="19"/>
      <c r="B28" s="21" t="s">
        <v>38</v>
      </c>
      <c r="C28" s="19">
        <v>4</v>
      </c>
      <c r="D28" s="19">
        <v>5</v>
      </c>
      <c r="E28" s="19">
        <v>12</v>
      </c>
      <c r="F28" s="19">
        <f t="shared" si="8"/>
        <v>11.1</v>
      </c>
      <c r="G28" s="19">
        <f t="shared" si="10"/>
        <v>9</v>
      </c>
      <c r="H28" s="19">
        <f t="shared" si="9"/>
        <v>20.1</v>
      </c>
      <c r="I28" s="19"/>
    </row>
    <row r="29" s="3" customFormat="true" ht="21" customHeight="true" spans="1:9">
      <c r="A29" s="19"/>
      <c r="B29" s="21" t="s">
        <v>39</v>
      </c>
      <c r="C29" s="19"/>
      <c r="D29" s="19"/>
      <c r="E29" s="19">
        <v>0</v>
      </c>
      <c r="F29" s="19">
        <f t="shared" si="8"/>
        <v>0</v>
      </c>
      <c r="G29" s="19">
        <f t="shared" si="10"/>
        <v>0</v>
      </c>
      <c r="H29" s="19">
        <f t="shared" si="9"/>
        <v>0</v>
      </c>
      <c r="I29" s="19"/>
    </row>
    <row r="30" s="3" customFormat="true" ht="21" customHeight="true" spans="1:9">
      <c r="A30" s="19"/>
      <c r="B30" s="21" t="s">
        <v>40</v>
      </c>
      <c r="C30" s="19">
        <v>4</v>
      </c>
      <c r="D30" s="19"/>
      <c r="E30" s="19">
        <v>9.6</v>
      </c>
      <c r="F30" s="19">
        <f t="shared" si="8"/>
        <v>0</v>
      </c>
      <c r="G30" s="19">
        <f t="shared" si="10"/>
        <v>4</v>
      </c>
      <c r="H30" s="19">
        <f t="shared" si="9"/>
        <v>4</v>
      </c>
      <c r="I30" s="19"/>
    </row>
    <row r="31" s="2" customFormat="true" ht="21" customHeight="true" spans="1:9">
      <c r="A31" s="17" t="s">
        <v>41</v>
      </c>
      <c r="B31" s="18" t="s">
        <v>42</v>
      </c>
      <c r="C31" s="17">
        <f t="shared" ref="C31:I31" si="11">SUM(C33:C39)</f>
        <v>48</v>
      </c>
      <c r="D31" s="17">
        <f t="shared" si="11"/>
        <v>34</v>
      </c>
      <c r="E31" s="17">
        <f t="shared" si="11"/>
        <v>115.2</v>
      </c>
      <c r="F31" s="17">
        <f t="shared" si="11"/>
        <v>91.8</v>
      </c>
      <c r="G31" s="17">
        <f t="shared" si="11"/>
        <v>92.28</v>
      </c>
      <c r="H31" s="17">
        <f t="shared" si="11"/>
        <v>184.08</v>
      </c>
      <c r="I31" s="17"/>
    </row>
    <row r="32" s="2" customFormat="true" ht="21" customHeight="true" spans="1:9">
      <c r="A32" s="17"/>
      <c r="B32" s="18" t="s">
        <v>43</v>
      </c>
      <c r="C32" s="17">
        <f t="shared" ref="C32:I32" si="12">SUM(C33:C36)</f>
        <v>12</v>
      </c>
      <c r="D32" s="17">
        <f t="shared" si="12"/>
        <v>13</v>
      </c>
      <c r="E32" s="17">
        <f t="shared" si="12"/>
        <v>28.8</v>
      </c>
      <c r="F32" s="17">
        <f t="shared" si="12"/>
        <v>35.1</v>
      </c>
      <c r="G32" s="17">
        <f t="shared" si="12"/>
        <v>35.28</v>
      </c>
      <c r="H32" s="17">
        <f t="shared" si="12"/>
        <v>70.38</v>
      </c>
      <c r="I32" s="17"/>
    </row>
    <row r="33" s="3" customFormat="true" ht="21" customHeight="true" spans="1:9">
      <c r="A33" s="19"/>
      <c r="B33" s="20" t="s">
        <v>44</v>
      </c>
      <c r="C33" s="19"/>
      <c r="D33" s="19"/>
      <c r="E33" s="19">
        <v>0</v>
      </c>
      <c r="F33" s="19">
        <f t="shared" ref="F33:F39" si="13">C33*2.4+D33*2.7-E33</f>
        <v>0</v>
      </c>
      <c r="G33" s="19">
        <f>C33*1+D33*1+C31*0.03+D31*0.26</f>
        <v>10.28</v>
      </c>
      <c r="H33" s="19">
        <f t="shared" ref="H33:H39" si="14">F33+G33</f>
        <v>10.28</v>
      </c>
      <c r="I33" s="19"/>
    </row>
    <row r="34" s="3" customFormat="true" ht="21" customHeight="true" spans="1:9">
      <c r="A34" s="19"/>
      <c r="B34" s="20" t="s">
        <v>45</v>
      </c>
      <c r="C34" s="19">
        <v>12</v>
      </c>
      <c r="D34" s="19">
        <v>12</v>
      </c>
      <c r="E34" s="19">
        <v>28.8</v>
      </c>
      <c r="F34" s="19">
        <f t="shared" si="13"/>
        <v>32.4</v>
      </c>
      <c r="G34" s="19">
        <f t="shared" ref="G34:G39" si="15">C34*1+D34*1</f>
        <v>24</v>
      </c>
      <c r="H34" s="19">
        <f t="shared" si="14"/>
        <v>56.4</v>
      </c>
      <c r="I34" s="19"/>
    </row>
    <row r="35" s="3" customFormat="true" ht="21" customHeight="true" spans="1:9">
      <c r="A35" s="19"/>
      <c r="B35" s="20" t="s">
        <v>46</v>
      </c>
      <c r="C35" s="19"/>
      <c r="D35" s="19">
        <v>1</v>
      </c>
      <c r="E35" s="19">
        <v>0</v>
      </c>
      <c r="F35" s="19">
        <f t="shared" si="13"/>
        <v>2.7</v>
      </c>
      <c r="G35" s="19">
        <f t="shared" si="15"/>
        <v>1</v>
      </c>
      <c r="H35" s="19">
        <f t="shared" si="14"/>
        <v>3.7</v>
      </c>
      <c r="I35" s="19"/>
    </row>
    <row r="36" s="3" customFormat="true" ht="21" customHeight="true" spans="1:9">
      <c r="A36" s="19"/>
      <c r="B36" s="20" t="s">
        <v>47</v>
      </c>
      <c r="C36" s="19"/>
      <c r="D36" s="19"/>
      <c r="E36" s="19">
        <v>0</v>
      </c>
      <c r="F36" s="19">
        <f t="shared" si="13"/>
        <v>0</v>
      </c>
      <c r="G36" s="19">
        <f t="shared" si="15"/>
        <v>0</v>
      </c>
      <c r="H36" s="19">
        <f t="shared" si="14"/>
        <v>0</v>
      </c>
      <c r="I36" s="19"/>
    </row>
    <row r="37" s="3" customFormat="true" ht="21" customHeight="true" spans="1:9">
      <c r="A37" s="19"/>
      <c r="B37" s="21" t="s">
        <v>48</v>
      </c>
      <c r="C37" s="19">
        <v>20</v>
      </c>
      <c r="D37" s="19">
        <v>7</v>
      </c>
      <c r="E37" s="19">
        <v>48</v>
      </c>
      <c r="F37" s="19">
        <f t="shared" si="13"/>
        <v>18.9</v>
      </c>
      <c r="G37" s="19">
        <f t="shared" si="15"/>
        <v>27</v>
      </c>
      <c r="H37" s="19">
        <f t="shared" si="14"/>
        <v>45.9</v>
      </c>
      <c r="I37" s="19"/>
    </row>
    <row r="38" s="3" customFormat="true" ht="21" customHeight="true" spans="1:9">
      <c r="A38" s="19"/>
      <c r="B38" s="21" t="s">
        <v>49</v>
      </c>
      <c r="C38" s="19">
        <v>11</v>
      </c>
      <c r="D38" s="19">
        <v>12</v>
      </c>
      <c r="E38" s="19">
        <v>26.4</v>
      </c>
      <c r="F38" s="19">
        <f t="shared" si="13"/>
        <v>32.4</v>
      </c>
      <c r="G38" s="19">
        <f t="shared" si="15"/>
        <v>23</v>
      </c>
      <c r="H38" s="19">
        <f t="shared" si="14"/>
        <v>55.4</v>
      </c>
      <c r="I38" s="19"/>
    </row>
    <row r="39" s="3" customFormat="true" ht="21" customHeight="true" spans="1:9">
      <c r="A39" s="19"/>
      <c r="B39" s="21" t="s">
        <v>50</v>
      </c>
      <c r="C39" s="19">
        <v>5</v>
      </c>
      <c r="D39" s="19">
        <v>2</v>
      </c>
      <c r="E39" s="19">
        <v>12</v>
      </c>
      <c r="F39" s="19">
        <f t="shared" si="13"/>
        <v>5.4</v>
      </c>
      <c r="G39" s="19">
        <f t="shared" si="15"/>
        <v>7</v>
      </c>
      <c r="H39" s="19">
        <f t="shared" si="14"/>
        <v>12.4</v>
      </c>
      <c r="I39" s="19"/>
    </row>
    <row r="40" s="2" customFormat="true" ht="21" customHeight="true" spans="1:9">
      <c r="A40" s="17" t="s">
        <v>51</v>
      </c>
      <c r="B40" s="18" t="s">
        <v>52</v>
      </c>
      <c r="C40" s="17">
        <f t="shared" ref="C40:I40" si="16">SUM(C42:C54)</f>
        <v>41</v>
      </c>
      <c r="D40" s="17">
        <f t="shared" si="16"/>
        <v>46</v>
      </c>
      <c r="E40" s="17">
        <f t="shared" si="16"/>
        <v>103.2</v>
      </c>
      <c r="F40" s="17">
        <f t="shared" si="16"/>
        <v>119.4</v>
      </c>
      <c r="G40" s="17">
        <f t="shared" si="16"/>
        <v>100.19</v>
      </c>
      <c r="H40" s="17">
        <f t="shared" si="16"/>
        <v>219.59</v>
      </c>
      <c r="I40" s="17"/>
    </row>
    <row r="41" s="2" customFormat="true" ht="21" customHeight="true" spans="1:9">
      <c r="A41" s="17"/>
      <c r="B41" s="18" t="s">
        <v>53</v>
      </c>
      <c r="C41" s="17">
        <f t="shared" ref="C41:I41" si="17">SUM(C42:C47)</f>
        <v>16</v>
      </c>
      <c r="D41" s="17">
        <f t="shared" si="17"/>
        <v>21</v>
      </c>
      <c r="E41" s="17">
        <f t="shared" si="17"/>
        <v>38.4</v>
      </c>
      <c r="F41" s="17">
        <f t="shared" si="17"/>
        <v>56.7</v>
      </c>
      <c r="G41" s="17">
        <f t="shared" si="17"/>
        <v>50.19</v>
      </c>
      <c r="H41" s="17">
        <f t="shared" si="17"/>
        <v>106.89</v>
      </c>
      <c r="I41" s="17"/>
    </row>
    <row r="42" s="3" customFormat="true" ht="21" customHeight="true" spans="1:9">
      <c r="A42" s="19"/>
      <c r="B42" s="20" t="s">
        <v>54</v>
      </c>
      <c r="C42" s="19"/>
      <c r="D42" s="19"/>
      <c r="E42" s="19">
        <v>0</v>
      </c>
      <c r="F42" s="19">
        <f t="shared" ref="F42:F54" si="18">C42*2.4+D42*2.7-E42</f>
        <v>0</v>
      </c>
      <c r="G42" s="19">
        <f>C42*1+D42*1+C40*0.03+D40*0.26</f>
        <v>13.19</v>
      </c>
      <c r="H42" s="19">
        <f t="shared" ref="H42:H54" si="19">F42+G42</f>
        <v>13.19</v>
      </c>
      <c r="I42" s="19"/>
    </row>
    <row r="43" s="3" customFormat="true" ht="21" customHeight="true" spans="1:9">
      <c r="A43" s="19"/>
      <c r="B43" s="20" t="s">
        <v>55</v>
      </c>
      <c r="C43" s="19">
        <v>5</v>
      </c>
      <c r="D43" s="19">
        <v>4</v>
      </c>
      <c r="E43" s="19">
        <v>12</v>
      </c>
      <c r="F43" s="19">
        <f t="shared" si="18"/>
        <v>10.8</v>
      </c>
      <c r="G43" s="19">
        <f t="shared" ref="G43:G54" si="20">C43*1+D43*1</f>
        <v>9</v>
      </c>
      <c r="H43" s="19">
        <f t="shared" si="19"/>
        <v>19.8</v>
      </c>
      <c r="I43" s="19"/>
    </row>
    <row r="44" s="3" customFormat="true" ht="21" customHeight="true" spans="1:9">
      <c r="A44" s="19"/>
      <c r="B44" s="20" t="s">
        <v>56</v>
      </c>
      <c r="C44" s="19">
        <v>5</v>
      </c>
      <c r="D44" s="19">
        <v>10</v>
      </c>
      <c r="E44" s="19">
        <v>12</v>
      </c>
      <c r="F44" s="19">
        <f t="shared" si="18"/>
        <v>27</v>
      </c>
      <c r="G44" s="19">
        <f t="shared" si="20"/>
        <v>15</v>
      </c>
      <c r="H44" s="19">
        <f t="shared" si="19"/>
        <v>42</v>
      </c>
      <c r="I44" s="19"/>
    </row>
    <row r="45" s="3" customFormat="true" ht="21" customHeight="true" spans="1:9">
      <c r="A45" s="19"/>
      <c r="B45" s="20" t="s">
        <v>57</v>
      </c>
      <c r="C45" s="19">
        <v>3</v>
      </c>
      <c r="D45" s="19"/>
      <c r="E45" s="19">
        <v>7.2</v>
      </c>
      <c r="F45" s="19">
        <f t="shared" si="18"/>
        <v>0</v>
      </c>
      <c r="G45" s="19">
        <f t="shared" si="20"/>
        <v>3</v>
      </c>
      <c r="H45" s="19">
        <f t="shared" si="19"/>
        <v>3</v>
      </c>
      <c r="I45" s="19"/>
    </row>
    <row r="46" s="3" customFormat="true" ht="21" customHeight="true" spans="1:9">
      <c r="A46" s="19"/>
      <c r="B46" s="20" t="s">
        <v>58</v>
      </c>
      <c r="C46" s="19">
        <v>3</v>
      </c>
      <c r="D46" s="19">
        <v>7</v>
      </c>
      <c r="E46" s="19">
        <v>7.2</v>
      </c>
      <c r="F46" s="19">
        <f t="shared" si="18"/>
        <v>18.9</v>
      </c>
      <c r="G46" s="19">
        <f t="shared" si="20"/>
        <v>10</v>
      </c>
      <c r="H46" s="19">
        <f t="shared" si="19"/>
        <v>28.9</v>
      </c>
      <c r="I46" s="19"/>
    </row>
    <row r="47" s="3" customFormat="true" ht="21" customHeight="true" spans="1:9">
      <c r="A47" s="19"/>
      <c r="B47" s="20" t="s">
        <v>59</v>
      </c>
      <c r="C47" s="19"/>
      <c r="D47" s="19"/>
      <c r="E47" s="19">
        <v>0</v>
      </c>
      <c r="F47" s="19">
        <f t="shared" si="18"/>
        <v>0</v>
      </c>
      <c r="G47" s="19">
        <f t="shared" si="20"/>
        <v>0</v>
      </c>
      <c r="H47" s="19">
        <f t="shared" si="19"/>
        <v>0</v>
      </c>
      <c r="I47" s="19"/>
    </row>
    <row r="48" s="3" customFormat="true" ht="21" customHeight="true" spans="1:9">
      <c r="A48" s="19"/>
      <c r="B48" s="21" t="s">
        <v>60</v>
      </c>
      <c r="C48" s="19"/>
      <c r="D48" s="19"/>
      <c r="E48" s="19">
        <v>0</v>
      </c>
      <c r="F48" s="19">
        <f t="shared" si="18"/>
        <v>0</v>
      </c>
      <c r="G48" s="19">
        <f t="shared" si="20"/>
        <v>0</v>
      </c>
      <c r="H48" s="19">
        <f t="shared" si="19"/>
        <v>0</v>
      </c>
      <c r="I48" s="19"/>
    </row>
    <row r="49" s="3" customFormat="true" ht="21" customHeight="true" spans="1:9">
      <c r="A49" s="19"/>
      <c r="B49" s="21" t="s">
        <v>61</v>
      </c>
      <c r="C49" s="19">
        <v>9</v>
      </c>
      <c r="D49" s="19">
        <v>6</v>
      </c>
      <c r="E49" s="19">
        <v>21.6</v>
      </c>
      <c r="F49" s="19">
        <f t="shared" si="18"/>
        <v>16.2</v>
      </c>
      <c r="G49" s="19">
        <f t="shared" si="20"/>
        <v>15</v>
      </c>
      <c r="H49" s="19">
        <f t="shared" si="19"/>
        <v>31.2</v>
      </c>
      <c r="I49" s="19"/>
    </row>
    <row r="50" s="3" customFormat="true" ht="21" customHeight="true" spans="1:9">
      <c r="A50" s="19"/>
      <c r="B50" s="21" t="s">
        <v>62</v>
      </c>
      <c r="C50" s="19">
        <v>1</v>
      </c>
      <c r="D50" s="19">
        <v>6</v>
      </c>
      <c r="E50" s="19">
        <v>2.4</v>
      </c>
      <c r="F50" s="19">
        <f t="shared" si="18"/>
        <v>16.2</v>
      </c>
      <c r="G50" s="19">
        <f t="shared" si="20"/>
        <v>7</v>
      </c>
      <c r="H50" s="19">
        <f t="shared" si="19"/>
        <v>23.2</v>
      </c>
      <c r="I50" s="19"/>
    </row>
    <row r="51" s="3" customFormat="true" ht="21" customHeight="true" spans="1:9">
      <c r="A51" s="19"/>
      <c r="B51" s="21" t="s">
        <v>63</v>
      </c>
      <c r="C51" s="19">
        <v>3</v>
      </c>
      <c r="D51" s="19">
        <v>2</v>
      </c>
      <c r="E51" s="19">
        <v>7.2</v>
      </c>
      <c r="F51" s="19">
        <f t="shared" si="18"/>
        <v>5.4</v>
      </c>
      <c r="G51" s="19">
        <f t="shared" si="20"/>
        <v>5</v>
      </c>
      <c r="H51" s="19">
        <f t="shared" si="19"/>
        <v>10.4</v>
      </c>
      <c r="I51" s="19"/>
    </row>
    <row r="52" s="3" customFormat="true" ht="21" customHeight="true" spans="1:9">
      <c r="A52" s="19"/>
      <c r="B52" s="21" t="s">
        <v>64</v>
      </c>
      <c r="C52" s="19">
        <v>2</v>
      </c>
      <c r="D52" s="19">
        <v>4</v>
      </c>
      <c r="E52" s="19">
        <v>4.8</v>
      </c>
      <c r="F52" s="19">
        <f t="shared" si="18"/>
        <v>10.8</v>
      </c>
      <c r="G52" s="19">
        <f t="shared" si="20"/>
        <v>6</v>
      </c>
      <c r="H52" s="19">
        <f t="shared" si="19"/>
        <v>16.8</v>
      </c>
      <c r="I52" s="19"/>
    </row>
    <row r="53" s="3" customFormat="true" ht="21" customHeight="true" spans="1:9">
      <c r="A53" s="19"/>
      <c r="B53" s="21" t="s">
        <v>65</v>
      </c>
      <c r="C53" s="19">
        <v>7</v>
      </c>
      <c r="D53" s="19"/>
      <c r="E53" s="19">
        <v>21.6</v>
      </c>
      <c r="F53" s="19">
        <f t="shared" si="18"/>
        <v>-4.8</v>
      </c>
      <c r="G53" s="19">
        <f t="shared" si="20"/>
        <v>7</v>
      </c>
      <c r="H53" s="19">
        <f t="shared" si="19"/>
        <v>2.2</v>
      </c>
      <c r="I53" s="19"/>
    </row>
    <row r="54" s="3" customFormat="true" ht="21" customHeight="true" spans="1:9">
      <c r="A54" s="19"/>
      <c r="B54" s="21" t="s">
        <v>66</v>
      </c>
      <c r="C54" s="19">
        <v>3</v>
      </c>
      <c r="D54" s="19">
        <v>7</v>
      </c>
      <c r="E54" s="19">
        <v>7.2</v>
      </c>
      <c r="F54" s="19">
        <f t="shared" si="18"/>
        <v>18.9</v>
      </c>
      <c r="G54" s="19">
        <f t="shared" si="20"/>
        <v>10</v>
      </c>
      <c r="H54" s="19">
        <f t="shared" si="19"/>
        <v>28.9</v>
      </c>
      <c r="I54" s="19"/>
    </row>
    <row r="55" s="2" customFormat="true" ht="21" customHeight="true" spans="1:9">
      <c r="A55" s="17" t="s">
        <v>67</v>
      </c>
      <c r="B55" s="18" t="s">
        <v>68</v>
      </c>
      <c r="C55" s="17">
        <f t="shared" ref="C55:I55" si="21">SUM(C57:C69)</f>
        <v>40</v>
      </c>
      <c r="D55" s="17">
        <f t="shared" si="21"/>
        <v>43</v>
      </c>
      <c r="E55" s="17">
        <f t="shared" si="21"/>
        <v>98.4</v>
      </c>
      <c r="F55" s="17">
        <f t="shared" si="21"/>
        <v>113.7</v>
      </c>
      <c r="G55" s="17">
        <f t="shared" si="21"/>
        <v>95.38</v>
      </c>
      <c r="H55" s="17">
        <f t="shared" si="21"/>
        <v>209.08</v>
      </c>
      <c r="I55" s="17"/>
    </row>
    <row r="56" s="2" customFormat="true" ht="21" customHeight="true" spans="1:9">
      <c r="A56" s="17"/>
      <c r="B56" s="18" t="s">
        <v>69</v>
      </c>
      <c r="C56" s="17">
        <f t="shared" ref="C56:I56" si="22">SUM(C57:C60)</f>
        <v>5</v>
      </c>
      <c r="D56" s="17">
        <f t="shared" si="22"/>
        <v>2</v>
      </c>
      <c r="E56" s="17">
        <f t="shared" si="22"/>
        <v>12</v>
      </c>
      <c r="F56" s="17">
        <f t="shared" si="22"/>
        <v>5.4</v>
      </c>
      <c r="G56" s="17">
        <f t="shared" si="22"/>
        <v>19.38</v>
      </c>
      <c r="H56" s="17">
        <f t="shared" si="22"/>
        <v>24.78</v>
      </c>
      <c r="I56" s="17"/>
    </row>
    <row r="57" s="3" customFormat="true" ht="21" customHeight="true" spans="1:9">
      <c r="A57" s="19"/>
      <c r="B57" s="20" t="s">
        <v>70</v>
      </c>
      <c r="C57" s="19"/>
      <c r="D57" s="19"/>
      <c r="E57" s="19">
        <v>0</v>
      </c>
      <c r="F57" s="19">
        <f t="shared" ref="F57:F69" si="23">C57*2.4+D57*2.7-E57</f>
        <v>0</v>
      </c>
      <c r="G57" s="19">
        <f>C57*1+D57*1+C55*0.03+D55*0.26</f>
        <v>12.38</v>
      </c>
      <c r="H57" s="19">
        <f t="shared" ref="H57:H69" si="24">F57+G57</f>
        <v>12.38</v>
      </c>
      <c r="I57" s="19"/>
    </row>
    <row r="58" s="3" customFormat="true" ht="21" customHeight="true" spans="1:9">
      <c r="A58" s="19"/>
      <c r="B58" s="20" t="s">
        <v>71</v>
      </c>
      <c r="C58" s="19">
        <v>2</v>
      </c>
      <c r="D58" s="19">
        <v>2</v>
      </c>
      <c r="E58" s="19">
        <v>4.8</v>
      </c>
      <c r="F58" s="19">
        <f t="shared" si="23"/>
        <v>5.4</v>
      </c>
      <c r="G58" s="19">
        <f t="shared" ref="G58:G69" si="25">C58*1+D58*1</f>
        <v>4</v>
      </c>
      <c r="H58" s="19">
        <f t="shared" si="24"/>
        <v>9.4</v>
      </c>
      <c r="I58" s="19"/>
    </row>
    <row r="59" s="3" customFormat="true" ht="21" customHeight="true" spans="1:9">
      <c r="A59" s="19"/>
      <c r="B59" s="20" t="s">
        <v>72</v>
      </c>
      <c r="C59" s="19">
        <v>1</v>
      </c>
      <c r="D59" s="19"/>
      <c r="E59" s="19">
        <v>2.4</v>
      </c>
      <c r="F59" s="19">
        <f t="shared" si="23"/>
        <v>0</v>
      </c>
      <c r="G59" s="19">
        <f t="shared" si="25"/>
        <v>1</v>
      </c>
      <c r="H59" s="19">
        <f t="shared" si="24"/>
        <v>1</v>
      </c>
      <c r="I59" s="19"/>
    </row>
    <row r="60" s="3" customFormat="true" ht="21" customHeight="true" spans="1:9">
      <c r="A60" s="19"/>
      <c r="B60" s="20" t="s">
        <v>73</v>
      </c>
      <c r="C60" s="19">
        <v>2</v>
      </c>
      <c r="D60" s="19"/>
      <c r="E60" s="19">
        <v>4.8</v>
      </c>
      <c r="F60" s="19">
        <f t="shared" si="23"/>
        <v>0</v>
      </c>
      <c r="G60" s="19">
        <f t="shared" si="25"/>
        <v>2</v>
      </c>
      <c r="H60" s="19">
        <f t="shared" si="24"/>
        <v>2</v>
      </c>
      <c r="I60" s="19"/>
    </row>
    <row r="61" s="3" customFormat="true" ht="21" customHeight="true" spans="1:9">
      <c r="A61" s="19"/>
      <c r="B61" s="21" t="s">
        <v>74</v>
      </c>
      <c r="C61" s="19">
        <v>5</v>
      </c>
      <c r="D61" s="19">
        <v>6</v>
      </c>
      <c r="E61" s="19">
        <v>12</v>
      </c>
      <c r="F61" s="19">
        <f t="shared" si="23"/>
        <v>16.2</v>
      </c>
      <c r="G61" s="19">
        <f t="shared" si="25"/>
        <v>11</v>
      </c>
      <c r="H61" s="19">
        <f t="shared" si="24"/>
        <v>27.2</v>
      </c>
      <c r="I61" s="19"/>
    </row>
    <row r="62" s="3" customFormat="true" ht="21" customHeight="true" spans="1:9">
      <c r="A62" s="19"/>
      <c r="B62" s="21" t="s">
        <v>75</v>
      </c>
      <c r="C62" s="19">
        <v>3</v>
      </c>
      <c r="D62" s="19">
        <v>6</v>
      </c>
      <c r="E62" s="19">
        <v>7.2</v>
      </c>
      <c r="F62" s="19">
        <f t="shared" si="23"/>
        <v>16.2</v>
      </c>
      <c r="G62" s="19">
        <f t="shared" si="25"/>
        <v>9</v>
      </c>
      <c r="H62" s="19">
        <f t="shared" si="24"/>
        <v>25.2</v>
      </c>
      <c r="I62" s="19"/>
    </row>
    <row r="63" s="3" customFormat="true" ht="21" customHeight="true" spans="1:9">
      <c r="A63" s="19"/>
      <c r="B63" s="21" t="s">
        <v>76</v>
      </c>
      <c r="C63" s="19">
        <v>9</v>
      </c>
      <c r="D63" s="19">
        <v>7</v>
      </c>
      <c r="E63" s="19">
        <v>21.6</v>
      </c>
      <c r="F63" s="19">
        <f t="shared" si="23"/>
        <v>18.9</v>
      </c>
      <c r="G63" s="19">
        <f t="shared" si="25"/>
        <v>16</v>
      </c>
      <c r="H63" s="19">
        <f t="shared" si="24"/>
        <v>34.9</v>
      </c>
      <c r="I63" s="19"/>
    </row>
    <row r="64" s="3" customFormat="true" ht="21" customHeight="true" spans="1:9">
      <c r="A64" s="19"/>
      <c r="B64" s="21" t="s">
        <v>77</v>
      </c>
      <c r="C64" s="19">
        <v>2</v>
      </c>
      <c r="D64" s="19"/>
      <c r="E64" s="19">
        <v>4.8</v>
      </c>
      <c r="F64" s="19">
        <f t="shared" si="23"/>
        <v>0</v>
      </c>
      <c r="G64" s="19">
        <f t="shared" si="25"/>
        <v>2</v>
      </c>
      <c r="H64" s="19">
        <f t="shared" si="24"/>
        <v>2</v>
      </c>
      <c r="I64" s="19"/>
    </row>
    <row r="65" s="3" customFormat="true" ht="21" customHeight="true" spans="1:9">
      <c r="A65" s="19"/>
      <c r="B65" s="21" t="s">
        <v>78</v>
      </c>
      <c r="C65" s="19">
        <v>3</v>
      </c>
      <c r="D65" s="19">
        <v>6</v>
      </c>
      <c r="E65" s="19">
        <v>9.6</v>
      </c>
      <c r="F65" s="19">
        <f t="shared" si="23"/>
        <v>13.8</v>
      </c>
      <c r="G65" s="19">
        <f t="shared" si="25"/>
        <v>9</v>
      </c>
      <c r="H65" s="19">
        <f t="shared" si="24"/>
        <v>22.8</v>
      </c>
      <c r="I65" s="19"/>
    </row>
    <row r="66" s="3" customFormat="true" ht="21" customHeight="true" spans="1:9">
      <c r="A66" s="19"/>
      <c r="B66" s="21" t="s">
        <v>79</v>
      </c>
      <c r="C66" s="19">
        <v>3</v>
      </c>
      <c r="D66" s="19">
        <v>4</v>
      </c>
      <c r="E66" s="19">
        <v>7.2</v>
      </c>
      <c r="F66" s="19">
        <f t="shared" si="23"/>
        <v>10.8</v>
      </c>
      <c r="G66" s="19">
        <f t="shared" si="25"/>
        <v>7</v>
      </c>
      <c r="H66" s="19">
        <f t="shared" si="24"/>
        <v>17.8</v>
      </c>
      <c r="I66" s="19"/>
    </row>
    <row r="67" s="3" customFormat="true" ht="21" customHeight="true" spans="1:9">
      <c r="A67" s="19"/>
      <c r="B67" s="21" t="s">
        <v>80</v>
      </c>
      <c r="C67" s="19">
        <v>2</v>
      </c>
      <c r="D67" s="19">
        <v>4</v>
      </c>
      <c r="E67" s="19">
        <v>4.8</v>
      </c>
      <c r="F67" s="19">
        <f t="shared" si="23"/>
        <v>10.8</v>
      </c>
      <c r="G67" s="19">
        <f t="shared" si="25"/>
        <v>6</v>
      </c>
      <c r="H67" s="19">
        <f t="shared" si="24"/>
        <v>16.8</v>
      </c>
      <c r="I67" s="19"/>
    </row>
    <row r="68" s="3" customFormat="true" ht="21" customHeight="true" spans="1:9">
      <c r="A68" s="19"/>
      <c r="B68" s="21" t="s">
        <v>81</v>
      </c>
      <c r="C68" s="19">
        <v>4</v>
      </c>
      <c r="D68" s="19">
        <v>4</v>
      </c>
      <c r="E68" s="19">
        <v>9.6</v>
      </c>
      <c r="F68" s="19">
        <f t="shared" si="23"/>
        <v>10.8</v>
      </c>
      <c r="G68" s="19">
        <f t="shared" si="25"/>
        <v>8</v>
      </c>
      <c r="H68" s="19">
        <f t="shared" si="24"/>
        <v>18.8</v>
      </c>
      <c r="I68" s="19"/>
    </row>
    <row r="69" s="3" customFormat="true" ht="21" customHeight="true" spans="1:9">
      <c r="A69" s="19"/>
      <c r="B69" s="21" t="s">
        <v>82</v>
      </c>
      <c r="C69" s="19">
        <v>4</v>
      </c>
      <c r="D69" s="19">
        <v>4</v>
      </c>
      <c r="E69" s="19">
        <v>9.6</v>
      </c>
      <c r="F69" s="19">
        <f t="shared" si="23"/>
        <v>10.8</v>
      </c>
      <c r="G69" s="19">
        <f t="shared" si="25"/>
        <v>8</v>
      </c>
      <c r="H69" s="19">
        <f t="shared" si="24"/>
        <v>18.8</v>
      </c>
      <c r="I69" s="19"/>
    </row>
    <row r="70" s="2" customFormat="true" ht="21" customHeight="true" spans="1:9">
      <c r="A70" s="17" t="s">
        <v>83</v>
      </c>
      <c r="B70" s="18" t="s">
        <v>84</v>
      </c>
      <c r="C70" s="17">
        <f t="shared" ref="C70:I70" si="26">SUM(C72:C84)</f>
        <v>54</v>
      </c>
      <c r="D70" s="17">
        <f t="shared" si="26"/>
        <v>44</v>
      </c>
      <c r="E70" s="17">
        <f t="shared" si="26"/>
        <v>134.4</v>
      </c>
      <c r="F70" s="17">
        <f t="shared" si="26"/>
        <v>114</v>
      </c>
      <c r="G70" s="17">
        <f t="shared" si="26"/>
        <v>111.06</v>
      </c>
      <c r="H70" s="17">
        <f t="shared" si="26"/>
        <v>225.06</v>
      </c>
      <c r="I70" s="17"/>
    </row>
    <row r="71" s="2" customFormat="true" ht="21" customHeight="true" spans="1:9">
      <c r="A71" s="17"/>
      <c r="B71" s="18" t="s">
        <v>85</v>
      </c>
      <c r="C71" s="17">
        <f t="shared" ref="C71:I71" si="27">SUM(C72:C78)</f>
        <v>21</v>
      </c>
      <c r="D71" s="17">
        <f t="shared" si="27"/>
        <v>15</v>
      </c>
      <c r="E71" s="17">
        <f t="shared" si="27"/>
        <v>52.8</v>
      </c>
      <c r="F71" s="17">
        <f t="shared" si="27"/>
        <v>38.1</v>
      </c>
      <c r="G71" s="17">
        <f t="shared" si="27"/>
        <v>49.06</v>
      </c>
      <c r="H71" s="17">
        <f t="shared" si="27"/>
        <v>87.16</v>
      </c>
      <c r="I71" s="17"/>
    </row>
    <row r="72" s="3" customFormat="true" ht="21" customHeight="true" spans="1:9">
      <c r="A72" s="19"/>
      <c r="B72" s="20" t="s">
        <v>86</v>
      </c>
      <c r="C72" s="19"/>
      <c r="D72" s="19"/>
      <c r="E72" s="19">
        <v>0</v>
      </c>
      <c r="F72" s="19">
        <f t="shared" ref="F72:F84" si="28">C72*2.4+D72*2.7-E72</f>
        <v>0</v>
      </c>
      <c r="G72" s="19">
        <f>C72*1+D72*1+C70*0.03+D70*0.26</f>
        <v>13.06</v>
      </c>
      <c r="H72" s="19">
        <f t="shared" ref="H72:H84" si="29">F72+G72</f>
        <v>13.06</v>
      </c>
      <c r="I72" s="19"/>
    </row>
    <row r="73" s="3" customFormat="true" ht="21" customHeight="true" spans="1:9">
      <c r="A73" s="19"/>
      <c r="B73" s="20" t="s">
        <v>87</v>
      </c>
      <c r="C73" s="19">
        <v>9</v>
      </c>
      <c r="D73" s="19">
        <v>6</v>
      </c>
      <c r="E73" s="19">
        <v>24</v>
      </c>
      <c r="F73" s="19">
        <f t="shared" si="28"/>
        <v>13.8</v>
      </c>
      <c r="G73" s="19">
        <f t="shared" ref="G73:G84" si="30">C73*1+D73*1</f>
        <v>15</v>
      </c>
      <c r="H73" s="19">
        <f t="shared" si="29"/>
        <v>28.8</v>
      </c>
      <c r="I73" s="19"/>
    </row>
    <row r="74" s="3" customFormat="true" ht="21" customHeight="true" spans="1:9">
      <c r="A74" s="19"/>
      <c r="B74" s="20" t="s">
        <v>88</v>
      </c>
      <c r="C74" s="19">
        <v>2</v>
      </c>
      <c r="D74" s="19">
        <v>2</v>
      </c>
      <c r="E74" s="19">
        <v>4.8</v>
      </c>
      <c r="F74" s="19">
        <f t="shared" si="28"/>
        <v>5.4</v>
      </c>
      <c r="G74" s="19">
        <f t="shared" si="30"/>
        <v>4</v>
      </c>
      <c r="H74" s="19">
        <f t="shared" si="29"/>
        <v>9.4</v>
      </c>
      <c r="I74" s="19"/>
    </row>
    <row r="75" s="3" customFormat="true" ht="21" customHeight="true" spans="1:9">
      <c r="A75" s="19"/>
      <c r="B75" s="20" t="s">
        <v>89</v>
      </c>
      <c r="C75" s="19">
        <v>3</v>
      </c>
      <c r="D75" s="19">
        <v>3</v>
      </c>
      <c r="E75" s="19">
        <v>7.2</v>
      </c>
      <c r="F75" s="19">
        <f t="shared" si="28"/>
        <v>8.1</v>
      </c>
      <c r="G75" s="19">
        <f t="shared" si="30"/>
        <v>6</v>
      </c>
      <c r="H75" s="19">
        <f t="shared" si="29"/>
        <v>14.1</v>
      </c>
      <c r="I75" s="19"/>
    </row>
    <row r="76" s="3" customFormat="true" ht="21" customHeight="true" spans="1:9">
      <c r="A76" s="19"/>
      <c r="B76" s="20" t="s">
        <v>90</v>
      </c>
      <c r="C76" s="19">
        <v>3</v>
      </c>
      <c r="D76" s="19"/>
      <c r="E76" s="19">
        <v>7.2</v>
      </c>
      <c r="F76" s="19">
        <f t="shared" si="28"/>
        <v>0</v>
      </c>
      <c r="G76" s="19">
        <f t="shared" si="30"/>
        <v>3</v>
      </c>
      <c r="H76" s="19">
        <f t="shared" si="29"/>
        <v>3</v>
      </c>
      <c r="I76" s="19"/>
    </row>
    <row r="77" s="3" customFormat="true" ht="21" customHeight="true" spans="1:9">
      <c r="A77" s="19"/>
      <c r="B77" s="20" t="s">
        <v>91</v>
      </c>
      <c r="C77" s="19"/>
      <c r="D77" s="19"/>
      <c r="E77" s="19">
        <v>0</v>
      </c>
      <c r="F77" s="19">
        <f t="shared" si="28"/>
        <v>0</v>
      </c>
      <c r="G77" s="19">
        <f t="shared" si="30"/>
        <v>0</v>
      </c>
      <c r="H77" s="19">
        <f t="shared" si="29"/>
        <v>0</v>
      </c>
      <c r="I77" s="19"/>
    </row>
    <row r="78" s="3" customFormat="true" ht="21" customHeight="true" spans="1:9">
      <c r="A78" s="19"/>
      <c r="B78" s="20" t="s">
        <v>92</v>
      </c>
      <c r="C78" s="19">
        <v>4</v>
      </c>
      <c r="D78" s="19">
        <v>4</v>
      </c>
      <c r="E78" s="19">
        <v>9.6</v>
      </c>
      <c r="F78" s="19">
        <f t="shared" si="28"/>
        <v>10.8</v>
      </c>
      <c r="G78" s="19">
        <f t="shared" si="30"/>
        <v>8</v>
      </c>
      <c r="H78" s="19">
        <f t="shared" si="29"/>
        <v>18.8</v>
      </c>
      <c r="I78" s="19"/>
    </row>
    <row r="79" s="3" customFormat="true" ht="21" customHeight="true" spans="1:9">
      <c r="A79" s="19"/>
      <c r="B79" s="21" t="s">
        <v>93</v>
      </c>
      <c r="C79" s="19">
        <v>8</v>
      </c>
      <c r="D79" s="19">
        <v>6</v>
      </c>
      <c r="E79" s="19">
        <v>19.2</v>
      </c>
      <c r="F79" s="19">
        <f t="shared" si="28"/>
        <v>16.2</v>
      </c>
      <c r="G79" s="19">
        <f t="shared" si="30"/>
        <v>14</v>
      </c>
      <c r="H79" s="19">
        <f t="shared" si="29"/>
        <v>30.2</v>
      </c>
      <c r="I79" s="19"/>
    </row>
    <row r="80" s="3" customFormat="true" ht="21" customHeight="true" spans="1:9">
      <c r="A80" s="19"/>
      <c r="B80" s="21" t="s">
        <v>94</v>
      </c>
      <c r="C80" s="19">
        <v>7</v>
      </c>
      <c r="D80" s="19">
        <v>8</v>
      </c>
      <c r="E80" s="19">
        <v>19.2</v>
      </c>
      <c r="F80" s="19">
        <f t="shared" si="28"/>
        <v>19.2</v>
      </c>
      <c r="G80" s="19">
        <f t="shared" si="30"/>
        <v>15</v>
      </c>
      <c r="H80" s="19">
        <f t="shared" si="29"/>
        <v>34.2</v>
      </c>
      <c r="I80" s="19"/>
    </row>
    <row r="81" s="3" customFormat="true" ht="21" customHeight="true" spans="1:9">
      <c r="A81" s="19"/>
      <c r="B81" s="21" t="s">
        <v>95</v>
      </c>
      <c r="C81" s="19">
        <v>4</v>
      </c>
      <c r="D81" s="19">
        <v>6</v>
      </c>
      <c r="E81" s="19">
        <v>9.6</v>
      </c>
      <c r="F81" s="19">
        <f t="shared" si="28"/>
        <v>16.2</v>
      </c>
      <c r="G81" s="19">
        <f t="shared" si="30"/>
        <v>10</v>
      </c>
      <c r="H81" s="19">
        <f t="shared" si="29"/>
        <v>26.2</v>
      </c>
      <c r="I81" s="19"/>
    </row>
    <row r="82" s="3" customFormat="true" ht="21" customHeight="true" spans="1:9">
      <c r="A82" s="19"/>
      <c r="B82" s="21" t="s">
        <v>96</v>
      </c>
      <c r="C82" s="19">
        <v>4</v>
      </c>
      <c r="D82" s="19">
        <v>4</v>
      </c>
      <c r="E82" s="19">
        <v>9.6</v>
      </c>
      <c r="F82" s="19">
        <f t="shared" si="28"/>
        <v>10.8</v>
      </c>
      <c r="G82" s="19">
        <f t="shared" si="30"/>
        <v>8</v>
      </c>
      <c r="H82" s="19">
        <f t="shared" si="29"/>
        <v>18.8</v>
      </c>
      <c r="I82" s="19"/>
    </row>
    <row r="83" s="3" customFormat="true" ht="21" customHeight="true" spans="1:9">
      <c r="A83" s="19"/>
      <c r="B83" s="21" t="s">
        <v>97</v>
      </c>
      <c r="C83" s="19">
        <v>5</v>
      </c>
      <c r="D83" s="19">
        <v>3</v>
      </c>
      <c r="E83" s="19">
        <v>12</v>
      </c>
      <c r="F83" s="19">
        <f t="shared" si="28"/>
        <v>8.1</v>
      </c>
      <c r="G83" s="19">
        <f t="shared" si="30"/>
        <v>8</v>
      </c>
      <c r="H83" s="19">
        <f t="shared" si="29"/>
        <v>16.1</v>
      </c>
      <c r="I83" s="19"/>
    </row>
    <row r="84" s="3" customFormat="true" ht="21" customHeight="true" spans="1:9">
      <c r="A84" s="19"/>
      <c r="B84" s="21" t="s">
        <v>98</v>
      </c>
      <c r="C84" s="19">
        <v>5</v>
      </c>
      <c r="D84" s="19">
        <v>2</v>
      </c>
      <c r="E84" s="19">
        <v>12</v>
      </c>
      <c r="F84" s="19">
        <f t="shared" si="28"/>
        <v>5.4</v>
      </c>
      <c r="G84" s="19">
        <f t="shared" si="30"/>
        <v>7</v>
      </c>
      <c r="H84" s="19">
        <f t="shared" si="29"/>
        <v>12.4</v>
      </c>
      <c r="I84" s="19"/>
    </row>
    <row r="85" s="2" customFormat="true" ht="21" customHeight="true" spans="1:9">
      <c r="A85" s="17" t="s">
        <v>99</v>
      </c>
      <c r="B85" s="18" t="s">
        <v>100</v>
      </c>
      <c r="C85" s="17">
        <f t="shared" ref="C85:I85" si="31">SUM(C87:C101)</f>
        <v>51</v>
      </c>
      <c r="D85" s="17">
        <f t="shared" si="31"/>
        <v>44</v>
      </c>
      <c r="E85" s="17">
        <f t="shared" si="31"/>
        <v>134.4</v>
      </c>
      <c r="F85" s="17">
        <f t="shared" si="31"/>
        <v>106.8</v>
      </c>
      <c r="G85" s="17">
        <f t="shared" si="31"/>
        <v>107.97</v>
      </c>
      <c r="H85" s="17">
        <f t="shared" si="31"/>
        <v>214.77</v>
      </c>
      <c r="I85" s="17"/>
    </row>
    <row r="86" s="2" customFormat="true" ht="21" customHeight="true" spans="1:9">
      <c r="A86" s="17"/>
      <c r="B86" s="18" t="s">
        <v>101</v>
      </c>
      <c r="C86" s="17">
        <f t="shared" ref="C86:I86" si="32">SUM(C87:C94)</f>
        <v>17</v>
      </c>
      <c r="D86" s="17">
        <f t="shared" si="32"/>
        <v>18</v>
      </c>
      <c r="E86" s="17">
        <f t="shared" si="32"/>
        <v>45.6</v>
      </c>
      <c r="F86" s="17">
        <f t="shared" si="32"/>
        <v>43.8</v>
      </c>
      <c r="G86" s="17">
        <f t="shared" si="32"/>
        <v>47.97</v>
      </c>
      <c r="H86" s="17">
        <f t="shared" si="32"/>
        <v>91.77</v>
      </c>
      <c r="I86" s="17"/>
    </row>
    <row r="87" s="3" customFormat="true" ht="21" customHeight="true" spans="1:9">
      <c r="A87" s="19"/>
      <c r="B87" s="20" t="s">
        <v>102</v>
      </c>
      <c r="C87" s="19"/>
      <c r="D87" s="19"/>
      <c r="E87" s="19">
        <v>0</v>
      </c>
      <c r="F87" s="19">
        <f t="shared" ref="F87:F101" si="33">C87*2.4+D87*2.7-E87</f>
        <v>0</v>
      </c>
      <c r="G87" s="19">
        <f>C87*1+D87*1+C85*0.03+D85*0.26</f>
        <v>12.97</v>
      </c>
      <c r="H87" s="19">
        <f t="shared" ref="H87:H101" si="34">F87+G87</f>
        <v>12.97</v>
      </c>
      <c r="I87" s="19"/>
    </row>
    <row r="88" s="3" customFormat="true" ht="21" customHeight="true" spans="1:9">
      <c r="A88" s="19"/>
      <c r="B88" s="20" t="s">
        <v>103</v>
      </c>
      <c r="C88" s="19">
        <v>3</v>
      </c>
      <c r="D88" s="19">
        <v>3</v>
      </c>
      <c r="E88" s="19">
        <v>7.2</v>
      </c>
      <c r="F88" s="19">
        <f t="shared" si="33"/>
        <v>8.1</v>
      </c>
      <c r="G88" s="19">
        <f t="shared" ref="G88:G101" si="35">C88*1+D88*1</f>
        <v>6</v>
      </c>
      <c r="H88" s="19">
        <f t="shared" si="34"/>
        <v>14.1</v>
      </c>
      <c r="I88" s="19"/>
    </row>
    <row r="89" s="3" customFormat="true" ht="21" customHeight="true" spans="1:9">
      <c r="A89" s="19"/>
      <c r="B89" s="20" t="s">
        <v>104</v>
      </c>
      <c r="C89" s="19">
        <v>6</v>
      </c>
      <c r="D89" s="19">
        <v>7</v>
      </c>
      <c r="E89" s="19">
        <v>19.2</v>
      </c>
      <c r="F89" s="19">
        <f t="shared" si="33"/>
        <v>14.1</v>
      </c>
      <c r="G89" s="19">
        <f t="shared" si="35"/>
        <v>13</v>
      </c>
      <c r="H89" s="19">
        <f t="shared" si="34"/>
        <v>27.1</v>
      </c>
      <c r="I89" s="19"/>
    </row>
    <row r="90" s="3" customFormat="true" ht="21" customHeight="true" spans="1:9">
      <c r="A90" s="19"/>
      <c r="B90" s="20" t="s">
        <v>105</v>
      </c>
      <c r="C90" s="19"/>
      <c r="D90" s="19"/>
      <c r="E90" s="19">
        <v>0</v>
      </c>
      <c r="F90" s="19">
        <f t="shared" si="33"/>
        <v>0</v>
      </c>
      <c r="G90" s="19">
        <f t="shared" si="35"/>
        <v>0</v>
      </c>
      <c r="H90" s="19">
        <f t="shared" si="34"/>
        <v>0</v>
      </c>
      <c r="I90" s="19"/>
    </row>
    <row r="91" s="3" customFormat="true" ht="21" customHeight="true" spans="1:9">
      <c r="A91" s="19"/>
      <c r="B91" s="20" t="s">
        <v>106</v>
      </c>
      <c r="C91" s="19">
        <v>3</v>
      </c>
      <c r="D91" s="19">
        <v>3</v>
      </c>
      <c r="E91" s="19">
        <v>7.2</v>
      </c>
      <c r="F91" s="19">
        <f t="shared" si="33"/>
        <v>8.1</v>
      </c>
      <c r="G91" s="19">
        <f t="shared" si="35"/>
        <v>6</v>
      </c>
      <c r="H91" s="19">
        <f t="shared" si="34"/>
        <v>14.1</v>
      </c>
      <c r="I91" s="19"/>
    </row>
    <row r="92" s="3" customFormat="true" ht="21" customHeight="true" spans="1:9">
      <c r="A92" s="19"/>
      <c r="B92" s="20" t="s">
        <v>107</v>
      </c>
      <c r="C92" s="19">
        <v>3</v>
      </c>
      <c r="D92" s="19">
        <v>5</v>
      </c>
      <c r="E92" s="19">
        <v>7.2</v>
      </c>
      <c r="F92" s="19">
        <f t="shared" si="33"/>
        <v>13.5</v>
      </c>
      <c r="G92" s="19">
        <f t="shared" si="35"/>
        <v>8</v>
      </c>
      <c r="H92" s="19">
        <f t="shared" si="34"/>
        <v>21.5</v>
      </c>
      <c r="I92" s="19"/>
    </row>
    <row r="93" s="3" customFormat="true" ht="21" customHeight="true" spans="1:9">
      <c r="A93" s="19"/>
      <c r="B93" s="20" t="s">
        <v>108</v>
      </c>
      <c r="C93" s="19"/>
      <c r="D93" s="19"/>
      <c r="E93" s="19">
        <v>0</v>
      </c>
      <c r="F93" s="19">
        <f t="shared" si="33"/>
        <v>0</v>
      </c>
      <c r="G93" s="19">
        <f t="shared" si="35"/>
        <v>0</v>
      </c>
      <c r="H93" s="19">
        <f t="shared" si="34"/>
        <v>0</v>
      </c>
      <c r="I93" s="19"/>
    </row>
    <row r="94" s="3" customFormat="true" ht="21" customHeight="true" spans="1:9">
      <c r="A94" s="19"/>
      <c r="B94" s="20" t="s">
        <v>109</v>
      </c>
      <c r="C94" s="19">
        <v>2</v>
      </c>
      <c r="D94" s="19"/>
      <c r="E94" s="19">
        <v>4.8</v>
      </c>
      <c r="F94" s="19">
        <f t="shared" si="33"/>
        <v>0</v>
      </c>
      <c r="G94" s="19">
        <f t="shared" si="35"/>
        <v>2</v>
      </c>
      <c r="H94" s="19">
        <f t="shared" si="34"/>
        <v>2</v>
      </c>
      <c r="I94" s="19"/>
    </row>
    <row r="95" s="3" customFormat="true" ht="21" customHeight="true" spans="1:9">
      <c r="A95" s="19"/>
      <c r="B95" s="21" t="s">
        <v>110</v>
      </c>
      <c r="C95" s="19"/>
      <c r="D95" s="19"/>
      <c r="E95" s="19">
        <v>0</v>
      </c>
      <c r="F95" s="19">
        <f t="shared" si="33"/>
        <v>0</v>
      </c>
      <c r="G95" s="19">
        <f t="shared" si="35"/>
        <v>0</v>
      </c>
      <c r="H95" s="19">
        <f t="shared" si="34"/>
        <v>0</v>
      </c>
      <c r="I95" s="19"/>
    </row>
    <row r="96" s="3" customFormat="true" ht="21" customHeight="true" spans="1:9">
      <c r="A96" s="19"/>
      <c r="B96" s="21" t="s">
        <v>111</v>
      </c>
      <c r="C96" s="19">
        <v>3</v>
      </c>
      <c r="D96" s="19"/>
      <c r="E96" s="19">
        <v>7.2</v>
      </c>
      <c r="F96" s="19">
        <f t="shared" si="33"/>
        <v>0</v>
      </c>
      <c r="G96" s="19">
        <f t="shared" si="35"/>
        <v>3</v>
      </c>
      <c r="H96" s="19">
        <f t="shared" si="34"/>
        <v>3</v>
      </c>
      <c r="I96" s="19"/>
    </row>
    <row r="97" s="3" customFormat="true" ht="21" customHeight="true" spans="1:9">
      <c r="A97" s="19"/>
      <c r="B97" s="21" t="s">
        <v>112</v>
      </c>
      <c r="C97" s="19">
        <v>6</v>
      </c>
      <c r="D97" s="19">
        <v>8</v>
      </c>
      <c r="E97" s="19">
        <v>14.4</v>
      </c>
      <c r="F97" s="19">
        <f t="shared" si="33"/>
        <v>21.6</v>
      </c>
      <c r="G97" s="19">
        <f t="shared" si="35"/>
        <v>14</v>
      </c>
      <c r="H97" s="19">
        <f t="shared" si="34"/>
        <v>35.6</v>
      </c>
      <c r="I97" s="19"/>
    </row>
    <row r="98" s="3" customFormat="true" ht="21" customHeight="true" spans="1:9">
      <c r="A98" s="19"/>
      <c r="B98" s="21" t="s">
        <v>113</v>
      </c>
      <c r="C98" s="19">
        <v>5</v>
      </c>
      <c r="D98" s="19"/>
      <c r="E98" s="19">
        <v>12</v>
      </c>
      <c r="F98" s="19">
        <f t="shared" si="33"/>
        <v>0</v>
      </c>
      <c r="G98" s="19">
        <f t="shared" si="35"/>
        <v>5</v>
      </c>
      <c r="H98" s="19">
        <f t="shared" si="34"/>
        <v>5</v>
      </c>
      <c r="I98" s="19"/>
    </row>
    <row r="99" s="3" customFormat="true" ht="21" customHeight="true" spans="1:9">
      <c r="A99" s="19"/>
      <c r="B99" s="21" t="s">
        <v>114</v>
      </c>
      <c r="C99" s="19">
        <v>5</v>
      </c>
      <c r="D99" s="19">
        <v>5</v>
      </c>
      <c r="E99" s="19">
        <v>12</v>
      </c>
      <c r="F99" s="19">
        <f t="shared" si="33"/>
        <v>13.5</v>
      </c>
      <c r="G99" s="19">
        <f t="shared" si="35"/>
        <v>10</v>
      </c>
      <c r="H99" s="19">
        <f t="shared" si="34"/>
        <v>23.5</v>
      </c>
      <c r="I99" s="19"/>
    </row>
    <row r="100" s="3" customFormat="true" ht="21" customHeight="true" spans="1:9">
      <c r="A100" s="19"/>
      <c r="B100" s="21" t="s">
        <v>115</v>
      </c>
      <c r="C100" s="19">
        <v>10</v>
      </c>
      <c r="D100" s="19">
        <v>4</v>
      </c>
      <c r="E100" s="19">
        <v>24</v>
      </c>
      <c r="F100" s="19">
        <f t="shared" si="33"/>
        <v>10.8</v>
      </c>
      <c r="G100" s="19">
        <f t="shared" si="35"/>
        <v>14</v>
      </c>
      <c r="H100" s="19">
        <f t="shared" si="34"/>
        <v>24.8</v>
      </c>
      <c r="I100" s="19"/>
    </row>
    <row r="101" s="3" customFormat="true" ht="21" customHeight="true" spans="1:9">
      <c r="A101" s="19"/>
      <c r="B101" s="21" t="s">
        <v>116</v>
      </c>
      <c r="C101" s="19">
        <v>5</v>
      </c>
      <c r="D101" s="19">
        <v>9</v>
      </c>
      <c r="E101" s="19">
        <v>19.2</v>
      </c>
      <c r="F101" s="19">
        <f t="shared" si="33"/>
        <v>17.1</v>
      </c>
      <c r="G101" s="19">
        <f t="shared" si="35"/>
        <v>14</v>
      </c>
      <c r="H101" s="19">
        <f t="shared" si="34"/>
        <v>31.1</v>
      </c>
      <c r="I101" s="19"/>
    </row>
    <row r="102" s="2" customFormat="true" ht="21" customHeight="true" spans="1:9">
      <c r="A102" s="17" t="s">
        <v>117</v>
      </c>
      <c r="B102" s="18" t="s">
        <v>118</v>
      </c>
      <c r="C102" s="17">
        <f t="shared" ref="C102:I102" si="36">SUM(C104:C108)</f>
        <v>34</v>
      </c>
      <c r="D102" s="17">
        <f t="shared" si="36"/>
        <v>36</v>
      </c>
      <c r="E102" s="17">
        <f t="shared" si="36"/>
        <v>81.6</v>
      </c>
      <c r="F102" s="17">
        <f t="shared" si="36"/>
        <v>97.2</v>
      </c>
      <c r="G102" s="17">
        <f t="shared" si="36"/>
        <v>80.38</v>
      </c>
      <c r="H102" s="17">
        <f t="shared" si="36"/>
        <v>177.58</v>
      </c>
      <c r="I102" s="17"/>
    </row>
    <row r="103" s="2" customFormat="true" ht="25.5" customHeight="true" spans="1:9">
      <c r="A103" s="17"/>
      <c r="B103" s="18" t="s">
        <v>119</v>
      </c>
      <c r="C103" s="17">
        <f t="shared" ref="C103:I103" si="37">SUM(C104:C106)</f>
        <v>11</v>
      </c>
      <c r="D103" s="17">
        <f t="shared" si="37"/>
        <v>11</v>
      </c>
      <c r="E103" s="17">
        <f t="shared" si="37"/>
        <v>26.4</v>
      </c>
      <c r="F103" s="17">
        <f t="shared" si="37"/>
        <v>29.7</v>
      </c>
      <c r="G103" s="17">
        <f t="shared" si="37"/>
        <v>32.38</v>
      </c>
      <c r="H103" s="17">
        <f t="shared" si="37"/>
        <v>62.08</v>
      </c>
      <c r="I103" s="17"/>
    </row>
    <row r="104" s="3" customFormat="true" ht="21" customHeight="true" spans="1:9">
      <c r="A104" s="19"/>
      <c r="B104" s="20" t="s">
        <v>120</v>
      </c>
      <c r="C104" s="19"/>
      <c r="D104" s="19"/>
      <c r="E104" s="19">
        <v>0</v>
      </c>
      <c r="F104" s="19">
        <f t="shared" ref="F104:F108" si="38">C104*2.4+D104*2.7-E104</f>
        <v>0</v>
      </c>
      <c r="G104" s="19">
        <f>C104*1+D104*1+C102*0.03+D102*0.26</f>
        <v>10.38</v>
      </c>
      <c r="H104" s="19">
        <f t="shared" ref="H104:H108" si="39">F104+G104</f>
        <v>10.38</v>
      </c>
      <c r="I104" s="19"/>
    </row>
    <row r="105" s="3" customFormat="true" ht="21" customHeight="true" spans="1:9">
      <c r="A105" s="19"/>
      <c r="B105" s="20" t="s">
        <v>121</v>
      </c>
      <c r="C105" s="19">
        <v>11</v>
      </c>
      <c r="D105" s="19">
        <v>11</v>
      </c>
      <c r="E105" s="19">
        <v>26.4</v>
      </c>
      <c r="F105" s="19">
        <f t="shared" si="38"/>
        <v>29.7</v>
      </c>
      <c r="G105" s="19">
        <f t="shared" ref="G105:G108" si="40">C105*1+D105*1</f>
        <v>22</v>
      </c>
      <c r="H105" s="19">
        <f t="shared" si="39"/>
        <v>51.7</v>
      </c>
      <c r="I105" s="19"/>
    </row>
    <row r="106" s="3" customFormat="true" ht="21" customHeight="true" spans="1:9">
      <c r="A106" s="19"/>
      <c r="B106" s="20" t="s">
        <v>122</v>
      </c>
      <c r="C106" s="19"/>
      <c r="D106" s="19"/>
      <c r="E106" s="19">
        <v>0</v>
      </c>
      <c r="F106" s="19">
        <f t="shared" si="38"/>
        <v>0</v>
      </c>
      <c r="G106" s="19">
        <f t="shared" si="40"/>
        <v>0</v>
      </c>
      <c r="H106" s="19">
        <f t="shared" si="39"/>
        <v>0</v>
      </c>
      <c r="I106" s="19"/>
    </row>
    <row r="107" s="3" customFormat="true" ht="21" customHeight="true" spans="1:9">
      <c r="A107" s="19"/>
      <c r="B107" s="21" t="s">
        <v>123</v>
      </c>
      <c r="C107" s="19">
        <v>15</v>
      </c>
      <c r="D107" s="19">
        <v>15</v>
      </c>
      <c r="E107" s="19">
        <v>36</v>
      </c>
      <c r="F107" s="19">
        <f t="shared" si="38"/>
        <v>40.5</v>
      </c>
      <c r="G107" s="19">
        <f t="shared" si="40"/>
        <v>30</v>
      </c>
      <c r="H107" s="19">
        <f t="shared" si="39"/>
        <v>70.5</v>
      </c>
      <c r="I107" s="19"/>
    </row>
    <row r="108" s="3" customFormat="true" ht="21" customHeight="true" spans="1:9">
      <c r="A108" s="19"/>
      <c r="B108" s="21" t="s">
        <v>124</v>
      </c>
      <c r="C108" s="19">
        <v>8</v>
      </c>
      <c r="D108" s="19">
        <v>10</v>
      </c>
      <c r="E108" s="19">
        <v>19.2</v>
      </c>
      <c r="F108" s="19">
        <f t="shared" si="38"/>
        <v>27</v>
      </c>
      <c r="G108" s="19">
        <f t="shared" si="40"/>
        <v>18</v>
      </c>
      <c r="H108" s="19">
        <f t="shared" si="39"/>
        <v>45</v>
      </c>
      <c r="I108" s="19"/>
    </row>
    <row r="109" s="2" customFormat="true" ht="21" customHeight="true" spans="1:9">
      <c r="A109" s="17" t="s">
        <v>125</v>
      </c>
      <c r="B109" s="18" t="s">
        <v>126</v>
      </c>
      <c r="C109" s="17">
        <f t="shared" ref="C109:I109" si="41">SUM(C111:C119)</f>
        <v>25</v>
      </c>
      <c r="D109" s="17">
        <f t="shared" si="41"/>
        <v>36</v>
      </c>
      <c r="E109" s="17">
        <f t="shared" si="41"/>
        <v>67.2</v>
      </c>
      <c r="F109" s="17">
        <f t="shared" si="41"/>
        <v>90</v>
      </c>
      <c r="G109" s="17">
        <f t="shared" si="41"/>
        <v>71.11</v>
      </c>
      <c r="H109" s="17">
        <f t="shared" si="41"/>
        <v>161.11</v>
      </c>
      <c r="I109" s="17"/>
    </row>
    <row r="110" s="2" customFormat="true" ht="21" customHeight="true" spans="1:9">
      <c r="A110" s="17"/>
      <c r="B110" s="18" t="s">
        <v>127</v>
      </c>
      <c r="C110" s="17">
        <f t="shared" ref="C110:I110" si="42">SUM(C111:C115)</f>
        <v>13</v>
      </c>
      <c r="D110" s="17">
        <f t="shared" si="42"/>
        <v>17</v>
      </c>
      <c r="E110" s="17">
        <f t="shared" si="42"/>
        <v>33.6</v>
      </c>
      <c r="F110" s="17">
        <f t="shared" si="42"/>
        <v>43.5</v>
      </c>
      <c r="G110" s="17">
        <f t="shared" si="42"/>
        <v>40.11</v>
      </c>
      <c r="H110" s="17">
        <f t="shared" si="42"/>
        <v>83.61</v>
      </c>
      <c r="I110" s="17"/>
    </row>
    <row r="111" s="3" customFormat="true" ht="21" customHeight="true" spans="1:9">
      <c r="A111" s="19"/>
      <c r="B111" s="20" t="s">
        <v>128</v>
      </c>
      <c r="C111" s="19"/>
      <c r="D111" s="19"/>
      <c r="E111" s="19">
        <v>0</v>
      </c>
      <c r="F111" s="19">
        <f t="shared" ref="F111:F119" si="43">C111*2.4+D111*2.7-E111</f>
        <v>0</v>
      </c>
      <c r="G111" s="19">
        <f>C111*1+D111*1+C109*0.03+D109*0.26</f>
        <v>10.11</v>
      </c>
      <c r="H111" s="19">
        <f t="shared" ref="H111:H119" si="44">F111+G111</f>
        <v>10.11</v>
      </c>
      <c r="I111" s="19"/>
    </row>
    <row r="112" s="3" customFormat="true" ht="21" customHeight="true" spans="1:9">
      <c r="A112" s="19"/>
      <c r="B112" s="20" t="s">
        <v>129</v>
      </c>
      <c r="C112" s="19">
        <v>3</v>
      </c>
      <c r="D112" s="19">
        <v>5</v>
      </c>
      <c r="E112" s="19">
        <v>7.2</v>
      </c>
      <c r="F112" s="19">
        <f t="shared" si="43"/>
        <v>13.5</v>
      </c>
      <c r="G112" s="19">
        <f t="shared" ref="G112:G119" si="45">C112*1+D112*1</f>
        <v>8</v>
      </c>
      <c r="H112" s="19">
        <f t="shared" si="44"/>
        <v>21.5</v>
      </c>
      <c r="I112" s="19"/>
    </row>
    <row r="113" s="3" customFormat="true" ht="21" customHeight="true" spans="1:9">
      <c r="A113" s="19"/>
      <c r="B113" s="20" t="s">
        <v>130</v>
      </c>
      <c r="C113" s="19">
        <v>3</v>
      </c>
      <c r="D113" s="19">
        <v>5</v>
      </c>
      <c r="E113" s="19">
        <v>7.2</v>
      </c>
      <c r="F113" s="19">
        <f t="shared" si="43"/>
        <v>13.5</v>
      </c>
      <c r="G113" s="19">
        <f t="shared" si="45"/>
        <v>8</v>
      </c>
      <c r="H113" s="19">
        <f t="shared" si="44"/>
        <v>21.5</v>
      </c>
      <c r="I113" s="19"/>
    </row>
    <row r="114" s="3" customFormat="true" ht="21" customHeight="true" spans="1:9">
      <c r="A114" s="19"/>
      <c r="B114" s="20" t="s">
        <v>131</v>
      </c>
      <c r="C114" s="19">
        <v>7</v>
      </c>
      <c r="D114" s="19">
        <v>4</v>
      </c>
      <c r="E114" s="19">
        <v>19.2</v>
      </c>
      <c r="F114" s="19">
        <f t="shared" si="43"/>
        <v>8.4</v>
      </c>
      <c r="G114" s="19">
        <f t="shared" si="45"/>
        <v>11</v>
      </c>
      <c r="H114" s="19">
        <f t="shared" si="44"/>
        <v>19.4</v>
      </c>
      <c r="I114" s="19"/>
    </row>
    <row r="115" s="3" customFormat="true" ht="21" customHeight="true" spans="1:9">
      <c r="A115" s="19"/>
      <c r="B115" s="20" t="s">
        <v>47</v>
      </c>
      <c r="C115" s="19"/>
      <c r="D115" s="19">
        <v>3</v>
      </c>
      <c r="E115" s="19"/>
      <c r="F115" s="19">
        <f t="shared" si="43"/>
        <v>8.1</v>
      </c>
      <c r="G115" s="19">
        <f t="shared" si="45"/>
        <v>3</v>
      </c>
      <c r="H115" s="19">
        <f t="shared" si="44"/>
        <v>11.1</v>
      </c>
      <c r="I115" s="19"/>
    </row>
    <row r="116" s="3" customFormat="true" ht="21" customHeight="true" spans="1:9">
      <c r="A116" s="19"/>
      <c r="B116" s="21" t="s">
        <v>132</v>
      </c>
      <c r="C116" s="19">
        <v>2</v>
      </c>
      <c r="D116" s="19">
        <v>5</v>
      </c>
      <c r="E116" s="19">
        <v>9.6</v>
      </c>
      <c r="F116" s="19">
        <f t="shared" si="43"/>
        <v>8.7</v>
      </c>
      <c r="G116" s="19">
        <f t="shared" si="45"/>
        <v>7</v>
      </c>
      <c r="H116" s="19">
        <f t="shared" si="44"/>
        <v>15.7</v>
      </c>
      <c r="I116" s="19"/>
    </row>
    <row r="117" s="3" customFormat="true" ht="21" customHeight="true" spans="1:9">
      <c r="A117" s="19"/>
      <c r="B117" s="21" t="s">
        <v>133</v>
      </c>
      <c r="C117" s="19">
        <v>4</v>
      </c>
      <c r="D117" s="19">
        <v>5</v>
      </c>
      <c r="E117" s="19">
        <v>9.6</v>
      </c>
      <c r="F117" s="19">
        <f t="shared" si="43"/>
        <v>13.5</v>
      </c>
      <c r="G117" s="19">
        <f t="shared" si="45"/>
        <v>9</v>
      </c>
      <c r="H117" s="19">
        <f t="shared" si="44"/>
        <v>22.5</v>
      </c>
      <c r="I117" s="19"/>
    </row>
    <row r="118" s="3" customFormat="true" ht="21" customHeight="true" spans="1:9">
      <c r="A118" s="19"/>
      <c r="B118" s="21" t="s">
        <v>134</v>
      </c>
      <c r="C118" s="19">
        <v>2</v>
      </c>
      <c r="D118" s="19">
        <v>5</v>
      </c>
      <c r="E118" s="19">
        <v>4.8</v>
      </c>
      <c r="F118" s="19">
        <f t="shared" si="43"/>
        <v>13.5</v>
      </c>
      <c r="G118" s="19">
        <f t="shared" si="45"/>
        <v>7</v>
      </c>
      <c r="H118" s="19">
        <f t="shared" si="44"/>
        <v>20.5</v>
      </c>
      <c r="I118" s="19"/>
    </row>
    <row r="119" s="3" customFormat="true" ht="21" customHeight="true" spans="1:9">
      <c r="A119" s="19"/>
      <c r="B119" s="21" t="s">
        <v>135</v>
      </c>
      <c r="C119" s="19">
        <v>4</v>
      </c>
      <c r="D119" s="19">
        <v>4</v>
      </c>
      <c r="E119" s="19">
        <v>9.6</v>
      </c>
      <c r="F119" s="19">
        <f t="shared" si="43"/>
        <v>10.8</v>
      </c>
      <c r="G119" s="19">
        <f t="shared" si="45"/>
        <v>8</v>
      </c>
      <c r="H119" s="19">
        <f t="shared" si="44"/>
        <v>18.8</v>
      </c>
      <c r="I119" s="19"/>
    </row>
    <row r="120" s="2" customFormat="true" ht="21" customHeight="true" spans="1:9">
      <c r="A120" s="17" t="s">
        <v>136</v>
      </c>
      <c r="B120" s="18" t="s">
        <v>137</v>
      </c>
      <c r="C120" s="17">
        <f t="shared" ref="C120:I120" si="46">SUM(C122:C135)</f>
        <v>65</v>
      </c>
      <c r="D120" s="17">
        <f t="shared" si="46"/>
        <v>76</v>
      </c>
      <c r="E120" s="17">
        <f t="shared" si="46"/>
        <v>165.6</v>
      </c>
      <c r="F120" s="17">
        <f t="shared" si="46"/>
        <v>195.6</v>
      </c>
      <c r="G120" s="17">
        <f t="shared" si="46"/>
        <v>162.71</v>
      </c>
      <c r="H120" s="17">
        <f t="shared" si="46"/>
        <v>358.31</v>
      </c>
      <c r="I120" s="17"/>
    </row>
    <row r="121" s="2" customFormat="true" ht="21" customHeight="true" spans="1:9">
      <c r="A121" s="17"/>
      <c r="B121" s="18" t="s">
        <v>138</v>
      </c>
      <c r="C121" s="17">
        <f t="shared" ref="C121:I121" si="47">SUM(C122:C126)</f>
        <v>13</v>
      </c>
      <c r="D121" s="17">
        <f t="shared" si="47"/>
        <v>10</v>
      </c>
      <c r="E121" s="17">
        <f t="shared" si="47"/>
        <v>31.2</v>
      </c>
      <c r="F121" s="17">
        <f t="shared" si="47"/>
        <v>27</v>
      </c>
      <c r="G121" s="17">
        <f t="shared" si="47"/>
        <v>44.71</v>
      </c>
      <c r="H121" s="17">
        <f t="shared" si="47"/>
        <v>71.71</v>
      </c>
      <c r="I121" s="17"/>
    </row>
    <row r="122" s="3" customFormat="true" ht="21" customHeight="true" spans="1:9">
      <c r="A122" s="19"/>
      <c r="B122" s="20" t="s">
        <v>139</v>
      </c>
      <c r="C122" s="19"/>
      <c r="D122" s="19"/>
      <c r="E122" s="19">
        <v>0</v>
      </c>
      <c r="F122" s="19">
        <f t="shared" ref="F122:F135" si="48">C122*2.4+D122*2.7-E122</f>
        <v>0</v>
      </c>
      <c r="G122" s="19">
        <f>C122*1+D122*1+C120*0.03+D120*0.26</f>
        <v>21.71</v>
      </c>
      <c r="H122" s="19">
        <f t="shared" ref="H122:H135" si="49">F122+G122</f>
        <v>21.71</v>
      </c>
      <c r="I122" s="19"/>
    </row>
    <row r="123" s="3" customFormat="true" ht="21" customHeight="true" spans="1:9">
      <c r="A123" s="19"/>
      <c r="B123" s="20" t="s">
        <v>140</v>
      </c>
      <c r="C123" s="19">
        <v>7</v>
      </c>
      <c r="D123" s="19">
        <v>2</v>
      </c>
      <c r="E123" s="19">
        <v>16.8</v>
      </c>
      <c r="F123" s="19">
        <f t="shared" si="48"/>
        <v>5.4</v>
      </c>
      <c r="G123" s="19">
        <f t="shared" ref="G123:G135" si="50">C123*1+D123*1</f>
        <v>9</v>
      </c>
      <c r="H123" s="19">
        <f t="shared" si="49"/>
        <v>14.4</v>
      </c>
      <c r="I123" s="19"/>
    </row>
    <row r="124" s="3" customFormat="true" ht="21" customHeight="true" spans="1:9">
      <c r="A124" s="19"/>
      <c r="B124" s="20" t="s">
        <v>141</v>
      </c>
      <c r="C124" s="19">
        <v>6</v>
      </c>
      <c r="D124" s="19">
        <v>4</v>
      </c>
      <c r="E124" s="19">
        <v>14.4</v>
      </c>
      <c r="F124" s="19">
        <f t="shared" si="48"/>
        <v>10.8</v>
      </c>
      <c r="G124" s="19">
        <f t="shared" si="50"/>
        <v>10</v>
      </c>
      <c r="H124" s="19">
        <f t="shared" si="49"/>
        <v>20.8</v>
      </c>
      <c r="I124" s="19"/>
    </row>
    <row r="125" s="3" customFormat="true" ht="21" customHeight="true" spans="1:9">
      <c r="A125" s="19"/>
      <c r="B125" s="20" t="s">
        <v>142</v>
      </c>
      <c r="C125" s="19"/>
      <c r="D125" s="19"/>
      <c r="E125" s="19">
        <v>0</v>
      </c>
      <c r="F125" s="19">
        <f t="shared" si="48"/>
        <v>0</v>
      </c>
      <c r="G125" s="19">
        <f t="shared" si="50"/>
        <v>0</v>
      </c>
      <c r="H125" s="19">
        <f t="shared" si="49"/>
        <v>0</v>
      </c>
      <c r="I125" s="19"/>
    </row>
    <row r="126" s="3" customFormat="true" ht="21" customHeight="true" spans="1:9">
      <c r="A126" s="19"/>
      <c r="B126" s="27" t="s">
        <v>143</v>
      </c>
      <c r="C126" s="19"/>
      <c r="D126" s="19">
        <v>4</v>
      </c>
      <c r="E126" s="19">
        <v>0</v>
      </c>
      <c r="F126" s="19">
        <f t="shared" si="48"/>
        <v>10.8</v>
      </c>
      <c r="G126" s="19">
        <f t="shared" si="50"/>
        <v>4</v>
      </c>
      <c r="H126" s="19">
        <f t="shared" si="49"/>
        <v>14.8</v>
      </c>
      <c r="I126" s="19"/>
    </row>
    <row r="127" s="3" customFormat="true" ht="21" customHeight="true" spans="1:9">
      <c r="A127" s="19"/>
      <c r="B127" s="21" t="s">
        <v>144</v>
      </c>
      <c r="C127" s="19">
        <v>4</v>
      </c>
      <c r="D127" s="19">
        <v>3</v>
      </c>
      <c r="E127" s="19">
        <v>12</v>
      </c>
      <c r="F127" s="19">
        <f t="shared" si="48"/>
        <v>5.7</v>
      </c>
      <c r="G127" s="19">
        <f t="shared" si="50"/>
        <v>7</v>
      </c>
      <c r="H127" s="19">
        <f t="shared" si="49"/>
        <v>12.7</v>
      </c>
      <c r="I127" s="19"/>
    </row>
    <row r="128" s="3" customFormat="true" ht="21" customHeight="true" spans="1:9">
      <c r="A128" s="19"/>
      <c r="B128" s="21" t="s">
        <v>145</v>
      </c>
      <c r="C128" s="19">
        <v>6</v>
      </c>
      <c r="D128" s="19">
        <v>10</v>
      </c>
      <c r="E128" s="19">
        <v>19.2</v>
      </c>
      <c r="F128" s="19">
        <f t="shared" si="48"/>
        <v>22.2</v>
      </c>
      <c r="G128" s="19">
        <f t="shared" si="50"/>
        <v>16</v>
      </c>
      <c r="H128" s="19">
        <f t="shared" si="49"/>
        <v>38.2</v>
      </c>
      <c r="I128" s="19"/>
    </row>
    <row r="129" s="3" customFormat="true" ht="21" customHeight="true" spans="1:9">
      <c r="A129" s="19"/>
      <c r="B129" s="21" t="s">
        <v>146</v>
      </c>
      <c r="C129" s="19">
        <v>4</v>
      </c>
      <c r="D129" s="19">
        <v>6</v>
      </c>
      <c r="E129" s="19">
        <v>9.6</v>
      </c>
      <c r="F129" s="19">
        <f t="shared" si="48"/>
        <v>16.2</v>
      </c>
      <c r="G129" s="19">
        <f t="shared" si="50"/>
        <v>10</v>
      </c>
      <c r="H129" s="19">
        <f t="shared" si="49"/>
        <v>26.2</v>
      </c>
      <c r="I129" s="19"/>
    </row>
    <row r="130" s="3" customFormat="true" ht="21" customHeight="true" spans="1:9">
      <c r="A130" s="19"/>
      <c r="B130" s="21" t="s">
        <v>147</v>
      </c>
      <c r="C130" s="19">
        <v>6</v>
      </c>
      <c r="D130" s="19">
        <v>10</v>
      </c>
      <c r="E130" s="19">
        <v>16.8</v>
      </c>
      <c r="F130" s="19">
        <f t="shared" si="48"/>
        <v>24.6</v>
      </c>
      <c r="G130" s="19">
        <f t="shared" si="50"/>
        <v>16</v>
      </c>
      <c r="H130" s="19">
        <f t="shared" si="49"/>
        <v>40.6</v>
      </c>
      <c r="I130" s="19"/>
    </row>
    <row r="131" s="3" customFormat="true" ht="21" customHeight="true" spans="1:9">
      <c r="A131" s="19"/>
      <c r="B131" s="21" t="s">
        <v>148</v>
      </c>
      <c r="C131" s="19">
        <v>5</v>
      </c>
      <c r="D131" s="19">
        <v>4</v>
      </c>
      <c r="E131" s="19">
        <v>12</v>
      </c>
      <c r="F131" s="19">
        <f t="shared" si="48"/>
        <v>10.8</v>
      </c>
      <c r="G131" s="19">
        <f t="shared" si="50"/>
        <v>9</v>
      </c>
      <c r="H131" s="19">
        <f t="shared" si="49"/>
        <v>19.8</v>
      </c>
      <c r="I131" s="19"/>
    </row>
    <row r="132" s="3" customFormat="true" ht="21" customHeight="true" spans="1:9">
      <c r="A132" s="19"/>
      <c r="B132" s="21" t="s">
        <v>149</v>
      </c>
      <c r="C132" s="19">
        <v>7</v>
      </c>
      <c r="D132" s="19">
        <v>10</v>
      </c>
      <c r="E132" s="19">
        <v>16.8</v>
      </c>
      <c r="F132" s="19">
        <f t="shared" si="48"/>
        <v>27</v>
      </c>
      <c r="G132" s="19">
        <f t="shared" si="50"/>
        <v>17</v>
      </c>
      <c r="H132" s="19">
        <f t="shared" si="49"/>
        <v>44</v>
      </c>
      <c r="I132" s="19"/>
    </row>
    <row r="133" s="3" customFormat="true" ht="21" customHeight="true" spans="1:9">
      <c r="A133" s="19"/>
      <c r="B133" s="21" t="s">
        <v>150</v>
      </c>
      <c r="C133" s="19">
        <v>7</v>
      </c>
      <c r="D133" s="19">
        <v>10</v>
      </c>
      <c r="E133" s="19">
        <v>16.8</v>
      </c>
      <c r="F133" s="19">
        <f t="shared" si="48"/>
        <v>27</v>
      </c>
      <c r="G133" s="19">
        <f t="shared" si="50"/>
        <v>17</v>
      </c>
      <c r="H133" s="19">
        <f t="shared" si="49"/>
        <v>44</v>
      </c>
      <c r="I133" s="19"/>
    </row>
    <row r="134" s="3" customFormat="true" ht="21" customHeight="true" spans="1:9">
      <c r="A134" s="19"/>
      <c r="B134" s="21" t="s">
        <v>151</v>
      </c>
      <c r="C134" s="19">
        <v>3</v>
      </c>
      <c r="D134" s="19">
        <v>3</v>
      </c>
      <c r="E134" s="19">
        <v>7.2</v>
      </c>
      <c r="F134" s="19">
        <f t="shared" si="48"/>
        <v>8.1</v>
      </c>
      <c r="G134" s="19">
        <f t="shared" si="50"/>
        <v>6</v>
      </c>
      <c r="H134" s="19">
        <f t="shared" si="49"/>
        <v>14.1</v>
      </c>
      <c r="I134" s="19"/>
    </row>
    <row r="135" s="3" customFormat="true" ht="21" customHeight="true" spans="1:9">
      <c r="A135" s="19"/>
      <c r="B135" s="21" t="s">
        <v>152</v>
      </c>
      <c r="C135" s="19">
        <v>10</v>
      </c>
      <c r="D135" s="19">
        <v>10</v>
      </c>
      <c r="E135" s="19">
        <v>24</v>
      </c>
      <c r="F135" s="19">
        <f t="shared" si="48"/>
        <v>27</v>
      </c>
      <c r="G135" s="19">
        <f t="shared" si="50"/>
        <v>20</v>
      </c>
      <c r="H135" s="19">
        <f t="shared" si="49"/>
        <v>47</v>
      </c>
      <c r="I135" s="19"/>
    </row>
    <row r="136" s="2" customFormat="true" ht="21" customHeight="true" spans="1:9">
      <c r="A136" s="17" t="s">
        <v>153</v>
      </c>
      <c r="B136" s="18" t="s">
        <v>154</v>
      </c>
      <c r="C136" s="17">
        <f t="shared" ref="C136:I136" si="51">SUM(C138:C149)</f>
        <v>42</v>
      </c>
      <c r="D136" s="17">
        <f t="shared" si="51"/>
        <v>52</v>
      </c>
      <c r="E136" s="17">
        <f t="shared" si="51"/>
        <v>108</v>
      </c>
      <c r="F136" s="17">
        <f t="shared" si="51"/>
        <v>133.2</v>
      </c>
      <c r="G136" s="17">
        <f t="shared" si="51"/>
        <v>108.78</v>
      </c>
      <c r="H136" s="17">
        <f t="shared" si="51"/>
        <v>241.98</v>
      </c>
      <c r="I136" s="17"/>
    </row>
    <row r="137" s="2" customFormat="true" ht="21" customHeight="true" spans="1:9">
      <c r="A137" s="17"/>
      <c r="B137" s="18" t="s">
        <v>155</v>
      </c>
      <c r="C137" s="17">
        <f t="shared" ref="C137:I137" si="52">SUM(C138:C140)</f>
        <v>10</v>
      </c>
      <c r="D137" s="17">
        <f t="shared" si="52"/>
        <v>13</v>
      </c>
      <c r="E137" s="17">
        <f t="shared" si="52"/>
        <v>24</v>
      </c>
      <c r="F137" s="17">
        <f t="shared" si="52"/>
        <v>35.1</v>
      </c>
      <c r="G137" s="17">
        <f t="shared" si="52"/>
        <v>37.78</v>
      </c>
      <c r="H137" s="17">
        <f t="shared" si="52"/>
        <v>72.88</v>
      </c>
      <c r="I137" s="17"/>
    </row>
    <row r="138" s="3" customFormat="true" ht="21" customHeight="true" spans="1:9">
      <c r="A138" s="19"/>
      <c r="B138" s="20" t="s">
        <v>156</v>
      </c>
      <c r="C138" s="19"/>
      <c r="D138" s="19"/>
      <c r="E138" s="19">
        <v>0</v>
      </c>
      <c r="F138" s="19">
        <f t="shared" ref="F138:F149" si="53">C138*2.4+D138*2.7-E138</f>
        <v>0</v>
      </c>
      <c r="G138" s="19">
        <f>C138*1+D138*1+C136*0.03+D136*0.26</f>
        <v>14.78</v>
      </c>
      <c r="H138" s="19">
        <f t="shared" ref="H138:H149" si="54">F138+G138</f>
        <v>14.78</v>
      </c>
      <c r="I138" s="19"/>
    </row>
    <row r="139" s="3" customFormat="true" ht="21" customHeight="true" spans="1:9">
      <c r="A139" s="19"/>
      <c r="B139" s="20" t="s">
        <v>157</v>
      </c>
      <c r="C139" s="19">
        <v>4</v>
      </c>
      <c r="D139" s="19">
        <v>6</v>
      </c>
      <c r="E139" s="19">
        <v>9.6</v>
      </c>
      <c r="F139" s="19">
        <f t="shared" si="53"/>
        <v>16.2</v>
      </c>
      <c r="G139" s="19">
        <f t="shared" ref="G139:G149" si="55">C139*1+D139*1</f>
        <v>10</v>
      </c>
      <c r="H139" s="19">
        <f t="shared" si="54"/>
        <v>26.2</v>
      </c>
      <c r="I139" s="19"/>
    </row>
    <row r="140" s="3" customFormat="true" ht="21" customHeight="true" spans="1:9">
      <c r="A140" s="19"/>
      <c r="B140" s="20" t="s">
        <v>158</v>
      </c>
      <c r="C140" s="19">
        <v>6</v>
      </c>
      <c r="D140" s="19">
        <v>7</v>
      </c>
      <c r="E140" s="19">
        <v>14.4</v>
      </c>
      <c r="F140" s="19">
        <f t="shared" si="53"/>
        <v>18.9</v>
      </c>
      <c r="G140" s="19">
        <f t="shared" si="55"/>
        <v>13</v>
      </c>
      <c r="H140" s="19">
        <f t="shared" si="54"/>
        <v>31.9</v>
      </c>
      <c r="I140" s="19"/>
    </row>
    <row r="141" s="3" customFormat="true" ht="21" customHeight="true" spans="1:9">
      <c r="A141" s="19"/>
      <c r="B141" s="21" t="s">
        <v>159</v>
      </c>
      <c r="C141" s="19">
        <v>3</v>
      </c>
      <c r="D141" s="19">
        <v>5</v>
      </c>
      <c r="E141" s="19">
        <v>7.2</v>
      </c>
      <c r="F141" s="19">
        <f t="shared" si="53"/>
        <v>13.5</v>
      </c>
      <c r="G141" s="19">
        <f t="shared" si="55"/>
        <v>8</v>
      </c>
      <c r="H141" s="19">
        <f t="shared" si="54"/>
        <v>21.5</v>
      </c>
      <c r="I141" s="19"/>
    </row>
    <row r="142" s="3" customFormat="true" ht="21" customHeight="true" spans="1:9">
      <c r="A142" s="19"/>
      <c r="B142" s="21" t="s">
        <v>160</v>
      </c>
      <c r="C142" s="19">
        <v>4</v>
      </c>
      <c r="D142" s="19">
        <v>5</v>
      </c>
      <c r="E142" s="19">
        <v>9.6</v>
      </c>
      <c r="F142" s="19">
        <f t="shared" si="53"/>
        <v>13.5</v>
      </c>
      <c r="G142" s="19">
        <f t="shared" si="55"/>
        <v>9</v>
      </c>
      <c r="H142" s="19">
        <f t="shared" si="54"/>
        <v>22.5</v>
      </c>
      <c r="I142" s="19"/>
    </row>
    <row r="143" s="3" customFormat="true" ht="21" customHeight="true" spans="1:9">
      <c r="A143" s="19"/>
      <c r="B143" s="21" t="s">
        <v>161</v>
      </c>
      <c r="C143" s="19">
        <v>3</v>
      </c>
      <c r="D143" s="19"/>
      <c r="E143" s="19">
        <v>9.6</v>
      </c>
      <c r="F143" s="19">
        <f t="shared" si="53"/>
        <v>-2.4</v>
      </c>
      <c r="G143" s="19">
        <f t="shared" si="55"/>
        <v>3</v>
      </c>
      <c r="H143" s="19">
        <f t="shared" si="54"/>
        <v>0.6</v>
      </c>
      <c r="I143" s="19"/>
    </row>
    <row r="144" s="3" customFormat="true" ht="21" customHeight="true" spans="1:9">
      <c r="A144" s="19"/>
      <c r="B144" s="21" t="s">
        <v>162</v>
      </c>
      <c r="C144" s="19">
        <v>2</v>
      </c>
      <c r="D144" s="19">
        <v>1</v>
      </c>
      <c r="E144" s="19">
        <v>4.8</v>
      </c>
      <c r="F144" s="19">
        <f t="shared" si="53"/>
        <v>2.7</v>
      </c>
      <c r="G144" s="19">
        <f t="shared" si="55"/>
        <v>3</v>
      </c>
      <c r="H144" s="19">
        <f t="shared" si="54"/>
        <v>5.7</v>
      </c>
      <c r="I144" s="19"/>
    </row>
    <row r="145" s="3" customFormat="true" ht="21" customHeight="true" spans="1:9">
      <c r="A145" s="19"/>
      <c r="B145" s="21" t="s">
        <v>163</v>
      </c>
      <c r="C145" s="19">
        <v>4</v>
      </c>
      <c r="D145" s="19">
        <v>5</v>
      </c>
      <c r="E145" s="19">
        <v>12</v>
      </c>
      <c r="F145" s="19">
        <f t="shared" si="53"/>
        <v>11.1</v>
      </c>
      <c r="G145" s="19">
        <f t="shared" si="55"/>
        <v>9</v>
      </c>
      <c r="H145" s="19">
        <f t="shared" si="54"/>
        <v>20.1</v>
      </c>
      <c r="I145" s="19"/>
    </row>
    <row r="146" s="3" customFormat="true" ht="21" customHeight="true" spans="1:9">
      <c r="A146" s="19"/>
      <c r="B146" s="21" t="s">
        <v>164</v>
      </c>
      <c r="C146" s="19">
        <v>3</v>
      </c>
      <c r="D146" s="19">
        <v>5</v>
      </c>
      <c r="E146" s="19">
        <v>9.6</v>
      </c>
      <c r="F146" s="19">
        <f t="shared" si="53"/>
        <v>11.1</v>
      </c>
      <c r="G146" s="19">
        <f t="shared" si="55"/>
        <v>8</v>
      </c>
      <c r="H146" s="19">
        <f t="shared" si="54"/>
        <v>19.1</v>
      </c>
      <c r="I146" s="19"/>
    </row>
    <row r="147" s="3" customFormat="true" ht="21" customHeight="true" spans="1:9">
      <c r="A147" s="19"/>
      <c r="B147" s="21" t="s">
        <v>165</v>
      </c>
      <c r="C147" s="19">
        <v>6</v>
      </c>
      <c r="D147" s="19">
        <v>8</v>
      </c>
      <c r="E147" s="19">
        <v>14.4</v>
      </c>
      <c r="F147" s="19">
        <f t="shared" si="53"/>
        <v>21.6</v>
      </c>
      <c r="G147" s="19">
        <f t="shared" si="55"/>
        <v>14</v>
      </c>
      <c r="H147" s="19">
        <f t="shared" si="54"/>
        <v>35.6</v>
      </c>
      <c r="I147" s="19"/>
    </row>
    <row r="148" s="3" customFormat="true" ht="21" customHeight="true" spans="1:9">
      <c r="A148" s="19"/>
      <c r="B148" s="21" t="s">
        <v>166</v>
      </c>
      <c r="C148" s="19">
        <v>3</v>
      </c>
      <c r="D148" s="19">
        <v>3</v>
      </c>
      <c r="E148" s="19">
        <v>7.2</v>
      </c>
      <c r="F148" s="19">
        <f t="shared" si="53"/>
        <v>8.1</v>
      </c>
      <c r="G148" s="19">
        <f t="shared" si="55"/>
        <v>6</v>
      </c>
      <c r="H148" s="19">
        <f t="shared" si="54"/>
        <v>14.1</v>
      </c>
      <c r="I148" s="19"/>
    </row>
    <row r="149" s="3" customFormat="true" ht="21" customHeight="true" spans="1:9">
      <c r="A149" s="19"/>
      <c r="B149" s="21" t="s">
        <v>167</v>
      </c>
      <c r="C149" s="19">
        <v>4</v>
      </c>
      <c r="D149" s="19">
        <v>7</v>
      </c>
      <c r="E149" s="19">
        <v>9.6</v>
      </c>
      <c r="F149" s="19">
        <f t="shared" si="53"/>
        <v>18.9</v>
      </c>
      <c r="G149" s="19">
        <f t="shared" si="55"/>
        <v>11</v>
      </c>
      <c r="H149" s="19">
        <f t="shared" si="54"/>
        <v>29.9</v>
      </c>
      <c r="I149" s="19"/>
    </row>
    <row r="150" s="2" customFormat="true" ht="21" customHeight="true" spans="1:9">
      <c r="A150" s="17" t="s">
        <v>168</v>
      </c>
      <c r="B150" s="18" t="s">
        <v>169</v>
      </c>
      <c r="C150" s="17">
        <f t="shared" ref="C150:I150" si="56">SUM(C152:C157)</f>
        <v>36</v>
      </c>
      <c r="D150" s="17">
        <f t="shared" si="56"/>
        <v>48</v>
      </c>
      <c r="E150" s="17">
        <f t="shared" si="56"/>
        <v>91.2</v>
      </c>
      <c r="F150" s="17">
        <f t="shared" si="56"/>
        <v>124.8</v>
      </c>
      <c r="G150" s="17">
        <f t="shared" si="56"/>
        <v>97.56</v>
      </c>
      <c r="H150" s="17">
        <f t="shared" si="56"/>
        <v>222.36</v>
      </c>
      <c r="I150" s="17"/>
    </row>
    <row r="151" s="2" customFormat="true" ht="21" customHeight="true" spans="1:9">
      <c r="A151" s="17"/>
      <c r="B151" s="18" t="s">
        <v>170</v>
      </c>
      <c r="C151" s="17">
        <f t="shared" ref="C151:I151" si="57">SUM(C152:C153)</f>
        <v>10</v>
      </c>
      <c r="D151" s="17">
        <f t="shared" si="57"/>
        <v>5</v>
      </c>
      <c r="E151" s="17">
        <f t="shared" si="57"/>
        <v>24</v>
      </c>
      <c r="F151" s="17">
        <f t="shared" si="57"/>
        <v>13.5</v>
      </c>
      <c r="G151" s="17">
        <f t="shared" si="57"/>
        <v>28.56</v>
      </c>
      <c r="H151" s="17">
        <f t="shared" si="57"/>
        <v>42.06</v>
      </c>
      <c r="I151" s="17"/>
    </row>
    <row r="152" s="3" customFormat="true" ht="21" customHeight="true" spans="1:9">
      <c r="A152" s="19"/>
      <c r="B152" s="20" t="s">
        <v>171</v>
      </c>
      <c r="C152" s="19"/>
      <c r="D152" s="19"/>
      <c r="E152" s="19">
        <v>0</v>
      </c>
      <c r="F152" s="19">
        <f t="shared" ref="F152:F157" si="58">C152*2.4+D152*2.7-E152</f>
        <v>0</v>
      </c>
      <c r="G152" s="19">
        <f>C152*1+D152*1+C150*0.03+D150*0.26</f>
        <v>13.56</v>
      </c>
      <c r="H152" s="19">
        <f t="shared" ref="H152:H157" si="59">F152+G152</f>
        <v>13.56</v>
      </c>
      <c r="I152" s="19"/>
    </row>
    <row r="153" s="3" customFormat="true" ht="21" customHeight="true" spans="1:9">
      <c r="A153" s="19"/>
      <c r="B153" s="20" t="s">
        <v>172</v>
      </c>
      <c r="C153" s="19">
        <v>10</v>
      </c>
      <c r="D153" s="19">
        <v>5</v>
      </c>
      <c r="E153" s="19">
        <v>24</v>
      </c>
      <c r="F153" s="19">
        <f t="shared" si="58"/>
        <v>13.5</v>
      </c>
      <c r="G153" s="19">
        <f t="shared" ref="G153:G157" si="60">C153*1+D153*1</f>
        <v>15</v>
      </c>
      <c r="H153" s="19">
        <f t="shared" si="59"/>
        <v>28.5</v>
      </c>
      <c r="I153" s="19"/>
    </row>
    <row r="154" s="3" customFormat="true" ht="21" customHeight="true" spans="1:9">
      <c r="A154" s="19"/>
      <c r="B154" s="21" t="s">
        <v>173</v>
      </c>
      <c r="C154" s="19">
        <v>8</v>
      </c>
      <c r="D154" s="19">
        <v>8</v>
      </c>
      <c r="E154" s="19">
        <v>24</v>
      </c>
      <c r="F154" s="19">
        <f t="shared" si="58"/>
        <v>16.8</v>
      </c>
      <c r="G154" s="19">
        <f t="shared" si="60"/>
        <v>16</v>
      </c>
      <c r="H154" s="19">
        <f t="shared" si="59"/>
        <v>32.8</v>
      </c>
      <c r="I154" s="19"/>
    </row>
    <row r="155" s="3" customFormat="true" ht="21" customHeight="true" spans="1:9">
      <c r="A155" s="19"/>
      <c r="B155" s="21" t="s">
        <v>174</v>
      </c>
      <c r="C155" s="19"/>
      <c r="D155" s="19">
        <v>10</v>
      </c>
      <c r="E155" s="19">
        <v>0</v>
      </c>
      <c r="F155" s="19">
        <f t="shared" si="58"/>
        <v>27</v>
      </c>
      <c r="G155" s="19">
        <f t="shared" si="60"/>
        <v>10</v>
      </c>
      <c r="H155" s="19">
        <f t="shared" si="59"/>
        <v>37</v>
      </c>
      <c r="I155" s="19"/>
    </row>
    <row r="156" s="3" customFormat="true" ht="21" customHeight="true" spans="1:9">
      <c r="A156" s="19"/>
      <c r="B156" s="21" t="s">
        <v>175</v>
      </c>
      <c r="C156" s="19">
        <v>3</v>
      </c>
      <c r="D156" s="19"/>
      <c r="E156" s="19">
        <v>7.2</v>
      </c>
      <c r="F156" s="19">
        <f t="shared" si="58"/>
        <v>0</v>
      </c>
      <c r="G156" s="19">
        <f t="shared" si="60"/>
        <v>3</v>
      </c>
      <c r="H156" s="19">
        <f t="shared" si="59"/>
        <v>3</v>
      </c>
      <c r="I156" s="19"/>
    </row>
    <row r="157" s="3" customFormat="true" ht="21" customHeight="true" spans="1:9">
      <c r="A157" s="19"/>
      <c r="B157" s="21" t="s">
        <v>176</v>
      </c>
      <c r="C157" s="19">
        <v>15</v>
      </c>
      <c r="D157" s="19">
        <v>25</v>
      </c>
      <c r="E157" s="19">
        <v>36</v>
      </c>
      <c r="F157" s="19">
        <f t="shared" si="58"/>
        <v>67.5</v>
      </c>
      <c r="G157" s="19">
        <f t="shared" si="60"/>
        <v>40</v>
      </c>
      <c r="H157" s="19">
        <f t="shared" si="59"/>
        <v>107.5</v>
      </c>
      <c r="I157" s="19"/>
    </row>
    <row r="158" s="2" customFormat="true" ht="21" customHeight="true" spans="1:9">
      <c r="A158" s="17" t="s">
        <v>177</v>
      </c>
      <c r="B158" s="18" t="s">
        <v>178</v>
      </c>
      <c r="C158" s="17">
        <f t="shared" ref="C158:I158" si="61">SUM(C160:C173)</f>
        <v>50</v>
      </c>
      <c r="D158" s="17">
        <f t="shared" si="61"/>
        <v>52</v>
      </c>
      <c r="E158" s="17">
        <f t="shared" si="61"/>
        <v>124.8</v>
      </c>
      <c r="F158" s="17">
        <f t="shared" si="61"/>
        <v>135.6</v>
      </c>
      <c r="G158" s="17">
        <f t="shared" si="61"/>
        <v>117.02</v>
      </c>
      <c r="H158" s="17">
        <f t="shared" si="61"/>
        <v>252.62</v>
      </c>
      <c r="I158" s="17"/>
    </row>
    <row r="159" s="2" customFormat="true" ht="21" customHeight="true" spans="1:9">
      <c r="A159" s="17"/>
      <c r="B159" s="18" t="s">
        <v>179</v>
      </c>
      <c r="C159" s="17">
        <f t="shared" ref="C159:I159" si="62">SUM(C160:C161)</f>
        <v>5</v>
      </c>
      <c r="D159" s="17">
        <f t="shared" si="62"/>
        <v>0</v>
      </c>
      <c r="E159" s="17">
        <f t="shared" si="62"/>
        <v>12</v>
      </c>
      <c r="F159" s="17">
        <f t="shared" si="62"/>
        <v>0</v>
      </c>
      <c r="G159" s="17">
        <f t="shared" si="62"/>
        <v>20.02</v>
      </c>
      <c r="H159" s="17">
        <f t="shared" si="62"/>
        <v>20.02</v>
      </c>
      <c r="I159" s="17"/>
    </row>
    <row r="160" s="3" customFormat="true" ht="21" customHeight="true" spans="1:9">
      <c r="A160" s="19"/>
      <c r="B160" s="20" t="s">
        <v>180</v>
      </c>
      <c r="C160" s="19"/>
      <c r="D160" s="19"/>
      <c r="E160" s="19">
        <v>0</v>
      </c>
      <c r="F160" s="19">
        <f t="shared" ref="F160:F173" si="63">C160*2.4+D160*2.7-E160</f>
        <v>0</v>
      </c>
      <c r="G160" s="19">
        <f>C160*1+D160*1+C158*0.03+D158*0.26</f>
        <v>15.02</v>
      </c>
      <c r="H160" s="19">
        <f t="shared" ref="H160:H173" si="64">F160+G160</f>
        <v>15.02</v>
      </c>
      <c r="I160" s="19"/>
    </row>
    <row r="161" s="3" customFormat="true" ht="21" customHeight="true" spans="1:9">
      <c r="A161" s="19"/>
      <c r="B161" s="20" t="s">
        <v>181</v>
      </c>
      <c r="C161" s="19">
        <v>5</v>
      </c>
      <c r="D161" s="19"/>
      <c r="E161" s="19">
        <v>12</v>
      </c>
      <c r="F161" s="19">
        <f t="shared" si="63"/>
        <v>0</v>
      </c>
      <c r="G161" s="19">
        <f t="shared" ref="G161:G173" si="65">C161*1+D161*1</f>
        <v>5</v>
      </c>
      <c r="H161" s="19">
        <f t="shared" si="64"/>
        <v>5</v>
      </c>
      <c r="I161" s="19"/>
    </row>
    <row r="162" s="3" customFormat="true" ht="21" customHeight="true" spans="1:9">
      <c r="A162" s="19"/>
      <c r="B162" s="21" t="s">
        <v>182</v>
      </c>
      <c r="C162" s="19"/>
      <c r="D162" s="19"/>
      <c r="E162" s="19">
        <v>0</v>
      </c>
      <c r="F162" s="19">
        <f t="shared" si="63"/>
        <v>0</v>
      </c>
      <c r="G162" s="19">
        <f t="shared" si="65"/>
        <v>0</v>
      </c>
      <c r="H162" s="19">
        <f t="shared" si="64"/>
        <v>0</v>
      </c>
      <c r="I162" s="19"/>
    </row>
    <row r="163" s="3" customFormat="true" ht="21" customHeight="true" spans="1:9">
      <c r="A163" s="19"/>
      <c r="B163" s="21" t="s">
        <v>183</v>
      </c>
      <c r="C163" s="19"/>
      <c r="D163" s="19"/>
      <c r="E163" s="19">
        <v>0</v>
      </c>
      <c r="F163" s="19">
        <f t="shared" si="63"/>
        <v>0</v>
      </c>
      <c r="G163" s="19">
        <f t="shared" si="65"/>
        <v>0</v>
      </c>
      <c r="H163" s="19">
        <f t="shared" si="64"/>
        <v>0</v>
      </c>
      <c r="I163" s="19"/>
    </row>
    <row r="164" s="3" customFormat="true" ht="21" customHeight="true" spans="1:9">
      <c r="A164" s="19"/>
      <c r="B164" s="21" t="s">
        <v>184</v>
      </c>
      <c r="C164" s="19">
        <v>20</v>
      </c>
      <c r="D164" s="19">
        <v>15</v>
      </c>
      <c r="E164" s="19">
        <v>48</v>
      </c>
      <c r="F164" s="19">
        <f t="shared" si="63"/>
        <v>40.5</v>
      </c>
      <c r="G164" s="19">
        <f t="shared" si="65"/>
        <v>35</v>
      </c>
      <c r="H164" s="19">
        <f t="shared" si="64"/>
        <v>75.5</v>
      </c>
      <c r="I164" s="19"/>
    </row>
    <row r="165" s="3" customFormat="true" ht="21" customHeight="true" spans="1:9">
      <c r="A165" s="19"/>
      <c r="B165" s="21" t="s">
        <v>185</v>
      </c>
      <c r="C165" s="19"/>
      <c r="D165" s="19"/>
      <c r="E165" s="19">
        <v>0</v>
      </c>
      <c r="F165" s="19">
        <f t="shared" si="63"/>
        <v>0</v>
      </c>
      <c r="G165" s="19">
        <f t="shared" si="65"/>
        <v>0</v>
      </c>
      <c r="H165" s="19">
        <f t="shared" si="64"/>
        <v>0</v>
      </c>
      <c r="I165" s="19"/>
    </row>
    <row r="166" s="3" customFormat="true" ht="21" customHeight="true" spans="1:9">
      <c r="A166" s="19"/>
      <c r="B166" s="21" t="s">
        <v>186</v>
      </c>
      <c r="C166" s="19">
        <v>2</v>
      </c>
      <c r="D166" s="19">
        <v>4</v>
      </c>
      <c r="E166" s="19">
        <v>4.8</v>
      </c>
      <c r="F166" s="19">
        <f t="shared" si="63"/>
        <v>10.8</v>
      </c>
      <c r="G166" s="19">
        <f t="shared" si="65"/>
        <v>6</v>
      </c>
      <c r="H166" s="19">
        <f t="shared" si="64"/>
        <v>16.8</v>
      </c>
      <c r="I166" s="19"/>
    </row>
    <row r="167" s="3" customFormat="true" ht="21" customHeight="true" spans="1:9">
      <c r="A167" s="19"/>
      <c r="B167" s="21" t="s">
        <v>187</v>
      </c>
      <c r="C167" s="19">
        <v>9</v>
      </c>
      <c r="D167" s="19">
        <v>10</v>
      </c>
      <c r="E167" s="19">
        <v>24</v>
      </c>
      <c r="F167" s="19">
        <f t="shared" si="63"/>
        <v>24.6</v>
      </c>
      <c r="G167" s="19">
        <f t="shared" si="65"/>
        <v>19</v>
      </c>
      <c r="H167" s="19">
        <f t="shared" si="64"/>
        <v>43.6</v>
      </c>
      <c r="I167" s="19"/>
    </row>
    <row r="168" s="3" customFormat="true" ht="21" customHeight="true" spans="1:9">
      <c r="A168" s="19"/>
      <c r="B168" s="21" t="s">
        <v>188</v>
      </c>
      <c r="C168" s="19"/>
      <c r="D168" s="19"/>
      <c r="E168" s="19">
        <v>0</v>
      </c>
      <c r="F168" s="19">
        <f t="shared" si="63"/>
        <v>0</v>
      </c>
      <c r="G168" s="19">
        <f t="shared" si="65"/>
        <v>0</v>
      </c>
      <c r="H168" s="19">
        <f t="shared" si="64"/>
        <v>0</v>
      </c>
      <c r="I168" s="19"/>
    </row>
    <row r="169" s="3" customFormat="true" ht="21" customHeight="true" spans="1:9">
      <c r="A169" s="19"/>
      <c r="B169" s="21" t="s">
        <v>189</v>
      </c>
      <c r="C169" s="19"/>
      <c r="D169" s="19"/>
      <c r="E169" s="19">
        <v>0</v>
      </c>
      <c r="F169" s="19">
        <f t="shared" si="63"/>
        <v>0</v>
      </c>
      <c r="G169" s="19">
        <f t="shared" si="65"/>
        <v>0</v>
      </c>
      <c r="H169" s="19">
        <f t="shared" si="64"/>
        <v>0</v>
      </c>
      <c r="I169" s="19"/>
    </row>
    <row r="170" s="3" customFormat="true" ht="21" customHeight="true" spans="1:9">
      <c r="A170" s="19"/>
      <c r="B170" s="21" t="s">
        <v>190</v>
      </c>
      <c r="C170" s="19"/>
      <c r="D170" s="19"/>
      <c r="E170" s="19">
        <v>0</v>
      </c>
      <c r="F170" s="19">
        <f t="shared" si="63"/>
        <v>0</v>
      </c>
      <c r="G170" s="19">
        <f t="shared" si="65"/>
        <v>0</v>
      </c>
      <c r="H170" s="19">
        <f t="shared" si="64"/>
        <v>0</v>
      </c>
      <c r="I170" s="19"/>
    </row>
    <row r="171" s="3" customFormat="true" ht="21" customHeight="true" spans="1:9">
      <c r="A171" s="19"/>
      <c r="B171" s="21" t="s">
        <v>191</v>
      </c>
      <c r="C171" s="19">
        <v>14</v>
      </c>
      <c r="D171" s="19">
        <v>15</v>
      </c>
      <c r="E171" s="19">
        <v>36</v>
      </c>
      <c r="F171" s="19">
        <f t="shared" si="63"/>
        <v>38.1</v>
      </c>
      <c r="G171" s="19">
        <f t="shared" si="65"/>
        <v>29</v>
      </c>
      <c r="H171" s="19">
        <f t="shared" si="64"/>
        <v>67.1</v>
      </c>
      <c r="I171" s="19"/>
    </row>
    <row r="172" s="3" customFormat="true" ht="21" customHeight="true" spans="1:9">
      <c r="A172" s="19"/>
      <c r="B172" s="21" t="s">
        <v>192</v>
      </c>
      <c r="C172" s="19"/>
      <c r="D172" s="19">
        <v>8</v>
      </c>
      <c r="E172" s="19">
        <v>0</v>
      </c>
      <c r="F172" s="19">
        <f t="shared" si="63"/>
        <v>21.6</v>
      </c>
      <c r="G172" s="19">
        <f t="shared" si="65"/>
        <v>8</v>
      </c>
      <c r="H172" s="19">
        <f t="shared" si="64"/>
        <v>29.6</v>
      </c>
      <c r="I172" s="19"/>
    </row>
    <row r="173" s="3" customFormat="true" ht="21" customHeight="true" spans="1:9">
      <c r="A173" s="19"/>
      <c r="B173" s="21" t="s">
        <v>193</v>
      </c>
      <c r="C173" s="19"/>
      <c r="D173" s="19"/>
      <c r="E173" s="19">
        <v>0</v>
      </c>
      <c r="F173" s="19">
        <f t="shared" si="63"/>
        <v>0</v>
      </c>
      <c r="G173" s="19">
        <f t="shared" si="65"/>
        <v>0</v>
      </c>
      <c r="H173" s="19">
        <f t="shared" si="64"/>
        <v>0</v>
      </c>
      <c r="I173" s="19"/>
    </row>
    <row r="174" s="2" customFormat="true" ht="28.5" customHeight="true" spans="1:9">
      <c r="A174" s="28" t="s">
        <v>194</v>
      </c>
      <c r="B174" s="29" t="s">
        <v>195</v>
      </c>
      <c r="C174" s="17">
        <f t="shared" ref="C174:I174" si="66">SUM(C175:C183)</f>
        <v>45</v>
      </c>
      <c r="D174" s="17">
        <f t="shared" si="66"/>
        <v>48</v>
      </c>
      <c r="E174" s="17">
        <f t="shared" si="66"/>
        <v>138</v>
      </c>
      <c r="F174" s="17">
        <f t="shared" si="66"/>
        <v>155.4</v>
      </c>
      <c r="G174" s="17">
        <f t="shared" si="66"/>
        <v>106.83</v>
      </c>
      <c r="H174" s="17">
        <f t="shared" si="66"/>
        <v>262.23</v>
      </c>
      <c r="I174" s="17"/>
    </row>
    <row r="175" s="3" customFormat="true" ht="21" customHeight="true" spans="1:9">
      <c r="A175" s="30"/>
      <c r="B175" s="21" t="s">
        <v>196</v>
      </c>
      <c r="C175" s="19"/>
      <c r="D175" s="19"/>
      <c r="E175" s="19">
        <v>0</v>
      </c>
      <c r="F175" s="19">
        <f t="shared" ref="F175:F183" si="67">C175*3+D175*3.3-E175</f>
        <v>0</v>
      </c>
      <c r="G175" s="19">
        <f>C174*0.03+D174*0.26</f>
        <v>13.83</v>
      </c>
      <c r="H175" s="19">
        <f t="shared" ref="H175:H183" si="68">F175+G175</f>
        <v>13.83</v>
      </c>
      <c r="I175" s="19"/>
    </row>
    <row r="176" s="3" customFormat="true" ht="21" customHeight="true" spans="1:9">
      <c r="A176" s="30"/>
      <c r="B176" s="21" t="s">
        <v>197</v>
      </c>
      <c r="C176" s="19">
        <v>5</v>
      </c>
      <c r="D176" s="19">
        <v>6</v>
      </c>
      <c r="E176" s="19">
        <v>15</v>
      </c>
      <c r="F176" s="19">
        <f t="shared" si="67"/>
        <v>19.8</v>
      </c>
      <c r="G176" s="19">
        <f t="shared" ref="G176:G183" si="69">C176*1+D176*1</f>
        <v>11</v>
      </c>
      <c r="H176" s="19">
        <f t="shared" si="68"/>
        <v>30.8</v>
      </c>
      <c r="I176" s="19"/>
    </row>
    <row r="177" s="3" customFormat="true" ht="21" customHeight="true" spans="1:9">
      <c r="A177" s="30"/>
      <c r="B177" s="21" t="s">
        <v>198</v>
      </c>
      <c r="C177" s="19">
        <v>8</v>
      </c>
      <c r="D177" s="19">
        <v>5</v>
      </c>
      <c r="E177" s="19">
        <v>24</v>
      </c>
      <c r="F177" s="19">
        <f t="shared" si="67"/>
        <v>16.5</v>
      </c>
      <c r="G177" s="19">
        <f t="shared" si="69"/>
        <v>13</v>
      </c>
      <c r="H177" s="19">
        <f t="shared" si="68"/>
        <v>29.5</v>
      </c>
      <c r="I177" s="19"/>
    </row>
    <row r="178" s="3" customFormat="true" ht="21" customHeight="true" spans="1:9">
      <c r="A178" s="30"/>
      <c r="B178" s="21" t="s">
        <v>199</v>
      </c>
      <c r="C178" s="19">
        <v>6</v>
      </c>
      <c r="D178" s="19">
        <v>6</v>
      </c>
      <c r="E178" s="19">
        <v>18</v>
      </c>
      <c r="F178" s="19">
        <f t="shared" si="67"/>
        <v>19.8</v>
      </c>
      <c r="G178" s="19">
        <f t="shared" si="69"/>
        <v>12</v>
      </c>
      <c r="H178" s="19">
        <f t="shared" si="68"/>
        <v>31.8</v>
      </c>
      <c r="I178" s="19"/>
    </row>
    <row r="179" s="3" customFormat="true" ht="21" customHeight="true" spans="1:9">
      <c r="A179" s="30"/>
      <c r="B179" s="21" t="s">
        <v>200</v>
      </c>
      <c r="C179" s="19">
        <v>3</v>
      </c>
      <c r="D179" s="19">
        <v>3</v>
      </c>
      <c r="E179" s="19">
        <v>9</v>
      </c>
      <c r="F179" s="19">
        <f t="shared" si="67"/>
        <v>9.9</v>
      </c>
      <c r="G179" s="19">
        <f t="shared" si="69"/>
        <v>6</v>
      </c>
      <c r="H179" s="19">
        <f t="shared" si="68"/>
        <v>15.9</v>
      </c>
      <c r="I179" s="19"/>
    </row>
    <row r="180" s="3" customFormat="true" ht="21" customHeight="true" spans="1:9">
      <c r="A180" s="30"/>
      <c r="B180" s="21" t="s">
        <v>201</v>
      </c>
      <c r="C180" s="19">
        <v>5</v>
      </c>
      <c r="D180" s="19">
        <v>8</v>
      </c>
      <c r="E180" s="19">
        <v>15</v>
      </c>
      <c r="F180" s="19">
        <f t="shared" si="67"/>
        <v>26.4</v>
      </c>
      <c r="G180" s="19">
        <f t="shared" si="69"/>
        <v>13</v>
      </c>
      <c r="H180" s="19">
        <f t="shared" si="68"/>
        <v>39.4</v>
      </c>
      <c r="I180" s="19"/>
    </row>
    <row r="181" s="3" customFormat="true" ht="21" customHeight="true" spans="1:9">
      <c r="A181" s="30"/>
      <c r="B181" s="21" t="s">
        <v>202</v>
      </c>
      <c r="C181" s="19">
        <v>7</v>
      </c>
      <c r="D181" s="19">
        <v>8</v>
      </c>
      <c r="E181" s="19">
        <v>24</v>
      </c>
      <c r="F181" s="19">
        <f t="shared" si="67"/>
        <v>23.4</v>
      </c>
      <c r="G181" s="19">
        <f t="shared" si="69"/>
        <v>15</v>
      </c>
      <c r="H181" s="19">
        <f t="shared" si="68"/>
        <v>38.4</v>
      </c>
      <c r="I181" s="19"/>
    </row>
    <row r="182" s="3" customFormat="true" ht="21" customHeight="true" spans="1:9">
      <c r="A182" s="30"/>
      <c r="B182" s="21" t="s">
        <v>203</v>
      </c>
      <c r="C182" s="19">
        <v>6</v>
      </c>
      <c r="D182" s="19">
        <v>6</v>
      </c>
      <c r="E182" s="19">
        <v>18</v>
      </c>
      <c r="F182" s="19">
        <f t="shared" si="67"/>
        <v>19.8</v>
      </c>
      <c r="G182" s="19">
        <f t="shared" si="69"/>
        <v>12</v>
      </c>
      <c r="H182" s="19">
        <f t="shared" si="68"/>
        <v>31.8</v>
      </c>
      <c r="I182" s="19"/>
    </row>
    <row r="183" s="3" customFormat="true" ht="21" customHeight="true" spans="1:9">
      <c r="A183" s="31"/>
      <c r="B183" s="21" t="s">
        <v>204</v>
      </c>
      <c r="C183" s="19">
        <v>5</v>
      </c>
      <c r="D183" s="19">
        <v>6</v>
      </c>
      <c r="E183" s="19">
        <v>15</v>
      </c>
      <c r="F183" s="19">
        <f t="shared" si="67"/>
        <v>19.8</v>
      </c>
      <c r="G183" s="19">
        <f t="shared" si="69"/>
        <v>11</v>
      </c>
      <c r="H183" s="19">
        <f t="shared" si="68"/>
        <v>30.8</v>
      </c>
      <c r="I183" s="19"/>
    </row>
  </sheetData>
  <autoFilter ref="A4:I183">
    <extLst/>
  </autoFilter>
  <mergeCells count="16">
    <mergeCell ref="A2:I2"/>
    <mergeCell ref="A5:B5"/>
    <mergeCell ref="A6:A17"/>
    <mergeCell ref="A18:A30"/>
    <mergeCell ref="A31:A39"/>
    <mergeCell ref="A40:A54"/>
    <mergeCell ref="A55:A69"/>
    <mergeCell ref="A70:A84"/>
    <mergeCell ref="A85:A101"/>
    <mergeCell ref="A102:A108"/>
    <mergeCell ref="A109:A119"/>
    <mergeCell ref="A120:A135"/>
    <mergeCell ref="A136:A149"/>
    <mergeCell ref="A150:A157"/>
    <mergeCell ref="A158:A173"/>
    <mergeCell ref="A174:A183"/>
  </mergeCells>
  <pageMargins left="0.748031496062992" right="0.748031496062992" top="0.984251968503937" bottom="0.984251968503937" header="0.511811023622047" footer="0.511811023622047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黄杰 null</dc:creator>
  <cp:lastModifiedBy>greatwall</cp:lastModifiedBy>
  <dcterms:created xsi:type="dcterms:W3CDTF">2021-12-21T09:18:00Z</dcterms:created>
  <cp:lastPrinted>2022-12-27T09:34:00Z</cp:lastPrinted>
  <dcterms:modified xsi:type="dcterms:W3CDTF">2023-12-08T15:46:26Z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