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6" r:id="rId1"/>
  </sheets>
  <definedNames>
    <definedName name="_xlnm._FilterDatabase" localSheetId="0" hidden="1">附件1!$A$8:$Z$140</definedName>
    <definedName name="_xlnm.Print_Area">#N/A</definedName>
    <definedName name="_xlnm.Print_Titles" localSheetId="0">附件1!$4:$6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<sst xmlns="http://schemas.openxmlformats.org/spreadsheetml/2006/main" count="189" uniqueCount="169">
  <si>
    <t>附件1</t>
  </si>
  <si>
    <t>2024年“银龄计划”教师专项选派工作（含“三区”支教）中央和省级补助资金分配表</t>
  </si>
  <si>
    <t>单位：万元</t>
  </si>
  <si>
    <t>市州</t>
  </si>
  <si>
    <t>县市区/单位</t>
  </si>
  <si>
    <t xml:space="preserve">2023-2024学年“三区”义务教育学段支教教师补助资金  </t>
  </si>
  <si>
    <t>2023-2024学年“银龄讲学计划”教师补助资金</t>
  </si>
  <si>
    <t>此次合计下达金额</t>
  </si>
  <si>
    <t>备注</t>
  </si>
  <si>
    <t>选派
人数（人）</t>
  </si>
  <si>
    <t>全年合计下达金额</t>
  </si>
  <si>
    <t>湘财预〔2023〕403号 提前下达金额</t>
  </si>
  <si>
    <t>此次下达金额</t>
  </si>
  <si>
    <t>招聘
人数（人）</t>
  </si>
  <si>
    <t>合计</t>
  </si>
  <si>
    <t>中央</t>
  </si>
  <si>
    <t>省级</t>
  </si>
  <si>
    <t>小计</t>
  </si>
  <si>
    <t>市州小计</t>
  </si>
  <si>
    <t>长沙市</t>
  </si>
  <si>
    <t>长沙市小计</t>
  </si>
  <si>
    <t>长沙市本级</t>
  </si>
  <si>
    <t>长沙县</t>
  </si>
  <si>
    <t>雨花区</t>
  </si>
  <si>
    <t>天心区</t>
  </si>
  <si>
    <t>岳麓区</t>
  </si>
  <si>
    <t>芙蓉区</t>
  </si>
  <si>
    <t>望城区</t>
  </si>
  <si>
    <t>开福区</t>
  </si>
  <si>
    <t>宁乡市</t>
  </si>
  <si>
    <t>浏阳市</t>
  </si>
  <si>
    <t>株洲市</t>
  </si>
  <si>
    <t>株洲市小计</t>
  </si>
  <si>
    <t>株洲市本级</t>
  </si>
  <si>
    <t>芦淞区</t>
  </si>
  <si>
    <t>天元区</t>
  </si>
  <si>
    <t>荷塘区</t>
  </si>
  <si>
    <t>石峰区</t>
  </si>
  <si>
    <t>醴陵市</t>
  </si>
  <si>
    <t>攸县</t>
  </si>
  <si>
    <t>渌口区</t>
  </si>
  <si>
    <t>茶陵县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</si>
  <si>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</si>
  <si>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</si>
  <si>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</si>
  <si>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</si>
  <si>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</si>
  <si>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</si>
  <si>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</si>
  <si>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</si>
  <si>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</si>
  <si>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</si>
  <si>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</si>
  <si>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雁峰区</t>
  </si>
  <si>
    <t>珠晖区</t>
  </si>
  <si>
    <t>石鼓区</t>
  </si>
  <si>
    <t>蒸湘区</t>
  </si>
  <si>
    <t>衡南县</t>
  </si>
  <si>
    <t>衡阳县</t>
  </si>
  <si>
    <t>衡东县</t>
  </si>
  <si>
    <t>衡山县</t>
  </si>
  <si>
    <t>常宁市</t>
  </si>
  <si>
    <t>耒阳市</t>
  </si>
  <si>
    <t>祁东县</t>
  </si>
  <si>
    <t>南岳区</t>
  </si>
  <si>
    <t>邵阳市</t>
  </si>
  <si>
    <t>邵阳市小计</t>
  </si>
  <si>
    <t>邵阳市本级</t>
  </si>
  <si>
    <t>北塔区</t>
  </si>
  <si>
    <t>大祥区</t>
  </si>
  <si>
    <t>漏报“三区”支教教师1人，追加安排补助资金2万元</t>
  </si>
  <si>
    <t>双清区</t>
  </si>
  <si>
    <t>城步县</t>
  </si>
  <si>
    <t>洞口县</t>
  </si>
  <si>
    <t>邵阳县</t>
  </si>
  <si>
    <t>绥宁县</t>
  </si>
  <si>
    <t>武冈市</t>
  </si>
  <si>
    <t>岳阳市</t>
  </si>
  <si>
    <t>岳阳市小计</t>
  </si>
  <si>
    <t>华容县</t>
  </si>
  <si>
    <t>经济开发区</t>
  </si>
  <si>
    <t>君山区</t>
  </si>
  <si>
    <t>临湘市</t>
  </si>
  <si>
    <t>汨罗市</t>
  </si>
  <si>
    <t>南湖风景区</t>
  </si>
  <si>
    <t>屈原管理区</t>
  </si>
  <si>
    <t>湘阴县</t>
  </si>
  <si>
    <t>岳阳楼区</t>
  </si>
  <si>
    <t>岳阳县</t>
  </si>
  <si>
    <t>云溪区</t>
  </si>
  <si>
    <t>平江县</t>
  </si>
  <si>
    <t>常德市</t>
  </si>
  <si>
    <t>常德市小计</t>
  </si>
  <si>
    <t>常德市本级</t>
  </si>
  <si>
    <t>鼎城区</t>
  </si>
  <si>
    <t>汉寿县</t>
  </si>
  <si>
    <t>津市市</t>
  </si>
  <si>
    <t>澧县</t>
  </si>
  <si>
    <t>临澧县</t>
  </si>
  <si>
    <t>桃源县</t>
  </si>
  <si>
    <t>安乡县</t>
  </si>
  <si>
    <t>武陵区</t>
  </si>
  <si>
    <t>石门县</t>
  </si>
  <si>
    <t>张家界市</t>
  </si>
  <si>
    <t>张家界市小计</t>
  </si>
  <si>
    <t>张家界市本级</t>
  </si>
  <si>
    <t>桑植县</t>
  </si>
  <si>
    <t>永定区</t>
  </si>
  <si>
    <t>益阳市</t>
  </si>
  <si>
    <t>益阳市小计</t>
  </si>
  <si>
    <t>益阳市本级</t>
  </si>
  <si>
    <t>安化县</t>
  </si>
  <si>
    <t>抵扣2022-2023学年“银龄计划”结余资金20万元</t>
  </si>
  <si>
    <t>赫山区</t>
  </si>
  <si>
    <t>南县</t>
  </si>
  <si>
    <t>桃江县</t>
  </si>
  <si>
    <t>沅江市</t>
  </si>
  <si>
    <t>资阳区</t>
  </si>
  <si>
    <t>永州市</t>
  </si>
  <si>
    <t>永州市小计</t>
  </si>
  <si>
    <t>宁远县</t>
  </si>
  <si>
    <t>新田县</t>
  </si>
  <si>
    <t>郴州市</t>
  </si>
  <si>
    <t>郴州市小计</t>
  </si>
  <si>
    <t>郴州市本级</t>
  </si>
  <si>
    <t>北湖区</t>
  </si>
  <si>
    <t>桂阳县</t>
  </si>
  <si>
    <t>嘉禾县</t>
  </si>
  <si>
    <t>临武县</t>
  </si>
  <si>
    <t>苏仙区</t>
  </si>
  <si>
    <t>永兴县</t>
  </si>
  <si>
    <t>资兴市</t>
  </si>
  <si>
    <t>安仁县</t>
  </si>
  <si>
    <t>汝城县</t>
  </si>
  <si>
    <t>桂东县</t>
  </si>
  <si>
    <t>娄底市</t>
  </si>
  <si>
    <t>娄底市小计</t>
  </si>
  <si>
    <t>娄底市本级</t>
  </si>
  <si>
    <t>1人因病退出“三区”支教，核减补助经费2万元</t>
  </si>
  <si>
    <t>冷水江市</t>
  </si>
  <si>
    <t>涟源市</t>
  </si>
  <si>
    <t>娄星区</t>
  </si>
  <si>
    <t>双峰县</t>
  </si>
  <si>
    <t>新化县</t>
  </si>
  <si>
    <t>怀化市</t>
  </si>
  <si>
    <t>怀化市小计</t>
  </si>
  <si>
    <t>怀化市本级</t>
  </si>
  <si>
    <t>鹤城区</t>
  </si>
  <si>
    <t>洪江区</t>
  </si>
  <si>
    <t>洪江市</t>
  </si>
  <si>
    <t>沅陵县</t>
  </si>
  <si>
    <t>溆浦县</t>
  </si>
  <si>
    <t>麻阳县</t>
  </si>
  <si>
    <t>新晃县</t>
  </si>
  <si>
    <t>芷江县</t>
  </si>
  <si>
    <t>中方县</t>
  </si>
  <si>
    <t>会同县</t>
  </si>
  <si>
    <t>靖州县</t>
  </si>
  <si>
    <t>湘西土家族苗族自治州</t>
  </si>
  <si>
    <t>湘西州小计</t>
  </si>
  <si>
    <t>湘西州本级</t>
  </si>
  <si>
    <t>保靖县</t>
  </si>
  <si>
    <t>凤凰县</t>
  </si>
  <si>
    <t>古丈县</t>
  </si>
  <si>
    <t>花垣县</t>
  </si>
  <si>
    <t>吉首市</t>
  </si>
  <si>
    <t>龙山县</t>
  </si>
  <si>
    <t>泸溪县</t>
  </si>
  <si>
    <t>永顺县</t>
  </si>
</sst>
</file>

<file path=xl/styles.xml><?xml version="1.0" encoding="utf-8"?>
<styleSheet xmlns="http://schemas.openxmlformats.org/spreadsheetml/2006/main">
  <numFmts count="40">
    <numFmt numFmtId="176" formatCode="#\ ??/??"/>
    <numFmt numFmtId="177" formatCode="#,##0;\(#,##0\)"/>
    <numFmt numFmtId="178" formatCode="* #,##0;* \-#,##0;* &quot;-&quot;;@"/>
    <numFmt numFmtId="179" formatCode="yy\.mm\.dd"/>
    <numFmt numFmtId="180" formatCode="#,##0.0_);\(#,##0.0\)"/>
    <numFmt numFmtId="181" formatCode="_-* #,##0.00&quot;$&quot;_-;\-* #,##0.00&quot;$&quot;_-;_-* &quot;-&quot;??&quot;$&quot;_-;_-@_-"/>
    <numFmt numFmtId="182" formatCode="#,##0;\-#,##0;&quot;-&quot;"/>
    <numFmt numFmtId="183" formatCode="&quot;?\t#,##0_);[Red]\(&quot;&quot;?&quot;\t#,##0\)"/>
    <numFmt numFmtId="184" formatCode="\$#,##0.00;\(\$#,##0.00\)"/>
    <numFmt numFmtId="185" formatCode="_(\¥* #,##0.00_);_(\¥* \(#,##0.00\);_(\¥* &quot;-&quot;??_);_(@_)"/>
    <numFmt numFmtId="186" formatCode="_ \¥* #,##0.00_ ;_ \¥* \-#,##0.00_ ;_ \¥* &quot;-&quot;??_ ;_ @_ "/>
    <numFmt numFmtId="41" formatCode="_ * #,##0_ ;_ * \-#,##0_ ;_ * &quot;-&quot;_ ;_ @_ "/>
    <numFmt numFmtId="187" formatCode="0;_琀"/>
    <numFmt numFmtId="188" formatCode="0.0"/>
    <numFmt numFmtId="43" formatCode="_ * #,##0.00_ ;_ * \-#,##0.00_ ;_ * &quot;-&quot;??_ ;_ @_ "/>
    <numFmt numFmtId="189" formatCode="_-&quot;$&quot;\ * #,##0.00_-;_-&quot;$&quot;\ * #,##0.00\-;_-&quot;$&quot;\ * &quot;-&quot;??_-;_-@_-"/>
    <numFmt numFmtId="190" formatCode="_(&quot;$&quot;* #,##0.00_);_(&quot;$&quot;* \(#,##0.00\);_(&quot;$&quot;* &quot;-&quot;??_);_(@_)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0.00_)"/>
    <numFmt numFmtId="194" formatCode="\$#,##0;\(\$#,##0\)"/>
    <numFmt numFmtId="195" formatCode="&quot;$&quot;#,##0_);\(&quot;$&quot;#,##0\)"/>
    <numFmt numFmtId="196" formatCode="_-* #,##0_$_-;\-* #,##0_$_-;_-* &quot;-&quot;_$_-;_-@_-"/>
    <numFmt numFmtId="197" formatCode="_(* #,##0_);_(* \(#,##0\);_(* &quot;-&quot;_);_(@_)"/>
    <numFmt numFmtId="198" formatCode="_(* #,##0.00_);_(* \(#,##0.00\);_(* &quot;-&quot;??_);_(@_)"/>
    <numFmt numFmtId="199" formatCode="&quot;$&quot;#,##0_);[Red]\(&quot;$&quot;#,##0\)"/>
    <numFmt numFmtId="200" formatCode="#,##0;[Red]\(#,##0\)"/>
    <numFmt numFmtId="201" formatCode="_-* #,##0\ _k_r_-;\-* #,##0\ _k_r_-;_-* &quot;-&quot;\ _k_r_-;_-@_-"/>
    <numFmt numFmtId="202" formatCode="_-* #,##0.00\ _k_r_-;\-* #,##0.00\ _k_r_-;_-* &quot;-&quot;??\ _k_r_-;_-@_-"/>
    <numFmt numFmtId="203" formatCode="_-* #,##0&quot;$&quot;_-;\-* #,##0&quot;$&quot;_-;_-* &quot;-&quot;&quot;$&quot;_-;_-@_-"/>
    <numFmt numFmtId="204" formatCode="&quot;$&quot;#,##0.00_);[Red]\(&quot;$&quot;#,##0.00\)"/>
    <numFmt numFmtId="205" formatCode="_-* #,##0.00_-;\-* #,##0.00_-;_-* &quot;-&quot;??_-;_-@_-"/>
    <numFmt numFmtId="206" formatCode="_(&quot;$&quot;* #,##0_);_(&quot;$&quot;* \(#,##0\);_(&quot;$&quot;* &quot;-&quot;_);_(@_)"/>
    <numFmt numFmtId="207" formatCode="_-&quot;$&quot;\ * #,##0_-;_-&quot;$&quot;\ * #,##0\-;_-&quot;$&quot;\ * &quot;-&quot;_-;_-@_-"/>
    <numFmt numFmtId="208" formatCode="_-* #,##0.00_$_-;\-* #,##0.00_$_-;_-* &quot;-&quot;??_$_-;_-@_-"/>
    <numFmt numFmtId="209" formatCode="&quot;綅&quot;\t#,##0_);[Red]\(&quot;綅&quot;\t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210" formatCode="0_ "/>
    <numFmt numFmtId="211" formatCode="&quot;$&quot;\ #,##0.00_-;[Red]&quot;$&quot;\ #,##0.00\-"/>
  </numFmts>
  <fonts count="112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sz val="10"/>
      <name val="Arial"/>
      <charset val="134"/>
    </font>
    <font>
      <sz val="10.5"/>
      <color indexed="20"/>
      <name val="宋体"/>
      <charset val="134"/>
    </font>
    <font>
      <u/>
      <sz val="12"/>
      <color indexed="36"/>
      <name val="宋体"/>
      <charset val="134"/>
    </font>
    <font>
      <sz val="12"/>
      <name val="宋体"/>
      <charset val="134"/>
    </font>
    <font>
      <sz val="12"/>
      <color indexed="9"/>
      <name val="楷体_GB2312"/>
      <charset val="134"/>
    </font>
    <font>
      <sz val="10"/>
      <color indexed="17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8"/>
      <name val="Times New Roman"/>
      <charset val="134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sz val="12"/>
      <color indexed="17"/>
      <name val="楷体_GB2312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楷体_GB2312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0"/>
      <name val="Arial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4"/>
      <name val="楷体"/>
      <charset val="134"/>
    </font>
    <font>
      <b/>
      <sz val="11"/>
      <color indexed="52"/>
      <name val="宋体"/>
      <charset val="134"/>
    </font>
    <font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1"/>
      <color theme="1"/>
      <name val="宋体"/>
      <charset val="0"/>
      <scheme val="minor"/>
    </font>
    <font>
      <sz val="12"/>
      <name val="Helv"/>
      <charset val="134"/>
    </font>
    <font>
      <sz val="12"/>
      <name val="官帕眉"/>
      <charset val="134"/>
    </font>
    <font>
      <b/>
      <sz val="12"/>
      <name val="Arial"/>
      <charset val="134"/>
    </font>
    <font>
      <sz val="10"/>
      <name val="MS Sans Serif"/>
      <charset val="134"/>
    </font>
    <font>
      <sz val="11"/>
      <color indexed="52"/>
      <name val="宋体"/>
      <charset val="134"/>
    </font>
    <font>
      <b/>
      <i/>
      <sz val="16"/>
      <name val="Helv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b/>
      <sz val="18"/>
      <color indexed="62"/>
      <name val="宋体"/>
      <charset val="134"/>
    </font>
    <font>
      <u/>
      <sz val="7.5"/>
      <color indexed="36"/>
      <name val="Arial"/>
      <charset val="134"/>
    </font>
    <font>
      <b/>
      <sz val="12"/>
      <color indexed="9"/>
      <name val="楷体_GB2312"/>
      <charset val="134"/>
    </font>
    <font>
      <b/>
      <sz val="18"/>
      <name val="Arial"/>
      <charset val="134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i/>
      <sz val="12"/>
      <color indexed="23"/>
      <name val="楷体_GB2312"/>
      <charset val="134"/>
    </font>
    <font>
      <sz val="12"/>
      <name val="新細明體"/>
      <charset val="134"/>
    </font>
    <font>
      <sz val="12"/>
      <color indexed="62"/>
      <name val="楷体_GB2312"/>
      <charset val="134"/>
    </font>
    <font>
      <sz val="11"/>
      <name val="ＭＳ Ｐゴシック"/>
      <charset val="134"/>
    </font>
    <font>
      <sz val="12"/>
      <color indexed="10"/>
      <name val="楷体_GB2312"/>
      <charset val="134"/>
    </font>
    <font>
      <sz val="7"/>
      <color indexed="10"/>
      <name val="Helv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바탕체"/>
      <charset val="134"/>
    </font>
    <font>
      <b/>
      <sz val="15"/>
      <color indexed="56"/>
      <name val="楷体_GB2312"/>
      <charset val="134"/>
    </font>
    <font>
      <sz val="12"/>
      <name val="Arial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7"/>
      <name val="Helv"/>
      <charset val="134"/>
    </font>
    <font>
      <sz val="12"/>
      <color indexed="60"/>
      <name val="楷体_GB2312"/>
      <charset val="134"/>
    </font>
    <font>
      <sz val="7"/>
      <name val="Small Fonts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楷体_GB2312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9"/>
      <name val="Helv"/>
      <charset val="134"/>
    </font>
    <font>
      <sz val="10"/>
      <name val="Courier"/>
      <charset val="134"/>
    </font>
    <font>
      <b/>
      <sz val="11"/>
      <color theme="3"/>
      <name val="宋体"/>
      <charset val="134"/>
      <scheme val="minor"/>
    </font>
    <font>
      <u/>
      <sz val="7.5"/>
      <color indexed="12"/>
      <name val="Arial"/>
      <charset val="134"/>
    </font>
    <font>
      <u/>
      <sz val="11"/>
      <color rgb="FF0000FF"/>
      <name val="宋体"/>
      <charset val="0"/>
      <scheme val="minor"/>
    </font>
    <font>
      <sz val="12"/>
      <name val="Courier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gray06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5"/>
        <bgColor indexed="25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true"/>
      </bottom>
      <diagonal/>
    </border>
  </borders>
  <cellStyleXfs count="2558">
    <xf numFmtId="0" fontId="0" fillId="0" borderId="0">
      <alignment vertical="center"/>
    </xf>
    <xf numFmtId="0" fontId="83" fillId="0" borderId="0"/>
    <xf numFmtId="0" fontId="78" fillId="0" borderId="0" applyFont="false" applyFill="false" applyBorder="false" applyAlignment="false" applyProtection="false"/>
    <xf numFmtId="40" fontId="78" fillId="0" borderId="0" applyFont="false" applyFill="false" applyBorder="false" applyAlignment="false" applyProtection="false"/>
    <xf numFmtId="0" fontId="43" fillId="40" borderId="17" applyNumberFormat="false" applyFont="false" applyAlignment="false" applyProtection="false">
      <alignment vertical="center"/>
    </xf>
    <xf numFmtId="0" fontId="19" fillId="40" borderId="17" applyNumberFormat="false" applyFont="false" applyAlignment="false" applyProtection="false">
      <alignment vertical="center"/>
    </xf>
    <xf numFmtId="0" fontId="19" fillId="40" borderId="17" applyNumberFormat="false" applyFont="false" applyAlignment="false" applyProtection="false">
      <alignment vertical="center"/>
    </xf>
    <xf numFmtId="0" fontId="19" fillId="40" borderId="17" applyNumberFormat="false" applyFont="false" applyAlignment="false" applyProtection="false">
      <alignment vertical="center"/>
    </xf>
    <xf numFmtId="0" fontId="19" fillId="40" borderId="17" applyNumberFormat="false" applyFont="false" applyAlignment="false" applyProtection="false">
      <alignment vertical="center"/>
    </xf>
    <xf numFmtId="0" fontId="19" fillId="40" borderId="17" applyNumberFormat="false" applyFont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62" fillId="0" borderId="0"/>
    <xf numFmtId="0" fontId="76" fillId="0" borderId="0"/>
    <xf numFmtId="188" fontId="7" fillId="0" borderId="1">
      <alignment vertical="center"/>
      <protection locked="false"/>
    </xf>
    <xf numFmtId="188" fontId="7" fillId="0" borderId="1">
      <alignment vertical="center"/>
      <protection locked="false"/>
    </xf>
    <xf numFmtId="0" fontId="106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" fontId="7" fillId="0" borderId="1">
      <alignment vertical="center"/>
      <protection locked="false"/>
    </xf>
    <xf numFmtId="1" fontId="7" fillId="0" borderId="1">
      <alignment vertical="center"/>
      <protection locked="false"/>
    </xf>
    <xf numFmtId="1" fontId="16" fillId="0" borderId="20" applyFill="false" applyProtection="false">
      <alignment horizontal="center"/>
    </xf>
    <xf numFmtId="0" fontId="24" fillId="12" borderId="6" applyNumberFormat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77" fillId="12" borderId="6" applyNumberFormat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73" fillId="30" borderId="14" applyNumberFormat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57" fillId="30" borderId="14" applyNumberFormat="false" applyAlignment="false" applyProtection="false">
      <alignment vertical="center"/>
    </xf>
    <xf numFmtId="0" fontId="57" fillId="30" borderId="14" applyNumberFormat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92" fillId="20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/>
    <xf numFmtId="0" fontId="14" fillId="7" borderId="0" applyNumberFormat="false" applyBorder="false" applyAlignment="false" applyProtection="false"/>
    <xf numFmtId="0" fontId="14" fillId="7" borderId="0" applyNumberFormat="false" applyBorder="false" applyAlignment="false" applyProtection="false"/>
    <xf numFmtId="0" fontId="14" fillId="42" borderId="0" applyNumberFormat="false" applyBorder="false" applyAlignment="false" applyProtection="false"/>
    <xf numFmtId="197" fontId="29" fillId="0" borderId="0" applyFont="false" applyFill="false" applyBorder="false" applyAlignment="false" applyProtection="false">
      <alignment vertical="center"/>
    </xf>
    <xf numFmtId="197" fontId="29" fillId="0" borderId="0" applyFont="false" applyFill="false" applyBorder="false" applyAlignment="false" applyProtection="false">
      <alignment vertical="center"/>
    </xf>
    <xf numFmtId="197" fontId="29" fillId="0" borderId="0" applyFont="false" applyFill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198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198" fontId="25" fillId="0" borderId="0" applyFont="false" applyFill="false" applyBorder="false" applyAlignment="false" applyProtection="false">
      <alignment vertical="center"/>
    </xf>
    <xf numFmtId="198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198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43" fontId="41" fillId="0" borderId="0" applyFont="false" applyFill="false" applyBorder="false" applyAlignment="false" applyProtection="false"/>
    <xf numFmtId="41" fontId="41" fillId="0" borderId="0" applyFont="false" applyFill="false" applyBorder="false" applyAlignment="false" applyProtection="false"/>
    <xf numFmtId="0" fontId="41" fillId="0" borderId="0"/>
    <xf numFmtId="208" fontId="51" fillId="0" borderId="0" applyFont="false" applyFill="false" applyBorder="false" applyAlignment="false" applyProtection="false"/>
    <xf numFmtId="0" fontId="63" fillId="0" borderId="13" applyNumberFormat="false" applyFill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56" fillId="0" borderId="13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86" fillId="0" borderId="20" applyNumberFormat="false" applyFill="false" applyProtection="false">
      <alignment horizontal="left"/>
    </xf>
    <xf numFmtId="0" fontId="48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71" fillId="24" borderId="11" applyNumberFormat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66" fillId="30" borderId="6" applyNumberFormat="false" applyAlignment="false" applyProtection="false">
      <alignment vertical="center"/>
    </xf>
    <xf numFmtId="0" fontId="66" fillId="30" borderId="6" applyNumberFormat="false" applyAlignment="false" applyProtection="false">
      <alignment vertical="center"/>
    </xf>
    <xf numFmtId="191" fontId="76" fillId="0" borderId="0" applyFont="false" applyFill="false" applyBorder="false" applyAlignment="false" applyProtection="false"/>
    <xf numFmtId="186" fontId="19" fillId="0" borderId="0" applyFont="false" applyFill="false" applyBorder="false" applyAlignment="false" applyProtection="false"/>
    <xf numFmtId="185" fontId="19" fillId="0" borderId="0" applyFont="false" applyFill="false" applyBorder="false" applyAlignment="false" applyProtection="false"/>
    <xf numFmtId="186" fontId="19" fillId="0" borderId="0" applyFont="false" applyFill="false" applyBorder="false" applyAlignment="false" applyProtection="false"/>
    <xf numFmtId="185" fontId="19" fillId="0" borderId="0" applyFont="false" applyFill="false" applyBorder="false" applyAlignment="false" applyProtection="false"/>
    <xf numFmtId="186" fontId="19" fillId="0" borderId="0" applyFont="false" applyFill="false" applyBorder="false" applyAlignment="false" applyProtection="false"/>
    <xf numFmtId="185" fontId="19" fillId="0" borderId="0" applyFont="false" applyFill="false" applyBorder="false" applyAlignment="false" applyProtection="false"/>
    <xf numFmtId="185" fontId="19" fillId="0" borderId="0" applyFont="false" applyFill="false" applyBorder="false" applyAlignment="false" applyProtection="false"/>
    <xf numFmtId="186" fontId="19" fillId="0" borderId="0" applyFont="false" applyFill="false" applyBorder="false" applyAlignment="false" applyProtection="false"/>
    <xf numFmtId="185" fontId="19" fillId="0" borderId="0" applyFont="false" applyFill="false" applyBorder="false" applyAlignment="false" applyProtection="false"/>
    <xf numFmtId="186" fontId="19" fillId="0" borderId="0" applyFont="false" applyFill="false" applyBorder="false" applyAlignment="false" applyProtection="false"/>
    <xf numFmtId="0" fontId="39" fillId="0" borderId="10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87" fillId="0" borderId="10" applyNumberFormat="false" applyFill="false" applyAlignment="false" applyProtection="false">
      <alignment vertical="center"/>
    </xf>
    <xf numFmtId="0" fontId="87" fillId="0" borderId="10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203" fontId="51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38" fontId="78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8" fontId="7" fillId="0" borderId="1">
      <alignment vertical="center"/>
      <protection locked="false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8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96" fontId="51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4" fillId="38" borderId="0" applyNumberFormat="false" applyBorder="false" applyAlignment="false" applyProtection="false"/>
    <xf numFmtId="0" fontId="33" fillId="16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9" fontId="68" fillId="0" borderId="0" applyFont="false" applyFill="false" applyBorder="false" applyAlignment="false" applyProtection="false"/>
    <xf numFmtId="0" fontId="25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protection locked="false"/>
    </xf>
    <xf numFmtId="0" fontId="23" fillId="5" borderId="0" applyNumberFormat="false" applyBorder="false" applyAlignment="false" applyProtection="false">
      <alignment vertical="center"/>
    </xf>
    <xf numFmtId="0" fontId="19" fillId="0" borderId="0"/>
    <xf numFmtId="0" fontId="11" fillId="4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0" borderId="0"/>
    <xf numFmtId="0" fontId="25" fillId="2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190" fontId="16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183" fontId="51" fillId="0" borderId="0" applyFont="false" applyFill="false" applyBorder="false" applyAlignment="false" applyProtection="false"/>
    <xf numFmtId="0" fontId="25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39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39" fillId="0" borderId="10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39" fillId="0" borderId="10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8" fillId="7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74" fillId="44" borderId="16">
      <protection locked="false"/>
    </xf>
    <xf numFmtId="0" fontId="13" fillId="4" borderId="0" applyNumberFormat="false" applyBorder="false" applyAlignment="false" applyProtection="false">
      <alignment vertical="center"/>
    </xf>
    <xf numFmtId="15" fontId="62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top"/>
      <protection locked="false"/>
    </xf>
    <xf numFmtId="0" fontId="73" fillId="30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40" borderId="17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40" borderId="17" applyNumberFormat="false" applyFont="false" applyAlignment="false" applyProtection="false">
      <alignment vertical="center"/>
    </xf>
    <xf numFmtId="0" fontId="19" fillId="0" borderId="0"/>
    <xf numFmtId="0" fontId="25" fillId="5" borderId="0" applyNumberFormat="false" applyBorder="false" applyAlignment="false" applyProtection="false">
      <alignment vertical="center"/>
    </xf>
    <xf numFmtId="0" fontId="68" fillId="0" borderId="0"/>
    <xf numFmtId="0" fontId="14" fillId="38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40" fillId="20" borderId="0" applyNumberFormat="false" applyBorder="false" applyAlignment="false" applyProtection="false">
      <alignment vertical="center"/>
    </xf>
    <xf numFmtId="0" fontId="19" fillId="0" borderId="0"/>
    <xf numFmtId="207" fontId="16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25" fillId="40" borderId="17" applyNumberFormat="false" applyFont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211" fontId="16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199" fontId="62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87" fontId="50" fillId="0" borderId="0" applyFont="false" applyFill="false" applyBorder="false" applyAlignment="false" applyProtection="false"/>
    <xf numFmtId="0" fontId="63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0" fontId="59" fillId="39" borderId="0"/>
    <xf numFmtId="0" fontId="24" fillId="12" borderId="6" applyNumberFormat="false" applyAlignment="false" applyProtection="false">
      <alignment vertical="center"/>
    </xf>
    <xf numFmtId="38" fontId="62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21" fillId="4" borderId="0" applyNumberFormat="false" applyBorder="false" applyAlignment="false" applyProtection="false">
      <alignment vertical="center"/>
    </xf>
    <xf numFmtId="0" fontId="19" fillId="0" borderId="0"/>
    <xf numFmtId="0" fontId="24" fillId="12" borderId="6" applyNumberFormat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1" fillId="0" borderId="0" applyProtection="false"/>
    <xf numFmtId="0" fontId="29" fillId="15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72" fillId="0" borderId="0" applyProtection="false"/>
    <xf numFmtId="0" fontId="67" fillId="0" borderId="15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0" fontId="49" fillId="40" borderId="1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0" fillId="3" borderId="0" applyNumberFormat="false" applyBorder="false" applyAlignment="false" applyProtection="false">
      <alignment vertical="center"/>
    </xf>
    <xf numFmtId="198" fontId="19" fillId="0" borderId="0" applyFont="false" applyFill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9" fontId="60" fillId="0" borderId="0" applyFont="false" applyFill="false" applyBorder="false" applyAlignment="false" applyProtection="false"/>
    <xf numFmtId="0" fontId="34" fillId="0" borderId="7" applyNumberFormat="false" applyFill="false" applyAlignment="false" applyProtection="false">
      <alignment vertical="center"/>
    </xf>
    <xf numFmtId="0" fontId="70" fillId="0" borderId="0" applyNumberFormat="false" applyFill="false" applyBorder="false" applyAlignment="false" applyProtection="false">
      <alignment vertical="top"/>
      <protection locked="false"/>
    </xf>
    <xf numFmtId="0" fontId="19" fillId="0" borderId="0">
      <alignment vertical="center"/>
    </xf>
    <xf numFmtId="2" fontId="85" fillId="0" borderId="0" applyProtection="false"/>
    <xf numFmtId="0" fontId="48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9" fillId="0" borderId="0"/>
    <xf numFmtId="0" fontId="10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85" fillId="0" borderId="0" applyProtection="false"/>
    <xf numFmtId="0" fontId="12" fillId="9" borderId="0" applyNumberFormat="false" applyBorder="false" applyAlignment="false" applyProtection="false">
      <alignment vertical="center"/>
    </xf>
    <xf numFmtId="200" fontId="16" fillId="0" borderId="0"/>
    <xf numFmtId="0" fontId="12" fillId="9" borderId="0" applyNumberFormat="false" applyBorder="false" applyAlignment="false" applyProtection="false">
      <alignment vertical="center"/>
    </xf>
    <xf numFmtId="0" fontId="58" fillId="35" borderId="0" applyNumberFormat="false" applyBorder="false" applyAlignment="false" applyProtection="false">
      <alignment vertical="center"/>
    </xf>
    <xf numFmtId="205" fontId="16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186" fontId="19" fillId="0" borderId="0" applyFont="false" applyFill="false" applyBorder="false" applyAlignment="false" applyProtection="false"/>
    <xf numFmtId="0" fontId="22" fillId="33" borderId="0" applyNumberFormat="false" applyBorder="false" applyAlignment="false" applyProtection="false">
      <alignment vertical="center"/>
    </xf>
    <xf numFmtId="197" fontId="16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/>
    <xf numFmtId="0" fontId="19" fillId="0" borderId="0"/>
    <xf numFmtId="0" fontId="37" fillId="0" borderId="0" applyNumberFormat="false" applyFill="false" applyBorder="false" applyAlignment="false" applyProtection="false"/>
    <xf numFmtId="186" fontId="19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56" fillId="0" borderId="13" applyNumberFormat="false" applyFill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55" fillId="30" borderId="6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4" fillId="44" borderId="16">
      <protection locked="false"/>
    </xf>
    <xf numFmtId="182" fontId="43" fillId="0" borderId="0" applyFill="false" applyBorder="false" applyAlignment="false"/>
    <xf numFmtId="3" fontId="91" fillId="0" borderId="0"/>
    <xf numFmtId="0" fontId="10" fillId="3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4" fillId="0" borderId="5" applyNumberFormat="false" applyFill="false" applyProtection="false">
      <alignment horizontal="center"/>
    </xf>
    <xf numFmtId="0" fontId="12" fillId="9" borderId="0" applyNumberFormat="false" applyBorder="false" applyAlignment="false" applyProtection="false">
      <alignment vertical="center"/>
    </xf>
    <xf numFmtId="0" fontId="33" fillId="43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191" fontId="19" fillId="0" borderId="0">
      <alignment vertical="center"/>
    </xf>
    <xf numFmtId="0" fontId="22" fillId="3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9" fillId="0" borderId="0" applyNumberFormat="false" applyFill="false" applyBorder="false" applyAlignment="false" applyProtection="false"/>
    <xf numFmtId="0" fontId="22" fillId="3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10" fontId="16" fillId="0" borderId="0" applyFont="false" applyFill="false" applyBorder="false" applyAlignment="false" applyProtection="false"/>
    <xf numFmtId="0" fontId="33" fillId="32" borderId="0" applyNumberFormat="false" applyBorder="false" applyAlignment="false" applyProtection="false"/>
    <xf numFmtId="0" fontId="33" fillId="32" borderId="0" applyNumberFormat="false" applyBorder="false" applyAlignment="false" applyProtection="false"/>
    <xf numFmtId="0" fontId="31" fillId="23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/>
    <xf numFmtId="0" fontId="25" fillId="9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/>
    <xf numFmtId="0" fontId="31" fillId="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29" fillId="26" borderId="0" applyNumberFormat="false" applyBorder="false" applyAlignment="false" applyProtection="false"/>
    <xf numFmtId="0" fontId="29" fillId="2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193" fontId="64" fillId="0" borderId="0"/>
    <xf numFmtId="0" fontId="22" fillId="14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33" fillId="17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201" fontId="16" fillId="0" borderId="0" applyFont="false" applyFill="false" applyBorder="false" applyAlignment="false" applyProtection="false"/>
    <xf numFmtId="0" fontId="84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5" fillId="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29" fillId="31" borderId="0" applyNumberFormat="false" applyBorder="false" applyAlignment="false" applyProtection="false"/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68" fillId="0" borderId="0"/>
    <xf numFmtId="0" fontId="22" fillId="1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9" fillId="0" borderId="0"/>
    <xf numFmtId="0" fontId="2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33" fillId="16" borderId="0" applyNumberFormat="false" applyBorder="false" applyAlignment="false" applyProtection="false"/>
    <xf numFmtId="0" fontId="33" fillId="16" borderId="0" applyNumberFormat="false" applyBorder="false" applyAlignment="false" applyProtection="false"/>
    <xf numFmtId="0" fontId="33" fillId="32" borderId="0" applyNumberFormat="false" applyBorder="false" applyAlignment="false" applyProtection="false"/>
    <xf numFmtId="0" fontId="25" fillId="1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0" fontId="42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4" fillId="42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1" fillId="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95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19" fillId="0" borderId="0"/>
    <xf numFmtId="0" fontId="22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5" fillId="25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6" fillId="0" borderId="5" applyNumberFormat="false" applyFill="false" applyProtection="false">
      <alignment horizontal="left"/>
    </xf>
    <xf numFmtId="43" fontId="19" fillId="0" borderId="0" applyFont="false" applyFill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2" fillId="19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/>
    <xf numFmtId="0" fontId="22" fillId="13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51" fillId="0" borderId="0"/>
    <xf numFmtId="0" fontId="69" fillId="0" borderId="0" applyNumberFormat="false" applyFill="false" applyBorder="false" applyAlignment="false" applyProtection="false"/>
    <xf numFmtId="0" fontId="25" fillId="12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14" fillId="7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85" fontId="19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185" fontId="19" fillId="0" borderId="0" applyFont="false" applyFill="false" applyBorder="false" applyAlignment="false" applyProtection="false"/>
    <xf numFmtId="0" fontId="24" fillId="12" borderId="6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86" fontId="19" fillId="0" borderId="0" applyFont="false" applyFill="false" applyBorder="false" applyAlignment="false" applyProtection="false"/>
    <xf numFmtId="0" fontId="96" fillId="0" borderId="0" applyNumberFormat="false" applyFill="false" applyBorder="false" applyAlignment="false" applyProtection="false">
      <alignment vertical="top"/>
      <protection locked="false"/>
    </xf>
    <xf numFmtId="0" fontId="24" fillId="12" borderId="6" applyNumberFormat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0" fontId="22" fillId="14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0" borderId="0"/>
    <xf numFmtId="0" fontId="25" fillId="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5" fillId="26" borderId="0" applyNumberFormat="false" applyBorder="false" applyAlignment="false" applyProtection="false"/>
    <xf numFmtId="186" fontId="19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207" fontId="16" fillId="0" borderId="0" applyFont="false" applyFill="false" applyBorder="false" applyAlignment="false" applyProtection="false"/>
    <xf numFmtId="0" fontId="22" fillId="11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/>
    <xf numFmtId="0" fontId="25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/>
    <xf numFmtId="0" fontId="29" fillId="32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198" fontId="19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34" fillId="0" borderId="0" applyNumberForma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5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4" fontId="26" fillId="0" borderId="0">
      <alignment horizontal="center" wrapText="true"/>
      <protection locked="false"/>
    </xf>
    <xf numFmtId="0" fontId="22" fillId="36" borderId="0" applyNumberFormat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/>
    <xf numFmtId="0" fontId="34" fillId="0" borderId="0" applyNumberFormat="false" applyFill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21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7" fillId="49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5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9" fontId="16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11" fillId="7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98" fillId="0" borderId="0"/>
    <xf numFmtId="0" fontId="25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204" fontId="62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0" borderId="0"/>
    <xf numFmtId="0" fontId="11" fillId="4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186" fontId="19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3" fontId="62" fillId="0" borderId="0" applyFont="false" applyFill="false" applyBorder="false" applyAlignment="false" applyProtection="false"/>
    <xf numFmtId="0" fontId="29" fillId="15" borderId="0" applyNumberFormat="false" applyBorder="false" applyAlignment="false" applyProtection="false"/>
    <xf numFmtId="0" fontId="95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8" fillId="5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9" fillId="0" borderId="0"/>
    <xf numFmtId="0" fontId="51" fillId="0" borderId="0"/>
    <xf numFmtId="0" fontId="69" fillId="0" borderId="0" applyNumberFormat="false" applyFill="false" applyBorder="false" applyAlignment="false" applyProtection="false"/>
    <xf numFmtId="0" fontId="62" fillId="0" borderId="0" applyNumberFormat="false" applyFont="false" applyFill="false" applyBorder="false" applyAlignment="false" applyProtection="false">
      <alignment horizontal="left"/>
    </xf>
    <xf numFmtId="0" fontId="11" fillId="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86" fillId="0" borderId="20" applyNumberFormat="false" applyFill="false" applyProtection="false">
      <alignment horizontal="center"/>
    </xf>
    <xf numFmtId="0" fontId="25" fillId="3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58" fillId="5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47" fillId="58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1" fillId="5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61" fillId="0" borderId="22">
      <alignment horizontal="left" vertical="center"/>
    </xf>
    <xf numFmtId="0" fontId="25" fillId="23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8" fillId="0" borderId="0"/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7" fillId="59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/>
    <xf numFmtId="0" fontId="33" fillId="16" borderId="0" applyNumberFormat="false" applyBorder="false" applyAlignment="false" applyProtection="false"/>
    <xf numFmtId="9" fontId="94" fillId="0" borderId="0" applyFont="false" applyFill="false" applyBorder="false" applyAlignment="false" applyProtection="false">
      <alignment vertical="center"/>
    </xf>
    <xf numFmtId="37" fontId="93" fillId="0" borderId="0"/>
    <xf numFmtId="0" fontId="88" fillId="50" borderId="19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2" fillId="45" borderId="19" applyNumberFormat="false" applyAlignment="false" applyProtection="false">
      <alignment vertical="center"/>
    </xf>
    <xf numFmtId="0" fontId="99" fillId="60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00" fillId="61" borderId="23" applyNumberFormat="false" applyAlignment="false" applyProtection="false">
      <alignment vertical="center"/>
    </xf>
    <xf numFmtId="0" fontId="61" fillId="0" borderId="24" applyNumberFormat="false" applyAlignment="false" applyProtection="false">
      <alignment horizontal="left" vertical="center"/>
    </xf>
    <xf numFmtId="0" fontId="31" fillId="2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3" fillId="0" borderId="0">
      <alignment vertical="top"/>
    </xf>
    <xf numFmtId="0" fontId="19" fillId="0" borderId="0">
      <protection locked="false"/>
    </xf>
    <xf numFmtId="0" fontId="22" fillId="3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3" fillId="0" borderId="0">
      <alignment vertical="top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40" fontId="62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6" fillId="0" borderId="0"/>
    <xf numFmtId="0" fontId="45" fillId="0" borderId="0" applyNumberFormat="false" applyFill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8" fillId="4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58" fillId="5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43" fontId="94" fillId="0" borderId="0" applyFon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02" fillId="0" borderId="0"/>
    <xf numFmtId="0" fontId="10" fillId="3" borderId="0" applyNumberFormat="false" applyBorder="false" applyAlignment="false" applyProtection="false">
      <alignment vertical="center"/>
    </xf>
    <xf numFmtId="0" fontId="58" fillId="64" borderId="0" applyNumberFormat="false" applyBorder="false" applyAlignment="false" applyProtection="false">
      <alignment vertical="center"/>
    </xf>
    <xf numFmtId="0" fontId="19" fillId="0" borderId="0"/>
    <xf numFmtId="0" fontId="103" fillId="0" borderId="25" applyNumberFormat="false" applyFill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98" fillId="0" borderId="0"/>
    <xf numFmtId="0" fontId="22" fillId="1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/>
    <xf numFmtId="0" fontId="22" fillId="14" borderId="0" applyNumberFormat="false" applyBorder="false" applyAlignment="false" applyProtection="false">
      <alignment vertical="center"/>
    </xf>
    <xf numFmtId="0" fontId="94" fillId="65" borderId="26" applyNumberFormat="false" applyFon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25" fillId="3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3" fillId="0" borderId="0">
      <alignment vertical="top"/>
    </xf>
    <xf numFmtId="0" fontId="23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42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97" fillId="0" borderId="0"/>
    <xf numFmtId="0" fontId="34" fillId="0" borderId="7" applyNumberFormat="false" applyFill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44" fontId="94" fillId="0" borderId="0" applyFon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2" fillId="11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/>
    <xf numFmtId="0" fontId="51" fillId="0" borderId="0"/>
    <xf numFmtId="0" fontId="22" fillId="1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184" fontId="41" fillId="0" borderId="0"/>
    <xf numFmtId="0" fontId="15" fillId="8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8" fillId="6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7" fillId="62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19" fillId="0" borderId="0">
      <alignment vertical="center"/>
    </xf>
    <xf numFmtId="0" fontId="16" fillId="0" borderId="0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8" fillId="48" borderId="0" applyNumberFormat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22" fillId="2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25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/>
    <xf numFmtId="0" fontId="22" fillId="2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47" fillId="7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top"/>
      <protection locked="false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58" fillId="69" borderId="0" applyNumberFormat="false" applyBorder="false" applyAlignment="false" applyProtection="false">
      <alignment vertical="center"/>
    </xf>
    <xf numFmtId="0" fontId="19" fillId="0" borderId="0"/>
    <xf numFmtId="0" fontId="31" fillId="5" borderId="0" applyNumberFormat="false" applyBorder="false" applyAlignment="false" applyProtection="false">
      <alignment vertical="center"/>
    </xf>
    <xf numFmtId="0" fontId="74" fillId="44" borderId="16">
      <protection locked="false"/>
    </xf>
    <xf numFmtId="0" fontId="73" fillId="30" borderId="14" applyNumberFormat="false" applyAlignment="false" applyProtection="false">
      <alignment vertical="center"/>
    </xf>
    <xf numFmtId="0" fontId="33" fillId="18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3" fillId="0" borderId="0">
      <alignment vertical="top"/>
    </xf>
    <xf numFmtId="0" fontId="24" fillId="12" borderId="6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protection locked="false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/>
    <xf numFmtId="0" fontId="25" fillId="22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185" fontId="19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1" fillId="0" borderId="0"/>
    <xf numFmtId="0" fontId="16" fillId="0" borderId="0"/>
    <xf numFmtId="0" fontId="23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8" fillId="56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protection locked="false"/>
    </xf>
    <xf numFmtId="0" fontId="68" fillId="0" borderId="0"/>
    <xf numFmtId="178" fontId="50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89" fillId="0" borderId="21" applyNumberFormat="false" applyFill="false" applyAlignment="false" applyProtection="false">
      <alignment vertical="center"/>
    </xf>
    <xf numFmtId="0" fontId="58" fillId="6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47" fillId="5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2" fillId="10" borderId="0" applyNumberFormat="false" applyBorder="false" applyAlignment="false" applyProtection="false">
      <alignment vertical="center"/>
    </xf>
    <xf numFmtId="0" fontId="43" fillId="0" borderId="0">
      <alignment vertical="top"/>
    </xf>
    <xf numFmtId="0" fontId="51" fillId="0" borderId="0"/>
    <xf numFmtId="0" fontId="69" fillId="0" borderId="0" applyNumberFormat="false" applyFill="false" applyBorder="false" applyAlignment="false" applyProtection="false"/>
    <xf numFmtId="0" fontId="19" fillId="40" borderId="17" applyNumberFormat="false" applyFon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25" fillId="22" borderId="0" applyNumberFormat="false" applyBorder="false" applyAlignment="false" applyProtection="false">
      <alignment vertical="center"/>
    </xf>
    <xf numFmtId="180" fontId="101" fillId="63" borderId="0"/>
    <xf numFmtId="0" fontId="19" fillId="0" borderId="0">
      <alignment vertical="center"/>
    </xf>
    <xf numFmtId="0" fontId="19" fillId="0" borderId="0"/>
    <xf numFmtId="0" fontId="58" fillId="70" borderId="0" applyNumberFormat="false" applyBorder="false" applyAlignment="false" applyProtection="false">
      <alignment vertical="center"/>
    </xf>
    <xf numFmtId="0" fontId="68" fillId="0" borderId="0"/>
    <xf numFmtId="0" fontId="25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07" fillId="50" borderId="2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25" fillId="22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51" fillId="0" borderId="0"/>
    <xf numFmtId="0" fontId="12" fillId="9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19" fillId="0" borderId="0"/>
    <xf numFmtId="0" fontId="25" fillId="2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206" fontId="16" fillId="0" borderId="0" applyFont="false" applyFill="false" applyBorder="false" applyAlignment="false" applyProtection="false"/>
    <xf numFmtId="0" fontId="42" fillId="0" borderId="0" applyNumberFormat="false" applyFill="false" applyBorder="false" applyAlignment="false" applyProtection="false">
      <alignment vertical="center"/>
    </xf>
    <xf numFmtId="0" fontId="81" fillId="0" borderId="18" applyNumberFormat="false" applyFill="false" applyAlignment="false" applyProtection="false">
      <alignment vertical="center"/>
    </xf>
    <xf numFmtId="0" fontId="51" fillId="0" borderId="0"/>
    <xf numFmtId="0" fontId="29" fillId="31" borderId="0" applyNumberFormat="false" applyBorder="false" applyAlignment="false" applyProtection="false"/>
    <xf numFmtId="9" fontId="25" fillId="0" borderId="0" applyFont="false" applyFill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51" fillId="0" borderId="0"/>
    <xf numFmtId="0" fontId="22" fillId="14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69" fillId="0" borderId="0" applyNumberFormat="false" applyFill="false" applyBorder="false" applyAlignment="false" applyProtection="false"/>
    <xf numFmtId="0" fontId="19" fillId="0" borderId="0"/>
    <xf numFmtId="0" fontId="20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1" fontId="94" fillId="0" borderId="0" applyFont="false" applyFill="false" applyBorder="false" applyAlignment="false" applyProtection="false">
      <alignment vertical="center"/>
    </xf>
    <xf numFmtId="0" fontId="47" fillId="52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/>
    <xf numFmtId="0" fontId="33" fillId="1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9" fillId="0" borderId="0"/>
    <xf numFmtId="0" fontId="13" fillId="4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22" fillId="3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0" borderId="0"/>
    <xf numFmtId="0" fontId="25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25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3" fillId="6" borderId="0" applyNumberFormat="false" applyBorder="false" applyAlignment="false" applyProtection="false"/>
    <xf numFmtId="0" fontId="25" fillId="23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4" fontId="62" fillId="0" borderId="0" applyFont="false" applyFill="false" applyBorder="false" applyAlignment="false" applyProtection="false"/>
    <xf numFmtId="0" fontId="25" fillId="25" borderId="0" applyNumberFormat="false" applyBorder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1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2" fillId="20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19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0" borderId="0"/>
    <xf numFmtId="0" fontId="55" fillId="30" borderId="6" applyNumberForma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25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84" fontId="19" fillId="0" borderId="0">
      <alignment vertical="center"/>
    </xf>
    <xf numFmtId="0" fontId="52" fillId="0" borderId="12" applyNumberFormat="false" applyFill="false" applyAlignment="false" applyProtection="false">
      <alignment vertical="center"/>
    </xf>
    <xf numFmtId="0" fontId="19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25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8" fillId="0" borderId="0"/>
    <xf numFmtId="0" fontId="12" fillId="9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23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209" fontId="51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202" fontId="16" fillId="0" borderId="0" applyFont="false" applyFill="false" applyBorder="false" applyAlignment="false" applyProtection="false"/>
    <xf numFmtId="0" fontId="22" fillId="10" borderId="0" applyNumberFormat="false" applyBorder="false" applyAlignment="false" applyProtection="false">
      <alignment vertical="center"/>
    </xf>
    <xf numFmtId="0" fontId="68" fillId="0" borderId="0"/>
    <xf numFmtId="0" fontId="2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38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55" fillId="30" borderId="6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208" fontId="1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0" borderId="0"/>
    <xf numFmtId="0" fontId="110" fillId="0" borderId="21" applyNumberFormat="false" applyFill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3" fontId="80" fillId="0" borderId="0"/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84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40" borderId="17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22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22" fillId="33" borderId="0" applyNumberFormat="false" applyBorder="false" applyAlignment="false" applyProtection="false">
      <alignment vertical="center"/>
    </xf>
    <xf numFmtId="177" fontId="41" fillId="0" borderId="0"/>
    <xf numFmtId="0" fontId="10" fillId="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42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1" fillId="0" borderId="0"/>
    <xf numFmtId="0" fontId="19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91" fontId="16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2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22" fillId="23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1" fillId="24" borderId="11" applyNumberFormat="false" applyAlignment="false" applyProtection="false">
      <alignment vertical="center"/>
    </xf>
    <xf numFmtId="0" fontId="37" fillId="0" borderId="28">
      <alignment horizont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192" fontId="76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3" fillId="68" borderId="0" applyNumberFormat="false" applyBorder="false" applyAlignment="false" applyProtection="false"/>
    <xf numFmtId="0" fontId="62" fillId="55" borderId="0" applyNumberFormat="false" applyFont="false" applyBorder="false" applyAlignment="false" applyProtection="false"/>
    <xf numFmtId="0" fontId="29" fillId="2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6" fillId="0" borderId="0" applyFont="false" applyFill="false" applyBorder="false" applyAlignment="false" applyProtection="false"/>
    <xf numFmtId="0" fontId="68" fillId="0" borderId="0"/>
    <xf numFmtId="0" fontId="12" fillId="9" borderId="0" applyNumberFormat="false" applyBorder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33" fillId="18" borderId="0" applyNumberFormat="false" applyBorder="false" applyAlignment="false" applyProtection="false"/>
    <xf numFmtId="0" fontId="33" fillId="18" borderId="0" applyNumberFormat="false" applyBorder="false" applyAlignment="false" applyProtection="false"/>
    <xf numFmtId="176" fontId="16" fillId="0" borderId="0" applyFont="false" applyFill="false" applyProtection="false"/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2" fontId="94" fillId="0" borderId="0" applyFont="false" applyFill="false" applyBorder="false" applyAlignment="false" applyProtection="false">
      <alignment vertical="center"/>
    </xf>
    <xf numFmtId="0" fontId="33" fillId="74" borderId="0" applyNumberFormat="false" applyBorder="false" applyAlignment="false" applyProtection="false"/>
    <xf numFmtId="0" fontId="29" fillId="6" borderId="0" applyNumberFormat="false" applyBorder="false" applyAlignment="false" applyProtection="false"/>
    <xf numFmtId="0" fontId="38" fillId="0" borderId="9" applyNumberFormat="false" applyFill="false" applyAlignment="false" applyProtection="false">
      <alignment vertical="center"/>
    </xf>
    <xf numFmtId="0" fontId="41" fillId="0" borderId="0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25" fillId="2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68" fillId="0" borderId="0">
      <protection locked="false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87" fontId="1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6" fillId="0" borderId="5" applyNumberFormat="false" applyFill="false" applyProtection="false">
      <alignment horizontal="right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38" fontId="49" fillId="30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179" fontId="16" fillId="0" borderId="20" applyFill="false" applyProtection="false">
      <alignment horizontal="right"/>
    </xf>
    <xf numFmtId="0" fontId="12" fillId="9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47" fillId="2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47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21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5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9" fillId="0" borderId="0">
      <alignment vertical="center"/>
    </xf>
    <xf numFmtId="0" fontId="15" fillId="8" borderId="0" applyNumberFormat="false" applyBorder="false" applyAlignment="false" applyProtection="false"/>
    <xf numFmtId="0" fontId="22" fillId="2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85" fontId="19" fillId="0" borderId="0" applyFont="false" applyFill="false" applyBorder="false" applyAlignment="false" applyProtection="false"/>
    <xf numFmtId="0" fontId="15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17" fillId="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/>
    <xf numFmtId="0" fontId="23" fillId="9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77" fillId="12" borderId="6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/>
    <xf numFmtId="0" fontId="31" fillId="2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4" fillId="24" borderId="11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3" fillId="0" borderId="0">
      <alignment vertical="top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1" fillId="0" borderId="0"/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194" fontId="41" fillId="0" borderId="0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1" fillId="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3" fillId="6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81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40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0" fontId="39" fillId="0" borderId="10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0" borderId="0"/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47" fillId="3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3" fillId="0" borderId="13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210" fontId="1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195" fontId="37" fillId="0" borderId="8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33" fillId="18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47" fillId="47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188" fontId="7" fillId="0" borderId="1">
      <alignment vertical="center"/>
      <protection locked="false"/>
    </xf>
    <xf numFmtId="0" fontId="33" fillId="17" borderId="0" applyNumberFormat="false" applyBorder="false" applyAlignment="false" applyProtection="false"/>
    <xf numFmtId="0" fontId="3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186" fontId="19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4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3" fillId="30" borderId="1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0" fillId="0" borderId="0"/>
    <xf numFmtId="0" fontId="19" fillId="0" borderId="0">
      <alignment vertical="center"/>
    </xf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33" fillId="16" borderId="0" applyNumberFormat="false" applyBorder="false" applyAlignment="false" applyProtection="false"/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31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/>
    <xf numFmtId="191" fontId="19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  <xf numFmtId="181" fontId="51" fillId="0" borderId="0" applyFont="false" applyFill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/>
    <xf numFmtId="0" fontId="25" fillId="0" borderId="0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2" fillId="5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5" fillId="0" borderId="0">
      <alignment vertical="center"/>
    </xf>
    <xf numFmtId="0" fontId="33" fillId="17" borderId="0" applyNumberFormat="false" applyBorder="false" applyAlignment="false" applyProtection="false"/>
    <xf numFmtId="0" fontId="28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1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19" fillId="0" borderId="0"/>
    <xf numFmtId="208" fontId="19" fillId="0" borderId="0">
      <alignment vertical="center"/>
    </xf>
    <xf numFmtId="187" fontId="1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190" fontId="19" fillId="0" borderId="0">
      <alignment vertical="center"/>
    </xf>
    <xf numFmtId="0" fontId="25" fillId="0" borderId="0">
      <alignment vertical="center"/>
    </xf>
    <xf numFmtId="191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210" fontId="19" fillId="0" borderId="0">
      <alignment vertical="center"/>
    </xf>
    <xf numFmtId="0" fontId="19" fillId="0" borderId="0"/>
    <xf numFmtId="0" fontId="25" fillId="0" borderId="0">
      <alignment vertical="center"/>
    </xf>
    <xf numFmtId="0" fontId="3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/>
    <xf numFmtId="0" fontId="12" fillId="9" borderId="0" applyNumberFormat="false" applyBorder="false" applyAlignment="false" applyProtection="false">
      <alignment vertical="center"/>
    </xf>
    <xf numFmtId="0" fontId="19" fillId="0" borderId="0"/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3" fillId="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5" fillId="8" borderId="0" applyNumberFormat="false" applyBorder="false" applyAlignment="false" applyProtection="false"/>
    <xf numFmtId="0" fontId="19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0" borderId="0">
      <alignment horizontal="center" wrapText="true"/>
      <protection locked="false"/>
    </xf>
    <xf numFmtId="0" fontId="10" fillId="3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2" fillId="0" borderId="12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/>
    <xf numFmtId="0" fontId="10" fillId="4" borderId="0" applyNumberFormat="false" applyBorder="false" applyAlignment="false" applyProtection="false">
      <alignment vertical="center"/>
    </xf>
    <xf numFmtId="0" fontId="19" fillId="0" borderId="0"/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9" fillId="0" borderId="0"/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47" fillId="4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top"/>
      <protection locked="false"/>
    </xf>
    <xf numFmtId="189" fontId="16" fillId="0" borderId="0" applyFont="false" applyFill="false" applyBorder="false" applyAlignment="false" applyProtection="false"/>
    <xf numFmtId="0" fontId="10" fillId="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/>
    <xf numFmtId="0" fontId="10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justify" vertical="center" wrapText="true"/>
    </xf>
  </cellXfs>
  <cellStyles count="2558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差_2006年33甘肃" xfId="512"/>
    <cellStyle name="强调 3 3" xfId="513"/>
    <cellStyle name="Accent4 - 60%" xfId="514"/>
    <cellStyle name="差_2006年28四川_财力性转移支付2010年预算参考数" xfId="515"/>
    <cellStyle name="Percent_!!!GO" xfId="516"/>
    <cellStyle name="40% - 强调文字颜色 5 3 2" xfId="517"/>
    <cellStyle name="差_2_财力性转移支付2010年预算参考数" xfId="518"/>
    <cellStyle name="差_2、土地面积、人口、粮食产量基本情况_Sheet1" xfId="519"/>
    <cellStyle name="好_Book1_县公司 3" xfId="520"/>
    <cellStyle name="差_不用软件计算9.1不考虑经费管理评价xl_Sheet1" xfId="521"/>
    <cellStyle name="差_2、土地面积、人口、粮食产量基本情况 3 2" xfId="522"/>
    <cellStyle name="常规 7 5" xfId="523"/>
    <cellStyle name="差_2、土地面积、人口、粮食产量基本情况 3" xfId="524"/>
    <cellStyle name="千位分隔[0] 2" xfId="525"/>
    <cellStyle name="差_14安徽_财力性转移支付2010年预算参考数" xfId="526"/>
    <cellStyle name="差_14安徽" xfId="527"/>
    <cellStyle name="差_12滨州" xfId="528"/>
    <cellStyle name="Explanatory Text" xfId="529"/>
    <cellStyle name="差_1110洱源县 3" xfId="530"/>
    <cellStyle name="差_2009年一般性转移支付标准工资_地方配套按人均增幅控制8.30xl_Sheet1" xfId="531"/>
    <cellStyle name="好_财力差异计算表(不含非农业区)" xfId="532"/>
    <cellStyle name="差_1003牟定县 3" xfId="533"/>
    <cellStyle name="?鹎%U龡&amp;H?_x0008__x001c__x001c_?_x0007__x0001__x0001_ 3" xfId="534"/>
    <cellStyle name="差_07临沂" xfId="535"/>
    <cellStyle name="常规 2 5" xfId="536"/>
    <cellStyle name="好_03昭通 2" xfId="537"/>
    <cellStyle name="60% - Accent1_Sheet1" xfId="538"/>
    <cellStyle name="差_文体广播事业(按照总人口测算）—20080416_不含人员经费系数_财力性转移支付2010年预算参考数" xfId="539"/>
    <cellStyle name="差_0605石屏县" xfId="540"/>
    <cellStyle name="60% - Accent1" xfId="541"/>
    <cellStyle name="强调文字颜色 2 2 2" xfId="542"/>
    <cellStyle name="差_0502通海县 3" xfId="543"/>
    <cellStyle name="常规 2 9 2" xfId="544"/>
    <cellStyle name="20% - Accent1 3 2" xfId="545"/>
    <cellStyle name="好_05玉溪 3" xfId="546"/>
    <cellStyle name="差_00省级(定稿)_Sheet1" xfId="547"/>
    <cellStyle name="差_00省级(定稿) 3 2" xfId="548"/>
    <cellStyle name="㼿㼿㼿㼿㼿㼿㼿㼿㼿㼿㼿?" xfId="549"/>
    <cellStyle name="40% - 强调文字颜色 2 2 3" xfId="550"/>
    <cellStyle name="差_2009年一般性转移支付标准工资_奖励补助测算7.23 2" xfId="551"/>
    <cellStyle name="差_00省级(定稿) 3" xfId="552"/>
    <cellStyle name="链接单元格 2_Sheet1" xfId="553"/>
    <cellStyle name="好_行政(燃修费)_县市旗测算-新科目（含人口规模效应）_财力性转移支付2010年预算参考数" xfId="554"/>
    <cellStyle name="40% - 强调文字颜色 1 2 3" xfId="555"/>
    <cellStyle name="差_00省级(打印) 2" xfId="556"/>
    <cellStyle name="好_其他部门(按照总人口测算）—20080416_不含人员经费系数" xfId="557"/>
    <cellStyle name="好 3 2" xfId="558"/>
    <cellStyle name="好_2009年一般性转移支付标准工资_地方配套按人均增幅控制8.30一般预算平均增幅、人均可用财力平均增幅两次控制、社会治安系数调整、案件数调整xl 2" xfId="559"/>
    <cellStyle name="好_1_财力性转移支付2010年预算参考数" xfId="560"/>
    <cellStyle name="差_Book1_2013新机制（指标文）(1)" xfId="561"/>
    <cellStyle name="好 3" xfId="562"/>
    <cellStyle name="差_2012年消缺情况测算表（2013.2.28）" xfId="563"/>
    <cellStyle name="差_~5676413 3" xfId="564"/>
    <cellStyle name="好_云南省2008年中小学教职工情况（教育厅提供20090101加工整理）_Sheet1" xfId="565"/>
    <cellStyle name="好_县区合并测算20080423(按照各省比重）_民生政策最低支出需求" xfId="566"/>
    <cellStyle name="差_~5676413" xfId="567"/>
    <cellStyle name="好_行政公检法测算_不含人员经费系数" xfId="568"/>
    <cellStyle name="差_县市旗测算20080508_县市旗测算-新科目（含人口规模效应）" xfId="569"/>
    <cellStyle name="差_~4190974_Sheet1" xfId="570"/>
    <cellStyle name="差_平邑_财力性转移支付2010年预算参考数" xfId="571"/>
    <cellStyle name="捠壿 [0.00]_Region Orders (2)" xfId="572"/>
    <cellStyle name="好_市辖区测算20080510_不含人员经费系数" xfId="573"/>
    <cellStyle name="差_2012年逐月消缺情况表格（1-10月）" xfId="574"/>
    <cellStyle name="百分比 5" xfId="575"/>
    <cellStyle name="好_下半年禁毒办案经费分配2544.3万元" xfId="576"/>
    <cellStyle name="百分比 4" xfId="577"/>
    <cellStyle name="差_义务教育阶段教职工人数（教育厅提供最终）_Sheet1" xfId="578"/>
    <cellStyle name="20% - 强调文字颜色 6 2" xfId="579"/>
    <cellStyle name="Warning Text 3 2" xfId="580"/>
    <cellStyle name="差_农林水和城市维护标准支出20080505－县区合计_县市旗测算-新科目（含人口规模效应）_财力性转移支付2010年预算参考数" xfId="581"/>
    <cellStyle name="好_县区合并测算20080421_县市旗测算-新科目（含人口规模效应）" xfId="582"/>
    <cellStyle name="Warning Text 2" xfId="583"/>
    <cellStyle name="Valuta_pldt" xfId="584"/>
    <cellStyle name="20% - 强调文字颜色 4 3 2" xfId="585"/>
    <cellStyle name="后继超链接 3 2" xfId="586"/>
    <cellStyle name="Total 3 2" xfId="587"/>
    <cellStyle name="后继超链接 3" xfId="588"/>
    <cellStyle name="Total 3" xfId="589"/>
    <cellStyle name="60% - 强调文字颜色 3 2 2" xfId="590"/>
    <cellStyle name="后继超链接 2" xfId="591"/>
    <cellStyle name="Total 2" xfId="592"/>
    <cellStyle name="差_2009年一般性转移支付标准工资_~4190974" xfId="593"/>
    <cellStyle name="适中" xfId="594" builtinId="28"/>
    <cellStyle name="差_2009年一般性转移支付标准工资_~5676413 3" xfId="595"/>
    <cellStyle name="好_2009年一般性转移支付标准工资_奖励补助测算5.24冯铸 3" xfId="596"/>
    <cellStyle name="常规 10 3" xfId="597"/>
    <cellStyle name="t_HVAC Equipment (3)" xfId="598"/>
    <cellStyle name="好_00省级(定稿) 2" xfId="599"/>
    <cellStyle name="PSDate" xfId="600"/>
    <cellStyle name="后继超级链接" xfId="601"/>
    <cellStyle name="Output 3" xfId="602"/>
    <cellStyle name="好_2、土地面积、人口、粮食产量基本情况 2" xfId="603"/>
    <cellStyle name="Note 3 2" xfId="604"/>
    <cellStyle name="差_奖励补助测算7.23" xfId="605"/>
    <cellStyle name="差_00省级(打印)_Sheet1" xfId="606"/>
    <cellStyle name="Note 2" xfId="607"/>
    <cellStyle name="gcd_2013新机制（指标文）(1)" xfId="608"/>
    <cellStyle name="20% - 强调文字颜色 4 3" xfId="609"/>
    <cellStyle name="Normal_!!!GO" xfId="610"/>
    <cellStyle name="强调 3 2" xfId="611"/>
    <cellStyle name="好_0605石屏县_财力性转移支付2010年预算参考数" xfId="612"/>
    <cellStyle name="Accent5 - 40%" xfId="613"/>
    <cellStyle name="Neutral" xfId="614"/>
    <cellStyle name="MS Sans Serif 3" xfId="615"/>
    <cellStyle name="Mon閠aire_!!!GO" xfId="616"/>
    <cellStyle name="好_云南省2008年中小学教职工情况（教育厅提供20090101加工整理） 2" xfId="617"/>
    <cellStyle name="20% - 强调文字颜色 2 3 3" xfId="618"/>
    <cellStyle name="Input 4" xfId="619"/>
    <cellStyle name="Note" xfId="620"/>
    <cellStyle name="60% - 强调文字颜色 1 3 2" xfId="621"/>
    <cellStyle name="Mon閠aire [0]_!!!GO" xfId="622"/>
    <cellStyle name="差 3 3" xfId="623"/>
    <cellStyle name="差_0605石屏县 2" xfId="624"/>
    <cellStyle name="Accent5 4" xfId="625"/>
    <cellStyle name="Moneda [0]_96 Risk" xfId="626"/>
    <cellStyle name="差_教育厅提供义务教育及高中教师人数（2009年1月6日） 3 2" xfId="627"/>
    <cellStyle name="Accent2 8" xfId="628"/>
    <cellStyle name="差_~5676413 2" xfId="629"/>
    <cellStyle name="差_2006年水利统计指标统计表" xfId="630"/>
    <cellStyle name="Linked Cell_Sheet1" xfId="631"/>
    <cellStyle name="差_12滨州_财力性转移支付2010年预算参考数" xfId="632"/>
    <cellStyle name="好_分县成本差异系数_民生政策最低支出需求" xfId="633"/>
    <cellStyle name="Linked Cell 3 2" xfId="634"/>
    <cellStyle name="差_农林水和城市维护标准支出20080505－县区合计_县市旗测算-新科目（含人口规模效应）" xfId="635"/>
    <cellStyle name="千位分隔[0] 3" xfId="636"/>
    <cellStyle name="Linked Cell" xfId="637"/>
    <cellStyle name="好_2009年一般性转移支付标准工资 2" xfId="638"/>
    <cellStyle name="Input Cells" xfId="639"/>
    <cellStyle name="Input 7" xfId="640"/>
    <cellStyle name="Millares [0]_96 Risk" xfId="641"/>
    <cellStyle name="差_00省级(定稿) 2" xfId="642"/>
    <cellStyle name="Accent1 - 60% 3" xfId="643"/>
    <cellStyle name="好_Book1_Sheet1" xfId="644"/>
    <cellStyle name="MS Sans Serif" xfId="645"/>
    <cellStyle name="Input 6" xfId="646"/>
    <cellStyle name="Input 5" xfId="647"/>
    <cellStyle name="好_附表" xfId="648"/>
    <cellStyle name="HEADING2" xfId="649"/>
    <cellStyle name="Accent1 - 40% 3 2" xfId="650"/>
    <cellStyle name="好_2009年一般性转移支付标准工资_不用软件计算9.1不考虑经费管理评价xl_Sheet1" xfId="651"/>
    <cellStyle name="HEADING1" xfId="652"/>
    <cellStyle name="汇总" xfId="653" builtinId="25"/>
    <cellStyle name="差_缺口县区测算(按2007支出增长25%测算)" xfId="654"/>
    <cellStyle name="Input [yellow]" xfId="655"/>
    <cellStyle name="好_2006年全省财力计算表（中央、决算） 3" xfId="656"/>
    <cellStyle name="Heading 4_Sheet1" xfId="657"/>
    <cellStyle name="Heading 4 3 2" xfId="658"/>
    <cellStyle name="好_同德" xfId="659"/>
    <cellStyle name="60% - Accent6 3 2" xfId="660"/>
    <cellStyle name="Heading 3_Sheet1" xfId="661"/>
    <cellStyle name="Heading 2_Sheet1" xfId="662"/>
    <cellStyle name="Heading 1_Sheet1" xfId="663"/>
    <cellStyle name="Heading 1 3" xfId="664"/>
    <cellStyle name="20% - 强调文字颜色 2 2" xfId="665"/>
    <cellStyle name="差_县区合并测算20080423(按照各省比重）_民生政策最低支出需求_财力性转移支付2010年预算参考数" xfId="666"/>
    <cellStyle name="Heading 1" xfId="667"/>
    <cellStyle name="好_00省级(打印) 2" xfId="668"/>
    <cellStyle name="Good 3" xfId="669"/>
    <cellStyle name="常规 2 2 2_2013新机制（指标文）(1)" xfId="670"/>
    <cellStyle name="Good 2" xfId="671"/>
    <cellStyle name="千位分隔 2 3 2" xfId="672"/>
    <cellStyle name="Heading 3 3" xfId="673"/>
    <cellStyle name="20% - 强调文字颜色 4 2" xfId="674"/>
    <cellStyle name="归盒啦_95" xfId="675"/>
    <cellStyle name="Heading 3 2" xfId="676"/>
    <cellStyle name="Followed Hyperlink_AheadBehind.xls Chart 23" xfId="677"/>
    <cellStyle name="常规 5 3" xfId="678"/>
    <cellStyle name="Fixed" xfId="679"/>
    <cellStyle name="Explanatory Text_Sheet1" xfId="680"/>
    <cellStyle name="Explanatory Text 3 2" xfId="681"/>
    <cellStyle name="好_奖励补助测算7.25_Sheet1" xfId="682"/>
    <cellStyle name="Explanatory Text 3" xfId="683"/>
    <cellStyle name="Explanatory Text 2" xfId="684"/>
    <cellStyle name="好_银行账户情况表_2010年12月_Sheet1" xfId="685"/>
    <cellStyle name="差_2009年一般性转移支付标准工资_奖励补助测算7.25" xfId="686"/>
    <cellStyle name="Norma,_laroux_4_营业在建 (2)_E21" xfId="687"/>
    <cellStyle name="好_教育(按照总人口测算）—20080416_民生政策最低支出需求_财力性转移支付2010年预算参考数" xfId="688"/>
    <cellStyle name="差_2006年全省财力计算表（中央、决算）_Sheet1" xfId="689"/>
    <cellStyle name="差_2009年一般性转移支付标准工资_地方配套按人均增幅控制8.31（调整结案率后）xl 2" xfId="690"/>
    <cellStyle name="好_云南农村义务教育统计表" xfId="691"/>
    <cellStyle name="好_奖励补助测算5.22测试" xfId="692"/>
    <cellStyle name="好_行政（人员）_民生政策最低支出需求" xfId="693"/>
    <cellStyle name="差_2014校舍维修资金分配(定）" xfId="694"/>
    <cellStyle name="解释性文本 2" xfId="695"/>
    <cellStyle name="Date" xfId="696"/>
    <cellStyle name="差_2009年一般性转移支付标准工资_奖励补助测算7.23_Sheet1" xfId="697"/>
    <cellStyle name="comma-d" xfId="698"/>
    <cellStyle name="差_2007年政法部门业务指标_Sheet1" xfId="699"/>
    <cellStyle name="40% - 强调文字颜色 1" xfId="700" builtinId="31"/>
    <cellStyle name="Comma_!!!GO" xfId="701"/>
    <cellStyle name="好_2009年一般性转移支付标准工资_奖励补助测算5.24冯铸_Sheet1" xfId="702"/>
    <cellStyle name="差_11大理_Sheet1" xfId="703"/>
    <cellStyle name="货币 2" xfId="704"/>
    <cellStyle name="60% - Accent1 3 2" xfId="705"/>
    <cellStyle name="Comma [0] 2" xfId="706"/>
    <cellStyle name="差_0605石屏县 3" xfId="707"/>
    <cellStyle name="Accent5 5" xfId="708"/>
    <cellStyle name="好_地方配套按人均增幅控制8.31（调整结案率后）xl" xfId="709"/>
    <cellStyle name="差_卫生部门_Sheet1" xfId="710"/>
    <cellStyle name="Comma [0]" xfId="711"/>
    <cellStyle name="差_Book1_县公司 3 2" xfId="712"/>
    <cellStyle name="强调 1_Sheet1" xfId="713"/>
    <cellStyle name="MS Sans Serif 2" xfId="714"/>
    <cellStyle name="ColLevel_1" xfId="715"/>
    <cellStyle name="货币 2 2" xfId="716"/>
    <cellStyle name="差_县市旗测算20080508" xfId="717"/>
    <cellStyle name="Title 3 2" xfId="718"/>
    <cellStyle name="Check Cell_Sheet1" xfId="719"/>
    <cellStyle name="Check Cell 3" xfId="720"/>
    <cellStyle name="40% - 强调文字颜色 4 2 4" xfId="721"/>
    <cellStyle name="差_奖励补助测算7.25" xfId="722"/>
    <cellStyle name="Check Cell 2" xfId="723"/>
    <cellStyle name="Check Cell" xfId="724"/>
    <cellStyle name="链接单元格 2" xfId="725"/>
    <cellStyle name="汇总 2 3" xfId="726"/>
    <cellStyle name="Calculation_Sheet1" xfId="727"/>
    <cellStyle name="百分比 3 3 2" xfId="728"/>
    <cellStyle name="40% - Accent6 3" xfId="729"/>
    <cellStyle name="40% - 强调文字颜色 2 2" xfId="730"/>
    <cellStyle name="Calculation 3 2" xfId="731"/>
    <cellStyle name="60% - 强调文字颜色 1 2 2" xfId="732"/>
    <cellStyle name="计算 2 4" xfId="733"/>
    <cellStyle name="好_530623_2006年县级财政报表附表 2" xfId="734"/>
    <cellStyle name="Calculation" xfId="735"/>
    <cellStyle name="差_2007年政法部门业务指标 3" xfId="736"/>
    <cellStyle name="t" xfId="737"/>
    <cellStyle name="Calc Currency (0)" xfId="738"/>
    <cellStyle name="Black" xfId="739"/>
    <cellStyle name="好_县市旗测算20080508" xfId="740"/>
    <cellStyle name="百分比 2" xfId="741"/>
    <cellStyle name="40% - 强调文字颜色 1 2_Sheet1" xfId="742"/>
    <cellStyle name="Bad_Sheet1" xfId="743"/>
    <cellStyle name="Bad" xfId="744"/>
    <cellStyle name="好_地方配套按人均增幅控制8.31（调整结案率后）xl_Sheet1" xfId="745"/>
    <cellStyle name="标题1" xfId="746"/>
    <cellStyle name="差_银行账户情况表_2010年12月_Sheet1" xfId="747"/>
    <cellStyle name="Accent6_2006年33甘肃" xfId="748"/>
    <cellStyle name="差_县市旗测算20080508_民生政策最低支出需求_财力性转移支付2010年预算参考数" xfId="749"/>
    <cellStyle name="常规 27" xfId="750"/>
    <cellStyle name="常规 32" xfId="751"/>
    <cellStyle name="Accent6 9" xfId="752"/>
    <cellStyle name="差_河南 缺口县区测算(地方填报白)" xfId="753"/>
    <cellStyle name="好_2007年收支情况及2008年收支预计表(汇总表)" xfId="754"/>
    <cellStyle name="Accent6 8" xfId="755"/>
    <cellStyle name="差_gdp" xfId="756"/>
    <cellStyle name="Accent6 4" xfId="757"/>
    <cellStyle name="好_基础数据分析_Sheet1" xfId="758"/>
    <cellStyle name="60% - Accent2 2" xfId="759"/>
    <cellStyle name="差_云南水利电力有限公司 3 2" xfId="760"/>
    <cellStyle name="差_2009年一般性转移支付标准工资_~5676413 3 2" xfId="761"/>
    <cellStyle name="差_2009年一般性转移支付标准工资 2" xfId="762"/>
    <cellStyle name="表标题_2013新机制（指标文）(1)" xfId="763"/>
    <cellStyle name="Accent6 3 2" xfId="764"/>
    <cellStyle name="差_2009年一般性转移支付标准工资_奖励补助测算5.23新" xfId="765"/>
    <cellStyle name="好_安徽 缺口县区测算(地方填报)1_财力性转移支付2010年预算参考数" xfId="766"/>
    <cellStyle name="差_2013年市县可用财力（总人口）-发处室" xfId="767"/>
    <cellStyle name="差_县市旗测算20080508_财力性转移支付2010年预算参考数" xfId="768"/>
    <cellStyle name="Accent6 2" xfId="769"/>
    <cellStyle name="标题 1 2 4" xfId="770"/>
    <cellStyle name="Percent [2]" xfId="771"/>
    <cellStyle name="Accent6 - 60% 3" xfId="772"/>
    <cellStyle name="Accent6 - 60% 2" xfId="773"/>
    <cellStyle name="40% - 强调文字颜色 3 2 2" xfId="774"/>
    <cellStyle name="Accent6 - 40% 3" xfId="775"/>
    <cellStyle name="20% - 强调文字颜色 2 4" xfId="776"/>
    <cellStyle name="Accent6 - 40%" xfId="777"/>
    <cellStyle name="20% - 强调文字颜色 3 2 2" xfId="778"/>
    <cellStyle name="20% - 强调文字颜色 6 3 2" xfId="779"/>
    <cellStyle name="Accent6 - 20% 3 2" xfId="780"/>
    <cellStyle name="Accent6 - 20% 3" xfId="781"/>
    <cellStyle name="Accent6 - 20% 2" xfId="782"/>
    <cellStyle name="差_卫生(按照总人口测算）—20080416" xfId="783"/>
    <cellStyle name="Accent5 7" xfId="784"/>
    <cellStyle name="好_2009年一般性转移支付标准工资_奖励补助测算7.25 8" xfId="785"/>
    <cellStyle name="常规 9_2013新机制（指标文）(1)" xfId="786"/>
    <cellStyle name="Normal - Style1" xfId="787"/>
    <cellStyle name="Accent5 6" xfId="788"/>
    <cellStyle name="Heading 2 3 2" xfId="789"/>
    <cellStyle name="百分比 4 3" xfId="790"/>
    <cellStyle name="常规 8_2013新机制（指标文）(1)" xfId="791"/>
    <cellStyle name="Accent5 - 60%_2013新机制（指标文）(1)" xfId="792"/>
    <cellStyle name="差_同德_财力性转移支付2010年预算参考数" xfId="793"/>
    <cellStyle name="差_县区合并测算20080423(按照各省比重）_县市旗测算-新科目（含人口规模效应）" xfId="794"/>
    <cellStyle name="好_地方配套按人均增幅控制8.30xl" xfId="795"/>
    <cellStyle name="好_~4190974" xfId="796"/>
    <cellStyle name="Accent5 - 60%" xfId="797"/>
    <cellStyle name="Accent5 - 40%_2013新机制（指标文）(1)" xfId="798"/>
    <cellStyle name="Tusental (0)_pldt" xfId="799"/>
    <cellStyle name="标题 1 2 2" xfId="800"/>
    <cellStyle name="差_卫生(按照总人口测算）—20080416_民生政策最低支出需求" xfId="801"/>
    <cellStyle name="Heading 4 2" xfId="802"/>
    <cellStyle name="差_Book1_县公司" xfId="803"/>
    <cellStyle name="差_县区合并测算20080423(按照各省比重）_财力性转移支付2010年预算参考数" xfId="804"/>
    <cellStyle name="常规 2 2 2 5" xfId="805"/>
    <cellStyle name="好_34青海_财力性转移支付2010年预算参考数" xfId="806"/>
    <cellStyle name="好_00省级(打印)_Sheet1" xfId="807"/>
    <cellStyle name="Accent5 - 40% 3" xfId="808"/>
    <cellStyle name="20% - 强调文字颜色 2 2 3" xfId="809"/>
    <cellStyle name="Accent5 - 20% 3 2" xfId="810"/>
    <cellStyle name="Accent5 - 20% 3" xfId="811"/>
    <cellStyle name="常规 2 10" xfId="812"/>
    <cellStyle name="好_缺口县区测算(财政部标准)" xfId="813"/>
    <cellStyle name="好_0502通海县_Sheet1" xfId="814"/>
    <cellStyle name="好_2008年支出核定" xfId="815"/>
    <cellStyle name="差_1003牟定县" xfId="816"/>
    <cellStyle name="差_云南农村义务教育统计表 2" xfId="817"/>
    <cellStyle name="Accent4 9" xfId="818"/>
    <cellStyle name="差_县市旗测算-新科目（20080627）_县市旗测算-新科目（含人口规模效应）_财力性转移支付2010年预算参考数" xfId="819"/>
    <cellStyle name="Accent4 6" xfId="820"/>
    <cellStyle name="_Book1" xfId="821"/>
    <cellStyle name="60% - 强调文字颜色 6 3 2" xfId="822"/>
    <cellStyle name="差_Book2_Sheet1" xfId="823"/>
    <cellStyle name="Accent4 2" xfId="824"/>
    <cellStyle name="60% - Accent1 2" xfId="825"/>
    <cellStyle name="常规 3_2013新机制（指标文）(1)" xfId="826"/>
    <cellStyle name="差_00省级(打印) 3" xfId="827"/>
    <cellStyle name="好 3 3" xfId="828"/>
    <cellStyle name="Accent4 - 60%_2013新机制（指标文）(1)" xfId="829"/>
    <cellStyle name="好_2008计算资料（8月5）" xfId="830"/>
    <cellStyle name="Accent4 - 60% 3 2" xfId="831"/>
    <cellStyle name="Accent4 - 60% 3" xfId="832"/>
    <cellStyle name="Accent6 - 60% 3 2" xfId="833"/>
    <cellStyle name="20% - Accent6_Sheet1" xfId="834"/>
    <cellStyle name="差_县市旗测算-新科目（20080627）_县市旗测算-新科目（含人口规模效应）" xfId="835"/>
    <cellStyle name="差_云南水利电力有限公司" xfId="836"/>
    <cellStyle name="好_Book1_1 3" xfId="837"/>
    <cellStyle name="Accent4 - 40% 3" xfId="838"/>
    <cellStyle name="标题 5_Sheet1" xfId="839"/>
    <cellStyle name="差_云南农村义务教育统计表 3 2" xfId="840"/>
    <cellStyle name="常规 10" xfId="841"/>
    <cellStyle name="强调 1 3 2" xfId="842"/>
    <cellStyle name="好_Book1_1 2" xfId="843"/>
    <cellStyle name="Accent4 - 40% 2" xfId="844"/>
    <cellStyle name="差_Book1_银行账户情况表_2010年12月" xfId="845"/>
    <cellStyle name="强调 1 3" xfId="846"/>
    <cellStyle name="好_Book1_1" xfId="847"/>
    <cellStyle name="Accent4 - 40%" xfId="848"/>
    <cellStyle name="好_05玉溪_Sheet1" xfId="849"/>
    <cellStyle name="Accent2 - 40% 2" xfId="850"/>
    <cellStyle name="好_530629_2006年县级财政报表附表 3 2" xfId="851"/>
    <cellStyle name="Accent4 - 20% 3 2" xfId="852"/>
    <cellStyle name="标题 3 2 2" xfId="853"/>
    <cellStyle name="差_县区合并测算20080423(按照各省比重）_不含人员经费系数_财力性转移支付2010年预算参考数" xfId="854"/>
    <cellStyle name="40% - Accent4 3" xfId="855"/>
    <cellStyle name="Accent3 8" xfId="856"/>
    <cellStyle name="60% - 强调文字颜色 6 2 4" xfId="857"/>
    <cellStyle name="40% - Accent6 3 2" xfId="858"/>
    <cellStyle name="40% - 强调文字颜色 2 2 2" xfId="859"/>
    <cellStyle name="gcd 4" xfId="860"/>
    <cellStyle name="Accent3 7" xfId="861"/>
    <cellStyle name="好_奖励补助测算7.25 8" xfId="862"/>
    <cellStyle name="40% - 着色 4" xfId="863"/>
    <cellStyle name="40% - 强调文字颜色 6 3 2" xfId="864"/>
    <cellStyle name="40% - Accent3_Sheet1" xfId="865"/>
    <cellStyle name="好_行政(燃修费)_不含人员经费系数_财力性转移支付2010年预算参考数" xfId="866"/>
    <cellStyle name="20% - 强调文字颜色 1 3 3" xfId="867"/>
    <cellStyle name="好_山东省民生支出标准_财力性转移支付2010年预算参考数" xfId="868"/>
    <cellStyle name="Accent1 6" xfId="869"/>
    <cellStyle name="差_2009年一般性转移支付标准工资_奖励补助测算7.25 9" xfId="870"/>
    <cellStyle name="40% - 强调文字颜色 6 2 2" xfId="871"/>
    <cellStyle name="Accent1 5" xfId="872"/>
    <cellStyle name="好_卫生部门" xfId="873"/>
    <cellStyle name="好_行政(燃修费)_民生政策最低支出需求" xfId="874"/>
    <cellStyle name="40% - Accent1_Sheet1" xfId="875"/>
    <cellStyle name="Heading 2" xfId="876"/>
    <cellStyle name="好_00省级(打印) 3" xfId="877"/>
    <cellStyle name="Accent4 - 20%" xfId="878"/>
    <cellStyle name="40% - Accent1 3 2" xfId="879"/>
    <cellStyle name="标题 2 4" xfId="880"/>
    <cellStyle name="20% - 强调文字颜色 6 2_Sheet1" xfId="881"/>
    <cellStyle name="商品名称" xfId="882"/>
    <cellStyle name="千位分隔 2" xfId="883"/>
    <cellStyle name="Accent1 - 20% 3" xfId="884"/>
    <cellStyle name="60% - Accent4_Sheet1" xfId="885"/>
    <cellStyle name="警告文本 3 2" xfId="886"/>
    <cellStyle name="好_2009年一般性转移支付标准工资_奖励补助测算5.22测试" xfId="887"/>
    <cellStyle name="好_2006年22湖南" xfId="888"/>
    <cellStyle name="好_Book1_财力性转移支付2010年预算参考数" xfId="889"/>
    <cellStyle name="20% - 强调文字颜色 6 2 4" xfId="890"/>
    <cellStyle name="Accent6 - 40% 2" xfId="891"/>
    <cellStyle name="60% - Accent6_Sheet1" xfId="892"/>
    <cellStyle name="40% - Accent6 2" xfId="893"/>
    <cellStyle name="20% - 强调文字颜色 2 3" xfId="894"/>
    <cellStyle name="_ET_STYLE_NoName_00_" xfId="895"/>
    <cellStyle name="表标题 3 2" xfId="896"/>
    <cellStyle name="20% - 强调文字颜色 6 2 3" xfId="897"/>
    <cellStyle name="强调文字颜色 4 2 3" xfId="898"/>
    <cellStyle name="Output_Sheet1" xfId="899"/>
    <cellStyle name="强调 2_2013新机制（指标文）(1)" xfId="900"/>
    <cellStyle name="Accent3 - 40% 2" xfId="901"/>
    <cellStyle name="差_11大理 2" xfId="902"/>
    <cellStyle name="差_奖励补助测算7.25 (version 1) (version 1) 3 2" xfId="903"/>
    <cellStyle name="货币 4 2" xfId="904"/>
    <cellStyle name="20% - 强调文字颜色 5 3 2" xfId="905"/>
    <cellStyle name="60% - 强调文字颜色 2 2_Sheet1" xfId="906"/>
    <cellStyle name="Accent4 8" xfId="907"/>
    <cellStyle name="Accent2 - 20% 3 2" xfId="908"/>
    <cellStyle name="好_2009年一般性转移支付标准工资_不用软件计算9.1不考虑经费管理评价xl 3 2" xfId="909"/>
    <cellStyle name="Warning Text_Sheet1" xfId="910"/>
    <cellStyle name="货币 3 3" xfId="911"/>
    <cellStyle name="Input 9" xfId="912"/>
    <cellStyle name="20% - 强调文字颜色 5 2 3" xfId="913"/>
    <cellStyle name="差_03昭通 3 2" xfId="914"/>
    <cellStyle name="差_缺口县区测算" xfId="915"/>
    <cellStyle name="货币 3 2 2" xfId="916"/>
    <cellStyle name="超级链接" xfId="917"/>
    <cellStyle name="Input 3" xfId="918"/>
    <cellStyle name="20% - 强调文字颜色 2 3 2" xfId="919"/>
    <cellStyle name="好_奖励补助测算7.25" xfId="920"/>
    <cellStyle name="好_Book1_1_Sheet1" xfId="921"/>
    <cellStyle name="Accent4 - 40%_Sheet1" xfId="922"/>
    <cellStyle name="强调文字颜色 5 2 4" xfId="923"/>
    <cellStyle name="40% - 强调文字颜色 6 3" xfId="924"/>
    <cellStyle name="Accent1 7" xfId="925"/>
    <cellStyle name="差_2006年全省财力计算表（中央、决算） 2" xfId="926"/>
    <cellStyle name="差_2009年一般性转移支付标准工资_Sheet1" xfId="927"/>
    <cellStyle name="好_2009年一般性转移支付标准工资_~5676413 3" xfId="928"/>
    <cellStyle name="_2006－2009年结余结转情况" xfId="929"/>
    <cellStyle name="20% - 强调文字颜色 5 2_Sheet1" xfId="930"/>
    <cellStyle name="Accent2 3 2" xfId="931"/>
    <cellStyle name="好_2007年人员分部门统计表 2" xfId="932"/>
    <cellStyle name="差_1110洱源县_Sheet1" xfId="933"/>
    <cellStyle name="Input 2" xfId="934"/>
    <cellStyle name="强调文字颜色 5 2 3" xfId="935"/>
    <cellStyle name="40% - 强调文字颜色 6 2" xfId="936"/>
    <cellStyle name="差_县级公安机关公用经费标准奖励测算方案（定稿） 3" xfId="937"/>
    <cellStyle name="差_09黑龙江_财力性转移支付2010年预算参考数" xfId="938"/>
    <cellStyle name="20% - 强调文字颜色 1 2" xfId="939"/>
    <cellStyle name="差_2007年检察院案件数 2" xfId="940"/>
    <cellStyle name="Accent3 - 20% 2" xfId="941"/>
    <cellStyle name="差_05潍坊" xfId="942"/>
    <cellStyle name="货币 3" xfId="943"/>
    <cellStyle name="20% - 强调文字颜色 5 2" xfId="944"/>
    <cellStyle name="Heading 4 3" xfId="945"/>
    <cellStyle name="Heading 3 3 2" xfId="946"/>
    <cellStyle name="Milliers [0]_!!!GO" xfId="947"/>
    <cellStyle name="60% - 强调文字颜色 2 3 3" xfId="948"/>
    <cellStyle name="40% - Accent1 3" xfId="949"/>
    <cellStyle name="千位分隔 2_2013新机制（指标文）(1)" xfId="950"/>
    <cellStyle name="20% - 强调文字颜色 3 3 3" xfId="951"/>
    <cellStyle name="60% - Accent3_Sheet1" xfId="952"/>
    <cellStyle name="强调 3" xfId="953"/>
    <cellStyle name="40% - 强调文字颜色 5 2 3" xfId="954"/>
    <cellStyle name="好_核定人数下发表_财力性转移支付2010年预算参考数" xfId="955"/>
    <cellStyle name="差_Book1_1" xfId="956"/>
    <cellStyle name="差_03昭通 3" xfId="957"/>
    <cellStyle name="差_卫生(按照总人口测算）—20080416_不含人员经费系数" xfId="958"/>
    <cellStyle name="标题 2 2" xfId="959"/>
    <cellStyle name="Accent4 7" xfId="960"/>
    <cellStyle name="Accent1 - 20%_2013新机制（指标文）(1)" xfId="961"/>
    <cellStyle name="差_缺口县区测算（11.13）_财力性转移支付2010年预算参考数" xfId="962"/>
    <cellStyle name="分级显示列_1_Book1" xfId="963"/>
    <cellStyle name="Accent6 - 40% 3 2" xfId="964"/>
    <cellStyle name="差_人员工资和公用经费2" xfId="965"/>
    <cellStyle name="Accent2 - 60%" xfId="966"/>
    <cellStyle name="好_测算结果汇总_财力性转移支付2010年预算参考数" xfId="967"/>
    <cellStyle name="20% - 强调文字颜色 3 2" xfId="968"/>
    <cellStyle name="千位分隔 2 2 2" xfId="969"/>
    <cellStyle name="好_2009年一般性转移支付标准工资_~5676413 2" xfId="970"/>
    <cellStyle name="Heading 2 3" xfId="971"/>
    <cellStyle name="Accent2 - 20% 2" xfId="972"/>
    <cellStyle name="标题 4 2 3" xfId="973"/>
    <cellStyle name="Accent6 6" xfId="974"/>
    <cellStyle name="20% - 强调文字颜色 5 4" xfId="975"/>
    <cellStyle name="40% - 强调文字颜色 5 2" xfId="976"/>
    <cellStyle name="好_指标四 3" xfId="977"/>
    <cellStyle name="20% - 强调文字颜色 4 2 4" xfId="978"/>
    <cellStyle name="差_2、土地面积、人口、粮食产量基本情况 2" xfId="979"/>
    <cellStyle name="标题 4 2 2" xfId="980"/>
    <cellStyle name="差_05玉溪 2" xfId="981"/>
    <cellStyle name="差_人员工资和公用经费3" xfId="982"/>
    <cellStyle name="per.style" xfId="983"/>
    <cellStyle name="Accent6 5" xfId="984"/>
    <cellStyle name="20% - 强调文字颜色 2 2 2" xfId="985"/>
    <cellStyle name="Heading 1 3 2" xfId="986"/>
    <cellStyle name="差_人员工资和公用经费3_财力性转移支付2010年预算参考数" xfId="987"/>
    <cellStyle name="20% - 强调文字颜色 3 3" xfId="988"/>
    <cellStyle name="标题 5 2" xfId="989"/>
    <cellStyle name="差_云南农村义务教育统计表" xfId="990"/>
    <cellStyle name="Accent6 - 60%_2013新机制（指标文）(1)" xfId="991"/>
    <cellStyle name="标题 4 4" xfId="992"/>
    <cellStyle name="Accent2 - 20% 3" xfId="993"/>
    <cellStyle name="差_县市旗测算-新科目（20080627）" xfId="994"/>
    <cellStyle name="20% - 强调文字颜色 3 2 4" xfId="995"/>
    <cellStyle name="20% - Accent2 3 2" xfId="996"/>
    <cellStyle name="60% - 强调文字颜色 5 4" xfId="997"/>
    <cellStyle name="差_建行 2" xfId="998"/>
    <cellStyle name="60% - Accent3 3 2" xfId="999"/>
    <cellStyle name="好_2006年全省财力计算表（中央、决算） 2" xfId="1000"/>
    <cellStyle name="好_530629_2006年县级财政报表附表 2" xfId="1001"/>
    <cellStyle name="常规 11 2_2013新机制（指标文）(1)" xfId="1002"/>
    <cellStyle name="Accent1 9" xfId="1003"/>
    <cellStyle name="20% - 强调文字颜色 3 2_Sheet1" xfId="1004"/>
    <cellStyle name="标题 3 2 3" xfId="1005"/>
    <cellStyle name="40% - 强调文字颜色 3 2 3" xfId="1006"/>
    <cellStyle name="20% - Accent6 2" xfId="1007"/>
    <cellStyle name="好_农林水和城市维护标准支出20080505－县区合计_不含人员经费系数" xfId="1008"/>
    <cellStyle name="60% - 强调文字颜色 3" xfId="1009" builtinId="40"/>
    <cellStyle name="Accent1 8" xfId="1010"/>
    <cellStyle name="40% - 强调文字颜色 6 2 4" xfId="1011"/>
    <cellStyle name="差_2006年全省财力计算表（中央、决算） 3" xfId="1012"/>
    <cellStyle name="Heading 2 2" xfId="1013"/>
    <cellStyle name="好_00省级(打印) 3 2" xfId="1014"/>
    <cellStyle name="Accent4 - 20% 2" xfId="1015"/>
    <cellStyle name="20% - Accent6" xfId="1016"/>
    <cellStyle name="好_农林水和城市维护标准支出20080505－县区合计_民生政策最低支出需求_财力性转移支付2010年预算参考数" xfId="1017"/>
    <cellStyle name="差_2012年逐月消缺情况表格（1-12月）" xfId="1018"/>
    <cellStyle name="常规 3 2 3" xfId="1019"/>
    <cellStyle name="差_09黑龙江" xfId="1020"/>
    <cellStyle name="Accent1 - 60% 2" xfId="1021"/>
    <cellStyle name="好_2006年27重庆_财力性转移支付2010年预算参考数" xfId="1022"/>
    <cellStyle name="差_20河南" xfId="1023"/>
    <cellStyle name="差_县市旗测算-新科目（20080627）_财力性转移支付2010年预算参考数" xfId="1024"/>
    <cellStyle name="_Book1_4" xfId="1025"/>
    <cellStyle name="差_2006年30云南" xfId="1026"/>
    <cellStyle name="40% - 强调文字颜色 1 2 2" xfId="1027"/>
    <cellStyle name="20% - Accent5 3" xfId="1028"/>
    <cellStyle name="差_28四川_财力性转移支付2010年预算参考数" xfId="1029"/>
    <cellStyle name="Bad 3 2" xfId="1030"/>
    <cellStyle name="40% - 强调文字颜色 6 4" xfId="1031"/>
    <cellStyle name="20% - 强调文字颜色 1 2 3" xfId="1032"/>
    <cellStyle name="差" xfId="1033" builtinId="27"/>
    <cellStyle name="常规 9 2 3" xfId="1034"/>
    <cellStyle name="_Book1_3" xfId="1035"/>
    <cellStyle name="常规 35" xfId="1036"/>
    <cellStyle name="20% - Accent5 2" xfId="1037"/>
    <cellStyle name="Moneda_96 Risk" xfId="1038"/>
    <cellStyle name="20% - Accent5" xfId="1039"/>
    <cellStyle name="差_05玉溪 3" xfId="1040"/>
    <cellStyle name="常规 3 2 2" xfId="1041"/>
    <cellStyle name="好_指标四 2" xfId="1042"/>
    <cellStyle name="20% - 强调文字颜色 4 2 3" xfId="1043"/>
    <cellStyle name="货币 4" xfId="1044"/>
    <cellStyle name="20% - 强调文字颜色 5 3" xfId="1045"/>
    <cellStyle name="20% - Accent3 3 2" xfId="1046"/>
    <cellStyle name="20% - Accent4 3" xfId="1047"/>
    <cellStyle name="差_行政（人员）_民生政策最低支出需求_财力性转移支付2010年预算参考数" xfId="1048"/>
    <cellStyle name="差_丽江汇总" xfId="1049"/>
    <cellStyle name="百分比 2 3 2" xfId="1050"/>
    <cellStyle name="强调文字颜色 6 3 3" xfId="1051"/>
    <cellStyle name="60% - 强调文字颜色 5 2" xfId="1052"/>
    <cellStyle name="40% - 强调文字颜色 5 4" xfId="1053"/>
    <cellStyle name="警告文本 3 3" xfId="1054"/>
    <cellStyle name="20% - Accent4 2" xfId="1055"/>
    <cellStyle name="差_2009年一般性转移支付标准工资_奖励补助测算7.25 (version 1) (version 1) 3 2" xfId="1056"/>
    <cellStyle name="PSInt" xfId="1057"/>
    <cellStyle name="Accent4 - 20% 3" xfId="1058"/>
    <cellStyle name="标题 3 2" xfId="1059"/>
    <cellStyle name="差_文体广播事业(按照总人口测算）—20080416_民生政策最低支出需求" xfId="1060"/>
    <cellStyle name="20% - Accent3_Sheet1" xfId="1061"/>
    <cellStyle name="差_自行调整差异系数顺序" xfId="1062"/>
    <cellStyle name="差_奖励补助测算7.25 2" xfId="1063"/>
    <cellStyle name="20% - 强调文字颜色 4" xfId="1064" builtinId="42"/>
    <cellStyle name="差_县市旗测算-新科目（20080627）_不含人员经费系数" xfId="1065"/>
    <cellStyle name="好_奖励补助测算7.23 2" xfId="1066"/>
    <cellStyle name="差_指标四_Sheet1" xfId="1067"/>
    <cellStyle name="强调文字颜色 6 2 3" xfId="1068"/>
    <cellStyle name="60% - 强调文字颜色 4 2" xfId="1069"/>
    <cellStyle name="差_县市旗测算20080508_不含人员经费系数_财力性转移支付2010年预算参考数" xfId="1070"/>
    <cellStyle name="40% - Accent2 3" xfId="1071"/>
    <cellStyle name="好_农林水和城市维护标准支出20080505－县区合计" xfId="1072"/>
    <cellStyle name="60% - Accent6" xfId="1073"/>
    <cellStyle name="常规 6 4" xfId="1074"/>
    <cellStyle name="_ET_STYLE_NoName_00__Book1_1" xfId="1075"/>
    <cellStyle name="表标题 3" xfId="1076"/>
    <cellStyle name="PSChar" xfId="1077"/>
    <cellStyle name="好_530629_2006年县级财政报表附表_Sheet1" xfId="1078"/>
    <cellStyle name="20% - 强调文字颜色 6 3 3" xfId="1079"/>
    <cellStyle name="部门" xfId="1080"/>
    <cellStyle name="40% - 强调文字颜色 6 2 3" xfId="1081"/>
    <cellStyle name="差_2009年一般性转移支付标准工资_奖励补助测算7.25 (version 1) (version 1)" xfId="1082"/>
    <cellStyle name="Output 3 2" xfId="1083"/>
    <cellStyle name="20% - 强调文字颜色 3" xfId="1084" builtinId="38"/>
    <cellStyle name="好_汇总表4_财力性转移支付2010年预算参考数" xfId="1085"/>
    <cellStyle name="差_2007年一般预算支出剔除" xfId="1086"/>
    <cellStyle name="好_文体广播事业(按照总人口测算）—20080416_县市旗测算-新科目（含人口规模效应）_财力性转移支付2010年预算参考数" xfId="1087"/>
    <cellStyle name="Accent2 - 20%" xfId="1088"/>
    <cellStyle name="好_农林水和城市维护标准支出20080505－县区合计_财力性转移支付2010年预算参考数" xfId="1089"/>
    <cellStyle name="60% - 强调文字颜色 3 3 3" xfId="1090"/>
    <cellStyle name="好_Book1_银行账户情况表_2010年12月 3" xfId="1091"/>
    <cellStyle name="强调文字颜色 3" xfId="1092" builtinId="37"/>
    <cellStyle name="差_城建部门" xfId="1093"/>
    <cellStyle name="差_2006年34青海" xfId="1094"/>
    <cellStyle name="40% - 强调文字颜色 4 2 2" xfId="1095"/>
    <cellStyle name="差_5334_2006年迪庆县级财政报表附表 2" xfId="1096"/>
    <cellStyle name="差_汇总 3 2" xfId="1097"/>
    <cellStyle name="标题 3 3" xfId="1098"/>
    <cellStyle name="Header2" xfId="1099"/>
    <cellStyle name="40% - 强调文字颜色 3 3" xfId="1100"/>
    <cellStyle name="60% - Accent4 2" xfId="1101"/>
    <cellStyle name="常规 6 2 2" xfId="1102"/>
    <cellStyle name="好_架子九队员工实名制花名册(2011年）" xfId="1103"/>
    <cellStyle name="好_2006年全省财力计算表（中央、决算） 3 2" xfId="1104"/>
    <cellStyle name="好_高中教师人数（教育厅1.6日提供）" xfId="1105"/>
    <cellStyle name="百分比 2 2" xfId="1106"/>
    <cellStyle name="好_历年教师人数" xfId="1107"/>
    <cellStyle name="差_青海 缺口县区测算(地方填报)_财力性转移支付2010年预算参考数" xfId="1108"/>
    <cellStyle name="好_2009年一般性转移支付标准工资" xfId="1109"/>
    <cellStyle name="20% - Accent4_Sheet1" xfId="1110"/>
    <cellStyle name="Accent3" xfId="1111"/>
    <cellStyle name="常规 2 3 2_2013年市县可用财力（总人口）-发处室" xfId="1112"/>
    <cellStyle name="差_地方配套按人均增幅控制8.30xl 3 2" xfId="1113"/>
    <cellStyle name="差_基础数据分析 3 2" xfId="1114"/>
    <cellStyle name="60% - 强调文字颜色 4" xfId="1115" builtinId="44"/>
    <cellStyle name="20% - Accent6 3" xfId="1116"/>
    <cellStyle name="差_核定人数下发表_财力性转移支付2010年预算参考数" xfId="1117"/>
    <cellStyle name="强调 3 3 2" xfId="1118"/>
    <cellStyle name="Accent4 - 60% 2" xfId="1119"/>
    <cellStyle name="百分比" xfId="1120" builtinId="5"/>
    <cellStyle name="no dec" xfId="1121"/>
    <cellStyle name="计算" xfId="1122" builtinId="22"/>
    <cellStyle name="差_05玉溪" xfId="1123"/>
    <cellStyle name="好_县市旗测算-新科目（20080626）_民生政策最低支出需求" xfId="1124"/>
    <cellStyle name="差_奖励补助测算7.25 (version 1) (version 1)_Sheet1" xfId="1125"/>
    <cellStyle name="差_教育厅提供义务教育及高中教师人数（2009年1月6日）" xfId="1126"/>
    <cellStyle name="输入" xfId="1127" builtinId="20"/>
    <cellStyle name="好" xfId="1128" builtinId="26"/>
    <cellStyle name="差_2006年全省财力计算表（中央、决算）" xfId="1129"/>
    <cellStyle name="好_2009年一般性转移支付标准工资_奖励补助测算7.25 (version 1) (version 1) 3 2" xfId="1130"/>
    <cellStyle name="差_2009年一般性转移支付标准工资_~5676413" xfId="1131"/>
    <cellStyle name="60% - 强调文字颜色 6 4" xfId="1132"/>
    <cellStyle name="差_~5676413_Sheet1" xfId="1133"/>
    <cellStyle name="差_奖励补助测算5.22测试 3 2" xfId="1134"/>
    <cellStyle name="Accent3 3" xfId="1135"/>
    <cellStyle name="Accent3 2" xfId="1136"/>
    <cellStyle name="检查单元格" xfId="1137" builtinId="23"/>
    <cellStyle name="Header1" xfId="1138"/>
    <cellStyle name="40% - 强调文字颜色 3 2" xfId="1139"/>
    <cellStyle name="20% - 强调文字颜色 3 4" xfId="1140"/>
    <cellStyle name="好_2012年部分市县项目资金（分市县发）" xfId="1141"/>
    <cellStyle name="Accent5 8" xfId="1142"/>
    <cellStyle name="差_11大理_财力性转移支付2010年预算参考数" xfId="1143"/>
    <cellStyle name="差_市辖区测算-新科目（20080626）_财力性转移支付2010年预算参考数" xfId="1144"/>
    <cellStyle name="Accent5 - 60% 3 2" xfId="1145"/>
    <cellStyle name="差_县公司 3" xfId="1146"/>
    <cellStyle name="差_1110洱源县_财力性转移支付2010年预算参考数" xfId="1147"/>
    <cellStyle name="_ET_STYLE_NoName_00__云南水利电力有限公司" xfId="1148"/>
    <cellStyle name="?鹎%U龡&amp;H?_x0008__x001c__x001c_?_x0007__x0001__x0001_ 2" xfId="1149"/>
    <cellStyle name="60% - 强调文字颜色 1 4" xfId="1150"/>
    <cellStyle name="好_Book2_Sheet1" xfId="1151"/>
    <cellStyle name="标题 4 2" xfId="1152"/>
    <cellStyle name="差_行政公检法测算_县市旗测算-新科目（含人口规模效应）_财力性转移支付2010年预算参考数" xfId="1153"/>
    <cellStyle name="标题 7" xfId="1154"/>
    <cellStyle name="好_M03 3" xfId="1155"/>
    <cellStyle name="差_财政供养人员 3 2" xfId="1156"/>
    <cellStyle name="差_其他部门(按照总人口测算）—20080416_民生政策最低支出需求_财力性转移支付2010年预算参考数" xfId="1157"/>
    <cellStyle name="差_11大理 3 2" xfId="1158"/>
    <cellStyle name="常规 9 2 2" xfId="1159"/>
    <cellStyle name="差_1110洱源县" xfId="1160"/>
    <cellStyle name="差_0605石屏县_Sheet1" xfId="1161"/>
    <cellStyle name="_Book1_2" xfId="1162"/>
    <cellStyle name="差_教育厅提供义务教育及高中教师人数（2009年1月6日）_Sheet1" xfId="1163"/>
    <cellStyle name="差_县区合并测算20080421_不含人员经费系数_财力性转移支付2010年预算参考数" xfId="1164"/>
    <cellStyle name="差_云南省2008年转移支付测算——州市本级考核部分及政策性测算 3 2" xfId="1165"/>
    <cellStyle name="千位分隔[0] 2 3 2" xfId="1166"/>
    <cellStyle name="Millares_96 Risk" xfId="1167"/>
    <cellStyle name="差_2009年一般性转移支付标准工资_奖励补助测算5.24冯铸" xfId="1168"/>
    <cellStyle name="40% - Accent4" xfId="1169"/>
    <cellStyle name="_Book1_1" xfId="1170"/>
    <cellStyle name="警告文本 2 3" xfId="1171"/>
    <cellStyle name="20% - Accent3 2" xfId="1172"/>
    <cellStyle name="好_云南水利电力有限公司 2" xfId="1173"/>
    <cellStyle name="好_1003牟定县" xfId="1174"/>
    <cellStyle name="标题 6" xfId="1175"/>
    <cellStyle name="差_Book1_县公司 3" xfId="1176"/>
    <cellStyle name="Input" xfId="1177"/>
    <cellStyle name="好_奖励补助测算5.24冯铸_Sheet1" xfId="1178"/>
    <cellStyle name="40% - 强调文字颜色 6" xfId="1179" builtinId="51"/>
    <cellStyle name="差_云南省2008年转移支付测算——州市本级考核部分及政策性测算" xfId="1180"/>
    <cellStyle name="已访问的超链接" xfId="1181" builtinId="9"/>
    <cellStyle name="常规 7 4" xfId="1182"/>
    <cellStyle name="差_1_财力性转移支付2010年预算参考数" xfId="1183"/>
    <cellStyle name="Accent5 - 20% 2" xfId="1184"/>
    <cellStyle name="差_34青海_1_财力性转移支付2010年预算参考数" xfId="1185"/>
    <cellStyle name="40% - Accent6_Sheet1" xfId="1186"/>
    <cellStyle name="Accent2 - 40% 3 2" xfId="1187"/>
    <cellStyle name="好_架子九队员工实名制花名册(2011年） 3 2" xfId="1188"/>
    <cellStyle name="百分比 3 3" xfId="1189"/>
    <cellStyle name="20% - 强调文字颜色 6" xfId="1190" builtinId="50"/>
    <cellStyle name="Accent4 5" xfId="1191"/>
    <cellStyle name="千位分隔" xfId="1192" builtinId="3"/>
    <cellStyle name="40% - Accent2" xfId="1193"/>
    <cellStyle name="60% - 强调文字颜色 2 4" xfId="1194"/>
    <cellStyle name="差_5334_2006年迪庆县级财政报表附表 3 2" xfId="1195"/>
    <cellStyle name="警告文本" xfId="1196" builtinId="11"/>
    <cellStyle name="Accent4" xfId="1197"/>
    <cellStyle name="40% - Accent4 3 2" xfId="1198"/>
    <cellStyle name="Non défini" xfId="1199"/>
    <cellStyle name="好_缺口县区测算（11.13）" xfId="1200"/>
    <cellStyle name="40% - 强调文字颜色 3" xfId="1201" builtinId="39"/>
    <cellStyle name="常规 15 2" xfId="1202"/>
    <cellStyle name="标题 3" xfId="1203" builtinId="18"/>
    <cellStyle name="Accent3 - 40%_2013新机制（指标文）(1)" xfId="1204"/>
    <cellStyle name="差_农林水和城市维护标准支出20080505－县区合计_不含人员经费系数_财力性转移支付2010年预算参考数" xfId="1205"/>
    <cellStyle name="常规 12_2013新机制（指标文）(1)" xfId="1206"/>
    <cellStyle name="_ET_STYLE_NoName_00__Book1_2" xfId="1207"/>
    <cellStyle name="Accent5" xfId="1208"/>
    <cellStyle name="20% - 着色 5" xfId="1209"/>
    <cellStyle name="Accent3 - 60% 3" xfId="1210"/>
    <cellStyle name="Accent5 3" xfId="1211"/>
    <cellStyle name="注释" xfId="1212" builtinId="10"/>
    <cellStyle name="Accent2 6" xfId="1213"/>
    <cellStyle name="Title 3" xfId="1214"/>
    <cellStyle name="Accent6 3" xfId="1215"/>
    <cellStyle name="好_业务工作量指标 2" xfId="1216"/>
    <cellStyle name="gcd 2 2" xfId="1217"/>
    <cellStyle name="40% - Accent6" xfId="1218"/>
    <cellStyle name="差_2008云南省分县市中小学教职工统计表（教育厅提供） 3 2" xfId="1219"/>
    <cellStyle name="好_行政公检法测算_县市旗测算-新科目（含人口规模效应）_财力性转移支付2010年预算参考数" xfId="1220"/>
    <cellStyle name="20% - 强调文字颜色 6 2 2" xfId="1221"/>
    <cellStyle name="RowLevel_0" xfId="1222"/>
    <cellStyle name="差_县公司 2" xfId="1223"/>
    <cellStyle name="差_不含人员经费系数_财力性转移支付2010年预算参考数" xfId="1224"/>
    <cellStyle name="_ET_STYLE_NoName_00__县公司" xfId="1225"/>
    <cellStyle name="差_00省级(打印)" xfId="1226"/>
    <cellStyle name="差_汇总-县级财政报表附表 3 2" xfId="1227"/>
    <cellStyle name="标题 5 3" xfId="1228"/>
    <cellStyle name="40% - 强调文字颜色 5 3" xfId="1229"/>
    <cellStyle name="好_2009年一般性转移支付标准工资_奖励补助测算7.25 3 2" xfId="1230"/>
    <cellStyle name="60% - Accent6 2" xfId="1231"/>
    <cellStyle name="好_对口支援新疆资金规模测算表20100106" xfId="1232"/>
    <cellStyle name="40% - Accent2 3 2" xfId="1233"/>
    <cellStyle name="Standard_AREAS" xfId="1234"/>
    <cellStyle name="Heading 3" xfId="1235"/>
    <cellStyle name="20% - Accent4" xfId="1236"/>
    <cellStyle name="20% - 强调文字颜色 2 2_Sheet1" xfId="1237"/>
    <cellStyle name="标题 4 2 4" xfId="1238"/>
    <cellStyle name="60% - Accent1 3" xfId="1239"/>
    <cellStyle name="货币" xfId="1240" builtinId="4"/>
    <cellStyle name="40% - Accent1 2" xfId="1241"/>
    <cellStyle name="Accent4 - 20%_2013新机制（指标文）(1)" xfId="1242"/>
    <cellStyle name="60% - 强调文字颜色 2 3 2" xfId="1243"/>
    <cellStyle name="Accent3 - 40% 3" xfId="1244"/>
    <cellStyle name="_ET_STYLE_NoName_00__Sheet3" xfId="1245"/>
    <cellStyle name="60% - 强调文字颜色 4 2 4" xfId="1246"/>
    <cellStyle name="20% - Accent1_Sheet1" xfId="1247"/>
    <cellStyle name="Linked Cell 3" xfId="1248"/>
    <cellStyle name="Currency1" xfId="1249"/>
    <cellStyle name="差_Book1_1 3" xfId="1250"/>
    <cellStyle name="Accent1 - 40%" xfId="1251"/>
    <cellStyle name="好_自行调整差异系数顺序" xfId="1252"/>
    <cellStyle name="标题 5" xfId="1253"/>
    <cellStyle name="差_成本差异系数（含人口规模）_财力性转移支付2010年预算参考数" xfId="1254"/>
    <cellStyle name="差_财政供养人员 3" xfId="1255"/>
    <cellStyle name="40% - 强调文字颜色 5" xfId="1256" builtinId="47"/>
    <cellStyle name="20% - Accent1" xfId="1257"/>
    <cellStyle name="差 2_Sheet1" xfId="1258"/>
    <cellStyle name="好_2006年在职人员情况" xfId="1259"/>
    <cellStyle name="差_下半年禁吸戒毒经费1000万元" xfId="1260"/>
    <cellStyle name="强调文字颜色 1" xfId="1261" builtinId="29"/>
    <cellStyle name="40% - Accent5" xfId="1262"/>
    <cellStyle name="差_其他部门(按照总人口测算）—20080416_县市旗测算-新科目（含人口规模效应）_财力性转移支付2010年预算参考数" xfId="1263"/>
    <cellStyle name="好_2006年水利统计指标统计表_财力性转移支付2010年预算参考数" xfId="1264"/>
    <cellStyle name="㼿㼿㼿㼿㼿㼿㼿㼿㼿㼿㼿? 3" xfId="1265"/>
    <cellStyle name="差_03昭通_Sheet1" xfId="1266"/>
    <cellStyle name="Accent1 - 60%" xfId="1267"/>
    <cellStyle name="常规 6_2013新机制（指标文）(1)" xfId="1268"/>
    <cellStyle name="_Sheet1" xfId="1269"/>
    <cellStyle name="差_成本差异系数（含人口规模）" xfId="1270"/>
    <cellStyle name="好_地方配套按人均增幅控制8.30一般预算平均增幅、人均可用财力平均增幅两次控制、社会治安系数调整、案件数调整xl 3" xfId="1271"/>
    <cellStyle name="标题 4 2_Sheet1" xfId="1272"/>
    <cellStyle name="好_山东省民生支出标准" xfId="1273"/>
    <cellStyle name="差_2009年一般性转移支付标准工资_地方配套按人均增幅控制8.30xl" xfId="1274"/>
    <cellStyle name="40% - 强调文字颜色 4 2_Sheet1" xfId="1275"/>
    <cellStyle name="好_M01-2(州市补助收入) 3 2" xfId="1276"/>
    <cellStyle name="20% - 强调文字颜色 5" xfId="1277" builtinId="46"/>
    <cellStyle name="百分比 3 2" xfId="1278"/>
    <cellStyle name="百分比 2 3" xfId="1279"/>
    <cellStyle name="Bad 2" xfId="1280"/>
    <cellStyle name="差_2006年27重庆" xfId="1281"/>
    <cellStyle name="好_业务工作量指标" xfId="1282"/>
    <cellStyle name="gcd 2" xfId="1283"/>
    <cellStyle name="Accent3 5" xfId="1284"/>
    <cellStyle name="差_2009年一般性转移支付标准工资_地方配套按人均增幅控制8.30xl 3 2" xfId="1285"/>
    <cellStyle name="差 2 2" xfId="1286"/>
    <cellStyle name="标题 4 3 2" xfId="1287"/>
    <cellStyle name="差_~4190974" xfId="1288"/>
    <cellStyle name="Accent2 - 40%_Sheet1" xfId="1289"/>
    <cellStyle name="40% - 强调文字颜色 4 3 2" xfId="1290"/>
    <cellStyle name="好_05玉溪" xfId="1291"/>
    <cellStyle name="gcd 3" xfId="1292"/>
    <cellStyle name="Accent3 6" xfId="1293"/>
    <cellStyle name="40% - Accent2_Sheet1" xfId="1294"/>
    <cellStyle name="强调文字颜色 6" xfId="1295" builtinId="49"/>
    <cellStyle name="差_汇总表_财力性转移支付2010年预算参考数" xfId="1296"/>
    <cellStyle name="Hyperlink_AheadBehind.xls Chart 23" xfId="1297"/>
    <cellStyle name="Bad 3" xfId="1298"/>
    <cellStyle name="差_汇总表4_财力性转移支付2010年预算参考数" xfId="1299"/>
    <cellStyle name="标题 4" xfId="1300" builtinId="19"/>
    <cellStyle name="40% - 强调文字颜色 4" xfId="1301" builtinId="43"/>
    <cellStyle name="常规 15 3" xfId="1302"/>
    <cellStyle name="20% - 强调文字颜色 4 2 2" xfId="1303"/>
    <cellStyle name="sstot" xfId="1304"/>
    <cellStyle name="Output" xfId="1305"/>
    <cellStyle name="Accent2 - 60% 3" xfId="1306"/>
    <cellStyle name="差_2" xfId="1307"/>
    <cellStyle name="输入 3 2" xfId="1308"/>
    <cellStyle name="好_2007年一般预算支出剔除" xfId="1309"/>
    <cellStyle name="好_27重庆_财力性转移支付2010年预算参考数" xfId="1310"/>
    <cellStyle name="Neutral 3" xfId="1311"/>
    <cellStyle name="Accent4 4" xfId="1312"/>
    <cellStyle name="好_1003牟定县 3 2" xfId="1313"/>
    <cellStyle name="_ET_STYLE_NoName_00__Book1" xfId="1314"/>
    <cellStyle name="输入 2_Sheet1" xfId="1315"/>
    <cellStyle name="差 2 4" xfId="1316"/>
    <cellStyle name="常规 5 4" xfId="1317"/>
    <cellStyle name="差_2006年水利统计指标统计表 3 2" xfId="1318"/>
    <cellStyle name="好_~4190974_Sheet1" xfId="1319"/>
    <cellStyle name="差_1003牟定县_Sheet1" xfId="1320"/>
    <cellStyle name="好_2007年人员分部门统计表" xfId="1321"/>
    <cellStyle name="?鹎%U龡&amp;H?_x0008__x001c__x001c_?_x0007__x0001__x0001_" xfId="1322"/>
    <cellStyle name="差_1" xfId="1323"/>
    <cellStyle name="好_2009年一般性转移支付标准工资_~4190974_Sheet1" xfId="1324"/>
    <cellStyle name="Accent2 - 60% 2" xfId="1325"/>
    <cellStyle name="20% - Accent1 2" xfId="1326"/>
    <cellStyle name="标题 1 2_Sheet1" xfId="1327"/>
    <cellStyle name="货币 3 2" xfId="1328"/>
    <cellStyle name="20% - 强调文字颜色 5 2 2" xfId="1329"/>
    <cellStyle name="Input 8" xfId="1330"/>
    <cellStyle name="好_~5676413_Sheet1" xfId="1331"/>
    <cellStyle name="60% - 强调文字颜色 6 2_Sheet1" xfId="1332"/>
    <cellStyle name="差_~5676413 3 2" xfId="1333"/>
    <cellStyle name="_ET_STYLE_NoName_00__Book1_1_银行账户情况表_2010年12月" xfId="1334"/>
    <cellStyle name="_杭长项目部职工花名册——架子九队" xfId="1335"/>
    <cellStyle name="差_5334_2006年迪庆县级财政报表附表_Sheet1" xfId="1336"/>
    <cellStyle name="差_2009年一般性转移支付标准工资_奖励补助测算5.23新_Sheet1" xfId="1337"/>
    <cellStyle name="20% - 强调文字颜色 1" xfId="1338" builtinId="30"/>
    <cellStyle name="着色 5" xfId="1339"/>
    <cellStyle name="差_Book2_财力性转移支付2010年预算参考数" xfId="1340"/>
    <cellStyle name="差_2009年一般性转移支付标准工资_不用软件计算9.1不考虑经费管理评价xl_Sheet1" xfId="1341"/>
    <cellStyle name="20% - 强调文字颜色 1 3" xfId="1342"/>
    <cellStyle name="好_M01-2(州市补助收入) 3" xfId="1343"/>
    <cellStyle name="常规 9 3" xfId="1344"/>
    <cellStyle name="?鹎%U龡&amp;H?_x0008__x001c__x001c_?_x0007__x0001__x0001__Sheet1" xfId="1345"/>
    <cellStyle name="_ET_STYLE_NoName_00__Book1_县公司" xfId="1346"/>
    <cellStyle name="千位分隔[0] 5" xfId="1347"/>
    <cellStyle name="差_行政(燃修费)_不含人员经费系数" xfId="1348"/>
    <cellStyle name="40% - Accent4 2" xfId="1349"/>
    <cellStyle name="常规 8 3" xfId="1350"/>
    <cellStyle name="差 4" xfId="1351"/>
    <cellStyle name="标题 2" xfId="1352" builtinId="17"/>
    <cellStyle name="40% - 强调文字颜色 2" xfId="1353" builtinId="35"/>
    <cellStyle name="好_1110洱源县 3 2" xfId="1354"/>
    <cellStyle name="强调文字颜色 4" xfId="1355" builtinId="41"/>
    <cellStyle name="Accent1 - 40% 2" xfId="1356"/>
    <cellStyle name="强调文字颜色 2 3 3" xfId="1357"/>
    <cellStyle name="_ET_STYLE_NoName_00__建行" xfId="1358"/>
    <cellStyle name="样式 1" xfId="1359"/>
    <cellStyle name="表标题 2" xfId="1360"/>
    <cellStyle name="注释 2" xfId="1361"/>
    <cellStyle name="Accent5 3 2" xfId="1362"/>
    <cellStyle name="好_05潍坊" xfId="1363"/>
    <cellStyle name="20% - 强调文字颜色 1 4" xfId="1364"/>
    <cellStyle name="Linked Cells" xfId="1365"/>
    <cellStyle name="常规 14_2013新机制（指标文）(1)" xfId="1366"/>
    <cellStyle name="常规 9 4" xfId="1367"/>
    <cellStyle name="20% - 强调文字颜色 2" xfId="1368" builtinId="34"/>
    <cellStyle name="_ET_STYLE_NoName_00__武陵山区交通项目" xfId="1369"/>
    <cellStyle name="20% - Accent3" xfId="1370"/>
    <cellStyle name="40% - Accent5_Sheet1" xfId="1371"/>
    <cellStyle name="差_市辖区测算20080510_县市旗测算-新科目（含人口规模效应）_财力性转移支付2010年预算参考数" xfId="1372"/>
    <cellStyle name="差_三季度－表二 2" xfId="1373"/>
    <cellStyle name="常规 2 2 2 2" xfId="1374"/>
    <cellStyle name="输出" xfId="1375" builtinId="21"/>
    <cellStyle name="Good_Sheet1" xfId="1376"/>
    <cellStyle name="常规 2 4" xfId="1377"/>
    <cellStyle name="20% - 强调文字颜色 1 3 2" xfId="1378"/>
    <cellStyle name="常规 13_Sheet1" xfId="1379"/>
    <cellStyle name="差_核定人数对比_财力性转移支付2010年预算参考数" xfId="1380"/>
    <cellStyle name="20% - 强调文字颜色 3 3 2" xfId="1381"/>
    <cellStyle name="_ET_STYLE_NoName_00__Book1_1_县公司" xfId="1382"/>
    <cellStyle name="差_2009年一般性转移支付标准工资_奖励补助测算7.25 6" xfId="1383"/>
    <cellStyle name="20% - 强调文字颜色 2 2 4" xfId="1384"/>
    <cellStyle name="常规 3 3" xfId="1385"/>
    <cellStyle name="40% - Accent5 2" xfId="1386"/>
    <cellStyle name="60% - Accent2" xfId="1387"/>
    <cellStyle name="好_2006年30云南" xfId="1388"/>
    <cellStyle name="超链接" xfId="1389" builtinId="8"/>
    <cellStyle name="好_2009年一般性转移支付标准工资_奖励补助测算7.25 (version 1) (version 1)" xfId="1390"/>
    <cellStyle name="百分比 4 2" xfId="1391"/>
    <cellStyle name="好_Book1_银行账户情况表_2010年12月" xfId="1392"/>
    <cellStyle name="差_河南 缺口县区测算(地方填报)" xfId="1393"/>
    <cellStyle name="好_教育(按照总人口测算）—20080416_民生政策最低支出需求" xfId="1394"/>
    <cellStyle name="捠壿_Region Orders (2)" xfId="1395"/>
    <cellStyle name="标题 6 3" xfId="1396"/>
    <cellStyle name="链接单元格" xfId="1397" builtinId="24"/>
    <cellStyle name="_南方电网" xfId="1398"/>
    <cellStyle name="Accent5 - 20%_2013新机制（指标文）(1)" xfId="1399"/>
    <cellStyle name="百分比 3" xfId="1400"/>
    <cellStyle name="强调文字颜色 6 2 2" xfId="1401"/>
    <cellStyle name="_永州市关小汇总表1" xfId="1402"/>
    <cellStyle name="60% - Accent5" xfId="1403"/>
    <cellStyle name="40% - Accent2 2" xfId="1404"/>
    <cellStyle name="常规 6 3" xfId="1405"/>
    <cellStyle name="表标题" xfId="1406"/>
    <cellStyle name="常规 2 6 2" xfId="1407"/>
    <cellStyle name="强调文字颜色 5 2 2" xfId="1408"/>
    <cellStyle name="好_03昭通 3 2" xfId="1409"/>
    <cellStyle name="千位分隔[0]" xfId="1410" builtinId="6"/>
    <cellStyle name="强调文字颜色 5" xfId="1411" builtinId="45"/>
    <cellStyle name="20% - 强调文字颜色 6 3" xfId="1412"/>
    <cellStyle name="差_县级公安机关公用经费标准奖励测算方案（定稿） 2" xfId="1413"/>
    <cellStyle name="40% - 强调文字颜色 1 2" xfId="1414"/>
    <cellStyle name="Accent6 - 40%_2013新机制（指标文）(1)" xfId="1415"/>
    <cellStyle name="Accent3 - 60% 2" xfId="1416"/>
    <cellStyle name="差_缺口县区测算_财力性转移支付2010年预算参考数" xfId="1417"/>
    <cellStyle name="Warning Text 3" xfId="1418"/>
    <cellStyle name="常规 2 4 2_2013新机制（指标文）(1)" xfId="1419"/>
    <cellStyle name="好_05玉溪 2" xfId="1420"/>
    <cellStyle name="20% - 强调文字颜色 1 2_Sheet1" xfId="1421"/>
    <cellStyle name="差_1110洱源县 2" xfId="1422"/>
    <cellStyle name="解释性文本" xfId="1423" builtinId="53"/>
    <cellStyle name="数字 2" xfId="1424"/>
    <cellStyle name="60% - 强调文字颜色 1 2 3" xfId="1425"/>
    <cellStyle name="好_00省级(定稿) 3" xfId="1426"/>
    <cellStyle name="差_0502通海县 3 2" xfId="1427"/>
    <cellStyle name="差_0502通海县" xfId="1428"/>
    <cellStyle name="20% - Accent2 3" xfId="1429"/>
    <cellStyle name="Accent2 5" xfId="1430"/>
    <cellStyle name="Title 2" xfId="1431"/>
    <cellStyle name="20% - Accent2_Sheet1" xfId="1432"/>
    <cellStyle name="差_2006年34青海_财力性转移支付2010年预算参考数" xfId="1433"/>
    <cellStyle name="e鯪9Y_x000b_" xfId="1434"/>
    <cellStyle name="40% - 强调文字颜色 1 2 4" xfId="1435"/>
    <cellStyle name="好_农林水和城市维护标准支出20080505－县区合计_县市旗测算-新科目（含人口规模效应）" xfId="1436"/>
    <cellStyle name="差_2009年一般性转移支付标准工资 3" xfId="1437"/>
    <cellStyle name="差_业务工作量指标 2" xfId="1438"/>
    <cellStyle name="60% - 强调文字颜色 3 2" xfId="1439"/>
    <cellStyle name="40% - 强调文字颜色 3 4" xfId="1440"/>
    <cellStyle name="标题 1 3 2" xfId="1441"/>
    <cellStyle name="好_530623_2006年县级财政报表附表_Sheet1" xfId="1442"/>
    <cellStyle name="40% - 强调文字颜色 1 3 2" xfId="1443"/>
    <cellStyle name="差_云南农村义务教育统计表_Sheet1" xfId="1444"/>
    <cellStyle name="差_2009年一般性转移支付标准工资_奖励补助测算7.25 8" xfId="1445"/>
    <cellStyle name="常规 2 7_Sheet1" xfId="1446"/>
    <cellStyle name="好_汇总-县级财政报表附表" xfId="1447"/>
    <cellStyle name="40% - 强调文字颜色 3 2 4" xfId="1448"/>
    <cellStyle name="标题 1 3 3" xfId="1449"/>
    <cellStyle name="PSDec" xfId="1450"/>
    <cellStyle name="40% - 强调文字颜色 1 3 3" xfId="1451"/>
    <cellStyle name="计算 2_Sheet1" xfId="1452"/>
    <cellStyle name="60% - 强调文字颜色 3 2 3" xfId="1453"/>
    <cellStyle name="标题 2 2 3" xfId="1454"/>
    <cellStyle name="好_县区合并测算20080421_县市旗测算-新科目（含人口规模效应）_财力性转移支付2010年预算参考数" xfId="1455"/>
    <cellStyle name="常规 3 4" xfId="1456"/>
    <cellStyle name="Accent4_2013新机制（指标文）(1)" xfId="1457"/>
    <cellStyle name="40% - Accent5 3" xfId="1458"/>
    <cellStyle name="60% - Accent3" xfId="1459"/>
    <cellStyle name="适中 2 2" xfId="1460"/>
    <cellStyle name="标题 2 2 4" xfId="1461"/>
    <cellStyle name="常规 3 5" xfId="1462"/>
    <cellStyle name="40% - 强调文字颜色 2 2 4" xfId="1463"/>
    <cellStyle name="60% - Accent4" xfId="1464"/>
    <cellStyle name="好_卫生(按照总人口测算）—20080416_民生政策最低支出需求" xfId="1465"/>
    <cellStyle name="好_2012年消缺情况测算表（2013.2.28）" xfId="1466"/>
    <cellStyle name="常规 6 2" xfId="1467"/>
    <cellStyle name="解释性文本 3" xfId="1468"/>
    <cellStyle name="差_2006年22湖南" xfId="1469"/>
    <cellStyle name="60% - 强调文字颜色 2 2 2" xfId="1470"/>
    <cellStyle name="标题 2 2_Sheet1" xfId="1471"/>
    <cellStyle name="差_00省级(定稿)" xfId="1472"/>
    <cellStyle name="常规 2 5_2013新机制（指标文）(1)" xfId="1473"/>
    <cellStyle name="Calculation 2" xfId="1474"/>
    <cellStyle name="40% - 强调文字颜色 1 3" xfId="1475"/>
    <cellStyle name="差_2008云南省分县市中小学教职工统计表（教育厅提供）_Sheet1" xfId="1476"/>
    <cellStyle name="差_2007年政法部门业务指标 3 2" xfId="1477"/>
    <cellStyle name="常规 9 5" xfId="1478"/>
    <cellStyle name="40% - 强调文字颜色 2 2_Sheet1" xfId="1479"/>
    <cellStyle name="差_文体广播事业(按照总人口测算）—20080416_县市旗测算-新科目（含人口规模效应）" xfId="1480"/>
    <cellStyle name="常规 31 2" xfId="1481"/>
    <cellStyle name="标题 2 3 2" xfId="1482"/>
    <cellStyle name="常规 4 3" xfId="1483"/>
    <cellStyle name="40% - 强调文字颜色 2 3 2" xfId="1484"/>
    <cellStyle name="好_00省级(打印)" xfId="1485"/>
    <cellStyle name="Accent6 7" xfId="1486"/>
    <cellStyle name="60% - 强调文字颜色 4 2 2" xfId="1487"/>
    <cellStyle name="好_汇总-县级财政报表附表_Sheet1" xfId="1488"/>
    <cellStyle name="差_分县成本差异系数_民生政策最低支出需求" xfId="1489"/>
    <cellStyle name="差_义务教育阶段教职工人数（教育厅提供最终）" xfId="1490"/>
    <cellStyle name="标题 2 3 3" xfId="1491"/>
    <cellStyle name="常规 4 4" xfId="1492"/>
    <cellStyle name="40% - 强调文字颜色 2 3 3" xfId="1493"/>
    <cellStyle name="Linked Cell 2" xfId="1494"/>
    <cellStyle name="㼿㼿㼿㼿㼿㼿 3" xfId="1495"/>
    <cellStyle name="差_财力差异计算表(不含非农业区)" xfId="1496"/>
    <cellStyle name="60% - 强调文字颜色 4 2 3" xfId="1497"/>
    <cellStyle name="强调文字颜色 6 2 4" xfId="1498"/>
    <cellStyle name="60% - 强调文字颜色 4 3" xfId="1499"/>
    <cellStyle name="差_行政(燃修费)_财力性转移支付2010年预算参考数" xfId="1500"/>
    <cellStyle name="差_2006年分析表" xfId="1501"/>
    <cellStyle name="Accent3 - 20%_2013新机制（指标文）(1)" xfId="1502"/>
    <cellStyle name="好_2008年全省汇总收支计算表" xfId="1503"/>
    <cellStyle name="标题 3 2_Sheet1" xfId="1504"/>
    <cellStyle name="差_财政支出对上级的依赖程度" xfId="1505"/>
    <cellStyle name="差_财政供养人员_财力性转移支付2010年预算参考数" xfId="1506"/>
    <cellStyle name="标题 3 3 2" xfId="1507"/>
    <cellStyle name="好_县级基础数据" xfId="1508"/>
    <cellStyle name="40% - 强调文字颜色 3 3 2" xfId="1509"/>
    <cellStyle name="40% - 强调文字颜色 5 2 4" xfId="1510"/>
    <cellStyle name="60% - 强调文字颜色 5 2 2" xfId="1511"/>
    <cellStyle name="标题 3 3 3" xfId="1512"/>
    <cellStyle name="Good" xfId="1513"/>
    <cellStyle name="好_民生政策最低支出需求" xfId="1514"/>
    <cellStyle name="_弱电系统设备配置报价清单" xfId="1515"/>
    <cellStyle name="差_2007年人员分部门统计表 3 2" xfId="1516"/>
    <cellStyle name="40% - 强调文字颜色 3 3 3" xfId="1517"/>
    <cellStyle name="60% - 强调文字颜色 5 2 3" xfId="1518"/>
    <cellStyle name="60% - Accent4 3" xfId="1519"/>
    <cellStyle name="常规 6 2 3" xfId="1520"/>
    <cellStyle name="60% - 强调文字颜色 3 3" xfId="1521"/>
    <cellStyle name="60% - 强调文字颜色 4 2_Sheet1" xfId="1522"/>
    <cellStyle name="差_2006年基础数据" xfId="1523"/>
    <cellStyle name="差_2006年22湖南_财力性转移支付2010年预算参考数" xfId="1524"/>
    <cellStyle name="60% - 强调文字颜色 5 3" xfId="1525"/>
    <cellStyle name="好_2006年27重庆" xfId="1526"/>
    <cellStyle name="Valuta (0)_pldt" xfId="1527"/>
    <cellStyle name="差_缺口县区测算(财政部标准)_财力性转移支付2010年预算参考数" xfId="1528"/>
    <cellStyle name="差 2 3" xfId="1529"/>
    <cellStyle name="标题 4 3 3" xfId="1530"/>
    <cellStyle name="好_1110洱源县_Sheet1" xfId="1531"/>
    <cellStyle name="Tusental_pldt" xfId="1532"/>
    <cellStyle name="Accent2 2" xfId="1533"/>
    <cellStyle name=" 1" xfId="1534"/>
    <cellStyle name="60% - 强调文字颜色 4 3 2" xfId="1535"/>
    <cellStyle name="差_卫生部门_财力性转移支付2010年预算参考数" xfId="1536"/>
    <cellStyle name="好_不用软件计算9.1不考虑经费管理评价xl 2" xfId="1537"/>
    <cellStyle name="40% - 强调文字颜色 5 3 3" xfId="1538"/>
    <cellStyle name="Accent5 - 20%" xfId="1539"/>
    <cellStyle name="差_30云南" xfId="1540"/>
    <cellStyle name="40% - 强调文字颜色 6 3 3" xfId="1541"/>
    <cellStyle name="Accent2 7" xfId="1542"/>
    <cellStyle name="好_农林水和城市维护标准支出20080505－县区合计_民生政策最低支出需求" xfId="1543"/>
    <cellStyle name="差_0502通海县_Sheet1" xfId="1544"/>
    <cellStyle name="Accent2 - 40% 3" xfId="1545"/>
    <cellStyle name="标题 1 3" xfId="1546"/>
    <cellStyle name="差_2013年教育基础数据" xfId="1547"/>
    <cellStyle name="差_农林水和城市维护标准支出20080505－县区合计_不含人员经费系数" xfId="1548"/>
    <cellStyle name="40% - 强调文字颜色 1 4" xfId="1549"/>
    <cellStyle name="60% - 强调文字颜色 1 2" xfId="1550"/>
    <cellStyle name="Calculation 3" xfId="1551"/>
    <cellStyle name="60% - Accent2 3 2" xfId="1552"/>
    <cellStyle name="差_民生政策最低支出需求" xfId="1553"/>
    <cellStyle name="40% - 强调文字颜色 2 3" xfId="1554"/>
    <cellStyle name="好_行政（人员）_县市旗测算-新科目（含人口规模效应）_财力性转移支付2010年预算参考数" xfId="1555"/>
    <cellStyle name="40% - Accent5 3 2" xfId="1556"/>
    <cellStyle name="60% - Accent3 2" xfId="1557"/>
    <cellStyle name="差_11大理" xfId="1558"/>
    <cellStyle name="差_测算结果汇总_财力性转移支付2010年预算参考数" xfId="1559"/>
    <cellStyle name="差_地方配套按人均增幅控制8.30一般预算平均增幅、人均可用财力平均增幅两次控制、社会治安系数调整、案件数调整xl" xfId="1560"/>
    <cellStyle name="40% - 强调文字颜色 2 4" xfId="1561"/>
    <cellStyle name="60% - 强调文字颜色 2 2" xfId="1562"/>
    <cellStyle name="60% - Accent3 3" xfId="1563"/>
    <cellStyle name="Accent1 - 20% 2" xfId="1564"/>
    <cellStyle name="60% - Accent4 3 2" xfId="1565"/>
    <cellStyle name="差_义务教育阶段教职工人数（教育厅提供最终） 3 2" xfId="1566"/>
    <cellStyle name="常规 23 4" xfId="1567"/>
    <cellStyle name="40% - Accent4_Sheet1" xfId="1568"/>
    <cellStyle name="差 2" xfId="1569"/>
    <cellStyle name="差_危改资金测算" xfId="1570"/>
    <cellStyle name="好_分析缺口率" xfId="1571"/>
    <cellStyle name="好_28四川" xfId="1572"/>
    <cellStyle name="差_Book1_2014校舍维修资金分配(定）" xfId="1573"/>
    <cellStyle name="标题 4 3" xfId="1574"/>
    <cellStyle name="差 3" xfId="1575"/>
    <cellStyle name="差_2009年一般性转移支付标准工资_~5676413_Sheet1" xfId="1576"/>
    <cellStyle name="好_县市旗测算-新科目（20080627）_民生政策最低支出需求_财力性转移支付2010年预算参考数" xfId="1577"/>
    <cellStyle name="_本部汇总" xfId="1578"/>
    <cellStyle name="标题 1" xfId="1579" builtinId="16"/>
    <cellStyle name="60% - Accent5 3" xfId="1580"/>
    <cellStyle name="Good 3 2" xfId="1581"/>
    <cellStyle name="差_县公司_Sheet1" xfId="1582"/>
    <cellStyle name="Red" xfId="1583"/>
    <cellStyle name="差 3 2" xfId="1584"/>
    <cellStyle name="常规 7 3 3" xfId="1585"/>
    <cellStyle name="标题 1 2" xfId="1586"/>
    <cellStyle name="差_Sheet1" xfId="1587"/>
    <cellStyle name="好_汇总表_财力性转移支付2010年预算参考数" xfId="1588"/>
    <cellStyle name="60% - Accent2_Sheet1" xfId="1589"/>
    <cellStyle name="60% - Accent5 3 2" xfId="1590"/>
    <cellStyle name="Accent6" xfId="1591"/>
    <cellStyle name="60% - 强调文字颜色 4 3 3" xfId="1592"/>
    <cellStyle name="60% - Accent5_Sheet1" xfId="1593"/>
    <cellStyle name="差_2006年27重庆_财力性转移支付2010年预算参考数" xfId="1594"/>
    <cellStyle name="差_03昭通 2" xfId="1595"/>
    <cellStyle name="60% - 强调文字颜色 2 2 4" xfId="1596"/>
    <cellStyle name="差_2009年一般性转移支付标准工资_奖励补助测算7.25 3" xfId="1597"/>
    <cellStyle name="Note 3" xfId="1598"/>
    <cellStyle name="差_汇总-县级财政报表附表_Sheet1" xfId="1599"/>
    <cellStyle name="60% - Accent6 3" xfId="1600"/>
    <cellStyle name="差_2、土地面积、人口、粮食产量基本情况" xfId="1601"/>
    <cellStyle name="60% - 强调文字颜色 6 3 3" xfId="1602"/>
    <cellStyle name="差_2006年水利统计指标统计表_Sheet1" xfId="1603"/>
    <cellStyle name="数字 3" xfId="1604"/>
    <cellStyle name="60% - 强调文字颜色 1 2 4" xfId="1605"/>
    <cellStyle name="comma zerodec" xfId="1606"/>
    <cellStyle name="好_县市旗测算-新科目（20080627）_县市旗测算-新科目（含人口规模效应）_财力性转移支付2010年预算参考数" xfId="1607"/>
    <cellStyle name="40% - Accent3" xfId="1608"/>
    <cellStyle name="60% - 强调文字颜色 1 2_Sheet1" xfId="1609"/>
    <cellStyle name="60% - 强调文字颜色 1 3" xfId="1610"/>
    <cellStyle name="差_2014年义务教育阶段在校生和寄宿生数（新机制测算修订）" xfId="1611"/>
    <cellStyle name="40% - Accent1" xfId="1612"/>
    <cellStyle name="60% - 强调文字颜色 2 3" xfId="1613"/>
    <cellStyle name="差_县市旗测算20080508_不含人员经费系数" xfId="1614"/>
    <cellStyle name="gcd" xfId="1615"/>
    <cellStyle name="Title" xfId="1616"/>
    <cellStyle name="60% - 强调文字颜色 3 2 4" xfId="1617"/>
    <cellStyle name="差_市辖区测算20080510_县市旗测算-新科目（含人口规模效应）" xfId="1618"/>
    <cellStyle name="_20100326高清市院遂宁检察院1080P配置清单26日改" xfId="1619"/>
    <cellStyle name="常规 2 2 3 2" xfId="1620"/>
    <cellStyle name="60% - 强调文字颜色 1 3 3" xfId="1621"/>
    <cellStyle name="差_2009年一般性转移支付标准工资_地方配套按人均增幅控制8.30一般预算平均增幅、人均可用财力平均增幅两次控制、社会治安系数调整、案件数调整xl 2" xfId="1622"/>
    <cellStyle name="好_2009年一般性转移支付标准工资 3" xfId="1623"/>
    <cellStyle name="Currency [0]" xfId="1624"/>
    <cellStyle name="好_11大理_Sheet1" xfId="1625"/>
    <cellStyle name="20% - Accent5_Sheet1" xfId="1626"/>
    <cellStyle name="差_行政（人员）" xfId="1627"/>
    <cellStyle name="好_2009年一般性转移支付标准工资_奖励补助测算5.24冯铸 2" xfId="1628"/>
    <cellStyle name="常规 10 2" xfId="1629"/>
    <cellStyle name="60% - 强调文字颜色 3 2_Sheet1" xfId="1630"/>
    <cellStyle name="Accent1 - 40% 3" xfId="1631"/>
    <cellStyle name="差_2009年一般性转移支付标准工资_地方配套按人均增幅控制8.30一般预算平均增幅、人均可用财力平均增幅两次控制、社会治安系数调整、案件数调整xl_Sheet1" xfId="1632"/>
    <cellStyle name="好_2007年政法部门业务指标_Sheet1" xfId="1633"/>
    <cellStyle name="差_地方配套按人均增幅控制8.31（调整结案率后）xl_Sheet1" xfId="1634"/>
    <cellStyle name="好_人员工资和公用经费2_财力性转移支付2010年预算参考数" xfId="1635"/>
    <cellStyle name="60% - 强调文字颜色 3 3 2" xfId="1636"/>
    <cellStyle name="60% - 强调文字颜色 5 2 4" xfId="1637"/>
    <cellStyle name="好_2006年全省财力计算表（中央、决算）" xfId="1638"/>
    <cellStyle name="Dezimal_laroux" xfId="1639"/>
    <cellStyle name="60% - 强调文字颜色 3 4" xfId="1640"/>
    <cellStyle name="差_历年教师人数" xfId="1641"/>
    <cellStyle name="60% - 强调文字颜色 2 2 3" xfId="1642"/>
    <cellStyle name="差_奖励补助测算5.22测试" xfId="1643"/>
    <cellStyle name="60% - 强调文字颜色 5 2_Sheet1" xfId="1644"/>
    <cellStyle name="好_~5676413 3 2" xfId="1645"/>
    <cellStyle name="60% - 强调文字颜色 5 3 2" xfId="1646"/>
    <cellStyle name="常规 5" xfId="1647"/>
    <cellStyle name="解释性文本 2_Sheet1" xfId="1648"/>
    <cellStyle name="60% - 强调文字颜色 5 3 3" xfId="1649"/>
    <cellStyle name="差_云南省2008年中小学教职工情况（教育厅提供20090101加工整理）_Sheet1" xfId="1650"/>
    <cellStyle name="常规 6" xfId="1651"/>
    <cellStyle name="好_缺口县区测算(财政部标准)_财力性转移支付2010年预算参考数" xfId="1652"/>
    <cellStyle name="好_Book1_2014校舍维修资金分配(定）" xfId="1653"/>
    <cellStyle name="60% - 着色 2" xfId="1654"/>
    <cellStyle name="差_2009年一般性转移支付标准工资_地方配套按人均增幅控制8.30一般预算平均增幅、人均可用财力平均增幅两次控制、社会治安系数调整、案件数调整xl 3 2" xfId="1655"/>
    <cellStyle name="检查单元格 2" xfId="1656"/>
    <cellStyle name="PSHeading" xfId="1657"/>
    <cellStyle name="Accent5 9" xfId="1658"/>
    <cellStyle name="差_行政(燃修费)_县市旗测算-新科目（含人口规模效应）_财力性转移支付2010年预算参考数" xfId="1659"/>
    <cellStyle name="千位分隔 2 2" xfId="1660"/>
    <cellStyle name="差_2009年一般性转移支付标准工资_奖励补助测算5.22测试" xfId="1661"/>
    <cellStyle name="Accent1 - 20% 3 2" xfId="1662"/>
    <cellStyle name="Accent3 - 40% 3 2" xfId="1663"/>
    <cellStyle name="差_2009年一般性转移支付标准工资_地方配套按人均增幅控制8.30一般预算平均增幅、人均可用财力平均增幅两次控制、社会治安系数调整、案件数调整xl" xfId="1664"/>
    <cellStyle name="貨幣_SGV" xfId="1665"/>
    <cellStyle name="好_第五部分(才淼、饶永宏） 3 2" xfId="1666"/>
    <cellStyle name="差_农林水和城市维护标准支出20080505－县区合计_民生政策最低支出需求_财力性转移支付2010年预算参考数" xfId="1667"/>
    <cellStyle name="差_00省级(打印) 3 2" xfId="1668"/>
    <cellStyle name="Accent1 4" xfId="1669"/>
    <cellStyle name="Accent3 - 60%" xfId="1670"/>
    <cellStyle name="好_奖励补助测算7.25 (version 1) (version 1) 3" xfId="1671"/>
    <cellStyle name="差_Book1_银行账户情况表_2010年12月 3 2" xfId="1672"/>
    <cellStyle name="差_行政（人员）_不含人员经费系数_财力性转移支付2010年预算参考数" xfId="1673"/>
    <cellStyle name="好_Book2" xfId="1674"/>
    <cellStyle name="差_1003牟定县 3 2" xfId="1675"/>
    <cellStyle name="Accent1_2006年33甘肃" xfId="1676"/>
    <cellStyle name="PSSpacer" xfId="1677"/>
    <cellStyle name="Accent3 - 20%" xfId="1678"/>
    <cellStyle name="差_2007年检察院案件数" xfId="1679"/>
    <cellStyle name="差_教师绩效工资测算表（离退休按各地上报数测算）2009年1月1日" xfId="1680"/>
    <cellStyle name="40% - Accent3 3 2" xfId="1681"/>
    <cellStyle name="强调文字颜色 5 3" xfId="1682"/>
    <cellStyle name="差_2007年检察院案件数 3 2" xfId="1683"/>
    <cellStyle name="Accent3 - 20% 3 2" xfId="1684"/>
    <cellStyle name="Milliers_!!!GO" xfId="1685"/>
    <cellStyle name="_ET_STYLE_NoName_00__Book1_银行账户情况表_2010年12月" xfId="1686"/>
    <cellStyle name="差_市辖区测算-新科目（20080626）_县市旗测算-新科目（含人口规模效应）_财力性转移支付2010年预算参考数" xfId="1687"/>
    <cellStyle name="Output 2" xfId="1688"/>
    <cellStyle name="Accent2 - 60% 3 2" xfId="1689"/>
    <cellStyle name="Accent2 - 60%_Sheet1" xfId="1690"/>
    <cellStyle name="Pourcentage_pldt" xfId="1691"/>
    <cellStyle name="60% - Accent5 2" xfId="1692"/>
    <cellStyle name="差_行政（人员）_财力性转移支付2010年预算参考数" xfId="1693"/>
    <cellStyle name="好_县级公安机关公用经费标准奖励测算方案（定稿） 3 2" xfId="1694"/>
    <cellStyle name="20% - Accent4 3 2" xfId="1695"/>
    <cellStyle name="好_云南省2008年转移支付测算——州市本级考核部分及政策性测算 3 2" xfId="1696"/>
    <cellStyle name="Accent2 4" xfId="1697"/>
    <cellStyle name="Accent2 9" xfId="1698"/>
    <cellStyle name="货币[0]" xfId="1699" builtinId="7"/>
    <cellStyle name="Accent2_2006年33甘肃" xfId="1700"/>
    <cellStyle name="Accent3 - 40%" xfId="1701"/>
    <cellStyle name="标题 1 4" xfId="1702"/>
    <cellStyle name="New Times Roman" xfId="1703"/>
    <cellStyle name="差_2012年逐月消缺情况表格" xfId="1704"/>
    <cellStyle name="好_业务工作量指标 3" xfId="1705"/>
    <cellStyle name="差_下半年禁吸戒毒经费1000万元 3 2" xfId="1706"/>
    <cellStyle name="gcd 2 3" xfId="1707"/>
    <cellStyle name="40% - 强调文字颜色 5 2_Sheet1" xfId="1708"/>
    <cellStyle name="Accent3 - 60% 3 2" xfId="1709"/>
    <cellStyle name="好_行政公检法测算_不含人员经费系数_财力性转移支付2010年预算参考数" xfId="1710"/>
    <cellStyle name="6mal" xfId="1711"/>
    <cellStyle name="差_03昭通" xfId="1712"/>
    <cellStyle name="差_2006年基础数据 2" xfId="1713"/>
    <cellStyle name="差_2006年基础数据 3" xfId="1714"/>
    <cellStyle name="差_2006年基础数据 3 2" xfId="1715"/>
    <cellStyle name="差_2006年全省财力计算表（中央、决算） 3 2" xfId="1716"/>
    <cellStyle name="差_2006年水利统计指标统计表 3" xfId="1717"/>
    <cellStyle name="差_2006年水利统计指标统计表_财力性转移支付2010年预算参考数" xfId="1718"/>
    <cellStyle name="差_Book1 3 2" xfId="1719"/>
    <cellStyle name="差_第五部分(才淼、饶永宏）" xfId="1720"/>
    <cellStyle name="好_县市旗测算-新科目（20080627）_民生政策最低支出需求" xfId="1721"/>
    <cellStyle name="差_一般预算支出口径剔除表" xfId="1722"/>
    <cellStyle name="差_云南省2008年中小学教职工情况（教育厅提供20090101加工整理）" xfId="1723"/>
    <cellStyle name="Accent4 3" xfId="1724"/>
    <cellStyle name="差_2006年在职人员情况" xfId="1725"/>
    <cellStyle name="Accent4 3 2" xfId="1726"/>
    <cellStyle name="差_2006年在职人员情况 2" xfId="1727"/>
    <cellStyle name="好_Book2 2" xfId="1728"/>
    <cellStyle name="常规 23 7" xfId="1729"/>
    <cellStyle name="差_2006年在职人员情况 3" xfId="1730"/>
    <cellStyle name="差_2006年在职人员情况 3 2" xfId="1731"/>
    <cellStyle name="差_2006年在职人员情况_Sheet1" xfId="1732"/>
    <cellStyle name="Accent3 - 20% 3" xfId="1733"/>
    <cellStyle name="差_2007年检察院案件数 3" xfId="1734"/>
    <cellStyle name="好_卫生(按照总人口测算）—20080416_财力性转移支付2010年预算参考数" xfId="1735"/>
    <cellStyle name="差_2007年可用财力" xfId="1736"/>
    <cellStyle name="差_~4190974 3" xfId="1737"/>
    <cellStyle name="差_2007年人员分部门统计表" xfId="1738"/>
    <cellStyle name="好_2009年一般性转移支付标准工资_~4190974 3 2" xfId="1739"/>
    <cellStyle name="常规 11_01综合类2010" xfId="1740"/>
    <cellStyle name="编号" xfId="1741"/>
    <cellStyle name="差_~4190974 3 2" xfId="1742"/>
    <cellStyle name="差_2007年人员分部门统计表 2" xfId="1743"/>
    <cellStyle name="差_奖励补助测算5.23新 3" xfId="1744"/>
    <cellStyle name="差_2007年人员分部门统计表 3" xfId="1745"/>
    <cellStyle name="差_测算结果汇总" xfId="1746"/>
    <cellStyle name="常规 18_2013新机制（指标文）(1)" xfId="1747"/>
    <cellStyle name="差_2007年人员分部门统计表_Sheet1" xfId="1748"/>
    <cellStyle name="60% - 强调文字颜色 6 2" xfId="1749"/>
    <cellStyle name="Grey" xfId="1750"/>
    <cellStyle name="好_~5676413" xfId="1751"/>
    <cellStyle name="日期" xfId="1752"/>
    <cellStyle name="差_2007年收支情况及2008年收支预计表(汇总表)_财力性转移支付2010年预算参考数" xfId="1753"/>
    <cellStyle name="警告文本 2_Sheet1" xfId="1754"/>
    <cellStyle name="差_M03 3 2" xfId="1755"/>
    <cellStyle name="差_文体广播事业(按照总人口测算）—20080416_县市旗测算-新科目（含人口规模效应）_财力性转移支付2010年预算参考数" xfId="1756"/>
    <cellStyle name="解释性文本 2 4" xfId="1757"/>
    <cellStyle name="差_2007年政法部门业务指标" xfId="1758"/>
    <cellStyle name="好_云南省2008年转移支付测算——州市本级考核部分及政策性测算_Sheet1" xfId="1759"/>
    <cellStyle name="好_分县成本差异系数_不含人员经费系数" xfId="1760"/>
    <cellStyle name="差_2007年政法部门业务指标 2" xfId="1761"/>
    <cellStyle name="Accent5 2" xfId="1762"/>
    <cellStyle name="差_县市旗测算-新科目（20080626）_县市旗测算-新科目（含人口规模效应）_财力性转移支付2010年预算参考数" xfId="1763"/>
    <cellStyle name="差_2007一般预算支出口径剔除表" xfId="1764"/>
    <cellStyle name="好_汇总 3" xfId="1765"/>
    <cellStyle name="差_2008计算资料（8月5）" xfId="1766"/>
    <cellStyle name="差_2008年全省汇总收支计算表" xfId="1767"/>
    <cellStyle name="差_危改资金测算_财力性转移支付2010年预算参考数" xfId="1768"/>
    <cellStyle name="好_民生政策最低支出需求_财力性转移支付2010年预算参考数" xfId="1769"/>
    <cellStyle name="差_2008年全省汇总收支计算表_财力性转移支付2010年预算参考数" xfId="1770"/>
    <cellStyle name="差_2008年县级公安保障标准落实奖励经费分配测算" xfId="1771"/>
    <cellStyle name="差_2008年一般预算支出预计" xfId="1772"/>
    <cellStyle name="差_2008年预计支出与2007年对比" xfId="1773"/>
    <cellStyle name="差_财政供养人员" xfId="1774"/>
    <cellStyle name="差_2008年支出调整" xfId="1775"/>
    <cellStyle name="差_2006年28四川" xfId="1776"/>
    <cellStyle name="好_2007年收支情况及2008年收支预计表(汇总表)_财力性转移支付2010年预算参考数" xfId="1777"/>
    <cellStyle name="差_2008年支出调整_财力性转移支付2010年预算参考数" xfId="1778"/>
    <cellStyle name="差_成本差异系数" xfId="1779"/>
    <cellStyle name="Accent6 - 20%_2013新机制（指标文）(1)" xfId="1780"/>
    <cellStyle name="差_2008云南省分县市中小学教职工统计表（教育厅提供）" xfId="1781"/>
    <cellStyle name="好_第五部分(才淼、饶永宏） 3" xfId="1782"/>
    <cellStyle name="差_文体广播事业(按照总人口测算）—20080416_民生政策最低支出需求_财力性转移支付2010年预算参考数" xfId="1783"/>
    <cellStyle name="差_Book1_银行账户情况表_2010年12月 2" xfId="1784"/>
    <cellStyle name="差_2008云南省分县市中小学教职工统计表（教育厅提供） 2" xfId="1785"/>
    <cellStyle name="钎霖_4岿角利" xfId="1786"/>
    <cellStyle name="常规 19" xfId="1787"/>
    <cellStyle name="常规 24" xfId="1788"/>
    <cellStyle name="常规 25" xfId="1789"/>
    <cellStyle name="常规 30" xfId="1790"/>
    <cellStyle name="差_2009年一般性转移支付标准工资" xfId="1791"/>
    <cellStyle name="好_缺口县区测算(按核定人数)_财力性转移支付2010年预算参考数" xfId="1792"/>
    <cellStyle name="差_2009年一般性转移支付标准工资_~4190974 3 2" xfId="1793"/>
    <cellStyle name="常规 12" xfId="1794"/>
    <cellStyle name="差_2009年一般性转移支付标准工资_~4190974_Sheet1" xfId="1795"/>
    <cellStyle name="链接单元格 3 3" xfId="1796"/>
    <cellStyle name="差_2009年一般性转移支付标准工资_不用软件计算9.1不考虑经费管理评价xl" xfId="1797"/>
    <cellStyle name="好_下半年禁吸戒毒经费1000万元 3" xfId="1798"/>
    <cellStyle name="差_2009年一般性转移支付标准工资_地方配套按人均增幅控制8.30xl 2" xfId="1799"/>
    <cellStyle name="差_2009年一般性转移支付标准工资_地方配套按人均增幅控制8.30xl 3" xfId="1800"/>
    <cellStyle name="好_2009年一般性转移支付标准工资_地方配套按人均增幅控制8.30一般预算平均增幅、人均可用财力平均增幅两次控制、社会治安系数调整、案件数调整xl 3" xfId="1801"/>
    <cellStyle name="差_2009年一般性转移支付标准工资_地方配套按人均增幅控制8.31（调整结案率后）xl" xfId="1802"/>
    <cellStyle name="㼿㼿㼿㼿㼿㼿 2" xfId="1803"/>
    <cellStyle name="差_2009年一般性转移支付标准工资_地方配套按人均增幅控制8.31（调整结案率后）xl 3" xfId="1804"/>
    <cellStyle name="检查单元格 2_Sheet1" xfId="1805"/>
    <cellStyle name="差_2009年一般性转移支付标准工资_地方配套按人均增幅控制8.31（调整结案率后）xl 3 2" xfId="1806"/>
    <cellStyle name="20% - 强调文字颜色 4 4" xfId="1807"/>
    <cellStyle name="Accent6 - 60%" xfId="1808"/>
    <cellStyle name="差_2009年一般性转移支付标准工资_地方配套按人均增幅控制8.31（调整结案率后）xl_Sheet1" xfId="1809"/>
    <cellStyle name="好_财政供养人员_财力性转移支付2010年预算参考数" xfId="1810"/>
    <cellStyle name="差_2009年一般性转移支付标准工资_奖励补助测算5.22测试 2" xfId="1811"/>
    <cellStyle name="差_2009年一般性转移支付标准工资_奖励补助测算5.22测试 3" xfId="1812"/>
    <cellStyle name="差_M03_Sheet1" xfId="1813"/>
    <cellStyle name="差_2009年一般性转移支付标准工资_奖励补助测算7.23 3" xfId="1814"/>
    <cellStyle name="差_2009年一般性转移支付标准工资_奖励补助测算5.22测试_Sheet1" xfId="1815"/>
    <cellStyle name="常规 12 3" xfId="1816"/>
    <cellStyle name="差_2006年基础数据_Sheet1" xfId="1817"/>
    <cellStyle name="差_2009年一般性转移支付标准工资_奖励补助测算5.23新 2" xfId="1818"/>
    <cellStyle name="差_分县成本差异系数_不含人员经费系数_财力性转移支付2010年预算参考数" xfId="1819"/>
    <cellStyle name="标题 6 2" xfId="1820"/>
    <cellStyle name="差_架子九队员工实名制花名册(2011年） 3" xfId="1821"/>
    <cellStyle name="差_2009年一般性转移支付标准工资_奖励补助测算5.23新 3" xfId="1822"/>
    <cellStyle name="差_2009年一般性转移支付标准工资_奖励补助测算5.23新 3 2" xfId="1823"/>
    <cellStyle name="常规 7 2 2" xfId="1824"/>
    <cellStyle name="60% - 强调文字颜色 5" xfId="1825" builtinId="48"/>
    <cellStyle name="差_2009年一般性转移支付标准工资_奖励补助测算5.24冯铸 2" xfId="1826"/>
    <cellStyle name="常规 2 6_2013新机制（指标文）(1)" xfId="1827"/>
    <cellStyle name="差_1003牟定县 2" xfId="1828"/>
    <cellStyle name="60% - 强调文字颜色 6" xfId="1829" builtinId="52"/>
    <cellStyle name="差_2009年一般性转移支付标准工资_奖励补助测算5.24冯铸 3" xfId="1830"/>
    <cellStyle name="好_M01-2(州市补助收入)_Sheet1" xfId="1831"/>
    <cellStyle name="差_2009年一般性转移支付标准工资_奖励补助测算5.24冯铸_Sheet1" xfId="1832"/>
    <cellStyle name="差_2009年一般性转移支付标准工资_奖励补助测算7.23" xfId="1833"/>
    <cellStyle name="60% - 强调文字颜色 6 3" xfId="1834"/>
    <cellStyle name="差_2009年一般性转移支付标准工资_奖励补助测算7.23 3 2" xfId="1835"/>
    <cellStyle name="好_财政供养人员" xfId="1836"/>
    <cellStyle name="差_云南省2008年转移支付测算——州市本级考核部分及政策性测算 2" xfId="1837"/>
    <cellStyle name="好_14安徽" xfId="1838"/>
    <cellStyle name="差_2009年一般性转移支付标准工资_奖励补助测算7.25 (version 1) (version 1) 2" xfId="1839"/>
    <cellStyle name="常规 4_01综合类2010" xfId="1840"/>
    <cellStyle name="差_2009年一般性转移支付标准工资_奖励补助测算7.25 (version 1) (version 1) 3" xfId="1841"/>
    <cellStyle name="着色 1" xfId="1842"/>
    <cellStyle name="差_三季度－表二" xfId="1843"/>
    <cellStyle name="差_市辖区测算-新科目（20080626）_不含人员经费系数_财力性转移支付2010年预算参考数" xfId="1844"/>
    <cellStyle name="常规 2 2 2" xfId="1845"/>
    <cellStyle name="差_2009年一般性转移支付标准工资_奖励补助测算7.25 (version 1) (version 1)_Sheet1" xfId="1846"/>
    <cellStyle name="差_县市旗测算-新科目（20080626）_民生政策最低支出需求_财力性转移支付2010年预算参考数" xfId="1847"/>
    <cellStyle name="差_2009年一般性转移支付标准工资_奖励补助测算7.25 3 2" xfId="1848"/>
    <cellStyle name="差_2009年一般性转移支付标准工资_奖励补助测算7.25 4" xfId="1849"/>
    <cellStyle name="好_Book1_银行账户情况表_2010年12月 3 2" xfId="1850"/>
    <cellStyle name="差_2012年县级基本财力保障机制测算数据20120526旧转移支付系数" xfId="1851"/>
    <cellStyle name="差_2009年一般性转移支付标准工资_奖励补助测算7.25 5" xfId="1852"/>
    <cellStyle name="差_2009年一般性转移支付标准工资_奖励补助测算7.25 7" xfId="1853"/>
    <cellStyle name="差_2009年一般性转移支付标准工资_~5676413 2" xfId="1854"/>
    <cellStyle name="差_县公司 3 2" xfId="1855"/>
    <cellStyle name="差_2009年一般性转移支付标准工资_奖励补助测算7.25_Sheet1" xfId="1856"/>
    <cellStyle name="差_农林水和城市维护标准支出20080505－县区合计_财力性转移支付2010年预算参考数" xfId="1857"/>
    <cellStyle name="差_2012年1-6月报数据" xfId="1858"/>
    <cellStyle name="差_2012年部分市县项目资金（分市县发）" xfId="1859"/>
    <cellStyle name="常规 5 2 2" xfId="1860"/>
    <cellStyle name="Accent1" xfId="1861"/>
    <cellStyle name="常规 8 4" xfId="1862"/>
    <cellStyle name="好_2006年水利统计指标统计表" xfId="1863"/>
    <cellStyle name="20% - 强调文字颜色 1 2 2" xfId="1864"/>
    <cellStyle name="差_2012年逐月消缺情况表格（1-7月）" xfId="1865"/>
    <cellStyle name="差_2009年一般性转移支付标准工资_~4190974 3" xfId="1866"/>
    <cellStyle name="差_基础数据分析 3" xfId="1867"/>
    <cellStyle name="差_2012年逐月消缺情况表格（1-9月）" xfId="1868"/>
    <cellStyle name="好_行政（人员）" xfId="1869"/>
    <cellStyle name="差_2014新机制测算（定稿）" xfId="1870"/>
    <cellStyle name="差_2015校舍维修改造" xfId="1871"/>
    <cellStyle name="差_奖励补助测算7.25 3 2" xfId="1872"/>
    <cellStyle name="差_行政(燃修费)" xfId="1873"/>
    <cellStyle name="差_2015新机制测算(定）" xfId="1874"/>
    <cellStyle name="标题 2 2 2" xfId="1875"/>
    <cellStyle name="差_2009年一般性转移支付标准工资_地方配套按人均增幅控制8.30一般预算平均增幅、人均可用财力平均增幅两次控制、社会治安系数调整、案件数调整xl 3" xfId="1876"/>
    <cellStyle name="差_2015新机制测算（定稿）" xfId="1877"/>
    <cellStyle name="差_2017义务教育经费保障机制（7.22)" xfId="1878"/>
    <cellStyle name="差_20河南_财力性转移支付2010年预算参考数" xfId="1879"/>
    <cellStyle name="差_22湖南_财力性转移支付2010年预算参考数" xfId="1880"/>
    <cellStyle name="差_M03 3" xfId="1881"/>
    <cellStyle name="差_市辖区测算-新科目（20080626）_民生政策最低支出需求" xfId="1882"/>
    <cellStyle name="差_27重庆" xfId="1883"/>
    <cellStyle name="差_27重庆_财力性转移支付2010年预算参考数" xfId="1884"/>
    <cellStyle name="60% - 强调文字颜色 4 4" xfId="1885"/>
    <cellStyle name="差_530629_2006年县级财政报表附表 2" xfId="1886"/>
    <cellStyle name="差_30云南_1" xfId="1887"/>
    <cellStyle name="差_30云南_1_财力性转移支付2010年预算参考数" xfId="1888"/>
    <cellStyle name="好_市辖区测算-新科目（20080626）_不含人员经费系数" xfId="1889"/>
    <cellStyle name="差_33甘肃" xfId="1890"/>
    <cellStyle name="Warning Text" xfId="1891"/>
    <cellStyle name="差_34青海" xfId="1892"/>
    <cellStyle name="差_县市旗测算-新科目（20080626）_不含人员经费系数" xfId="1893"/>
    <cellStyle name="差_2012年校舍维修改造资金测算表（发财政厅1）" xfId="1894"/>
    <cellStyle name="差_34青海_1" xfId="1895"/>
    <cellStyle name="差_奖励补助测算5.23新" xfId="1896"/>
    <cellStyle name="差_34青海_财力性转移支付2010年预算参考数" xfId="1897"/>
    <cellStyle name="差_Book1" xfId="1898"/>
    <cellStyle name="差_2009年一般性转移支付标准工资_不用软件计算9.1不考虑经费管理评价xl 2" xfId="1899"/>
    <cellStyle name="差_业务工作量指标 3" xfId="1900"/>
    <cellStyle name="常规 2 7 3" xfId="1901"/>
    <cellStyle name="差_530623_2006年县级财政报表附表" xfId="1902"/>
    <cellStyle name="好_危改资金测算_财力性转移支付2010年预算参考数" xfId="1903"/>
    <cellStyle name="差_530623_2006年县级财政报表附表 2" xfId="1904"/>
    <cellStyle name="差_其他部门(按照总人口测算）—20080416_财力性转移支付2010年预算参考数" xfId="1905"/>
    <cellStyle name="差_530623_2006年县级财政报表附表 3" xfId="1906"/>
    <cellStyle name="常规 4 2 2" xfId="1907"/>
    <cellStyle name="差_530623_2006年县级财政报表附表 3 2" xfId="1908"/>
    <cellStyle name="Accent3 9" xfId="1909"/>
    <cellStyle name="差_汇总表" xfId="1910"/>
    <cellStyle name="货币 2 4 2" xfId="1911"/>
    <cellStyle name="差_530623_2006年县级财政报表附表_Sheet1" xfId="1912"/>
    <cellStyle name="好_2007年政法部门业务指标 2" xfId="1913"/>
    <cellStyle name="差_530629_2006年县级财政报表附表 3" xfId="1914"/>
    <cellStyle name="20% - 强调文字颜色 5 3 3" xfId="1915"/>
    <cellStyle name="差_530629_2006年县级财政报表附表 3 2" xfId="1916"/>
    <cellStyle name="好_市辖区测算-新科目（20080626）_县市旗测算-新科目（含人口规模效应）" xfId="1917"/>
    <cellStyle name="差_云南水利电力有限公司 2" xfId="1918"/>
    <cellStyle name="Accent6 - 20%" xfId="1919"/>
    <cellStyle name="差_530629_2006年县级财政报表附表_Sheet1" xfId="1920"/>
    <cellStyle name="Accent2 - 20%_2013新机制（指标文）(1)" xfId="1921"/>
    <cellStyle name="差_5334_2006年迪庆县级财政报表附表" xfId="1922"/>
    <cellStyle name="40% - 强调文字颜色 3 2_Sheet1" xfId="1923"/>
    <cellStyle name="差_市辖区测算20080510_民生政策最低支出需求" xfId="1924"/>
    <cellStyle name="40% - 强调文字颜色 4 2 3" xfId="1925"/>
    <cellStyle name="差_5334_2006年迪庆县级财政报表附表 3" xfId="1926"/>
    <cellStyle name="差_Book1 3" xfId="1927"/>
    <cellStyle name="好_2006年28四川_财力性转移支付2010年预算参考数" xfId="1928"/>
    <cellStyle name="差_Book1_1 3 2" xfId="1929"/>
    <cellStyle name="差_Book1_Sheet1" xfId="1930"/>
    <cellStyle name="输入 2" xfId="1931"/>
    <cellStyle name="差_Book1_财力性转移支付2010年预算参考数" xfId="1932"/>
    <cellStyle name="强调 2" xfId="1933"/>
    <cellStyle name="40% - 强调文字颜色 5 2 2" xfId="1934"/>
    <cellStyle name="差_奖励补助测算5.22测试_Sheet1" xfId="1935"/>
    <cellStyle name="差_Book1_县公司_Sheet1" xfId="1936"/>
    <cellStyle name="好_2006年34青海" xfId="1937"/>
    <cellStyle name="差_2008云南省分县市中小学教职工统计表（教育厅提供） 3" xfId="1938"/>
    <cellStyle name="差_云南 缺口县区测算(地方填报)" xfId="1939"/>
    <cellStyle name="差_Book1_银行账户情况表_2010年12月 3" xfId="1940"/>
    <cellStyle name="差_Book1_银行账户情况表_2010年12月_Sheet1" xfId="1941"/>
    <cellStyle name="差_县市旗测算-新科目（20080626）_民生政策最低支出需求" xfId="1942"/>
    <cellStyle name="差_Book2 2" xfId="1943"/>
    <cellStyle name="差_Book2 3" xfId="1944"/>
    <cellStyle name="差_Book2 3 2" xfId="1945"/>
    <cellStyle name="20% - Accent6 3 2" xfId="1946"/>
    <cellStyle name="差_Book2_2014校舍维修资金分配(定）" xfId="1947"/>
    <cellStyle name="好_2007年政法部门业务指标" xfId="1948"/>
    <cellStyle name="差_Book2_2013新机制（指标文）(1)" xfId="1949"/>
    <cellStyle name="好_2007年检察院案件数 3" xfId="1950"/>
    <cellStyle name="差_M01-2(州市补助收入) 2" xfId="1951"/>
    <cellStyle name="常规 11 3" xfId="1952"/>
    <cellStyle name="差_M01-2(州市补助收入) 3" xfId="1953"/>
    <cellStyle name="差_M01-2(州市补助收入) 3 2" xfId="1954"/>
    <cellStyle name="好_奖励补助测算7.25 9" xfId="1955"/>
    <cellStyle name="40% - 着色 5" xfId="1956"/>
    <cellStyle name="差_M03" xfId="1957"/>
    <cellStyle name="Dezimal [0]_laroux" xfId="1958"/>
    <cellStyle name="差_M03 2" xfId="1959"/>
    <cellStyle name="差_不用软件计算9.1不考虑经费管理评价xl" xfId="1960"/>
    <cellStyle name="Accent1 - 60%_2013新机制（指标文）(1)" xfId="1961"/>
    <cellStyle name="差_安徽 缺口县区测算(地方填报)1" xfId="1962"/>
    <cellStyle name="好_2006年在职人员情况 2" xfId="1963"/>
    <cellStyle name="差_安徽 缺口县区测算(地方填报)1_财力性转移支付2010年预算参考数" xfId="1964"/>
    <cellStyle name="常规 11 2" xfId="1965"/>
    <cellStyle name="差_不含人员经费系数" xfId="1966"/>
    <cellStyle name="好_义务教育阶段教职工人数（教育厅提供最终） 3" xfId="1967"/>
    <cellStyle name="差_不用软件计算9.1不考虑经费管理评价xl 2" xfId="1968"/>
    <cellStyle name="差_不用软件计算9.1不考虑经费管理评价xl 3" xfId="1969"/>
    <cellStyle name="好_县公司" xfId="1970"/>
    <cellStyle name="好_2009年一般性转移支付标准工资_奖励补助测算5.23新 3 2" xfId="1971"/>
    <cellStyle name="差_其他部门(按照总人口测算）—20080416_民生政策最低支出需求" xfId="1972"/>
    <cellStyle name="Check Cell 3 2" xfId="1973"/>
    <cellStyle name="差_不用软件计算9.1不考虑经费管理评价xl 3 2" xfId="1974"/>
    <cellStyle name="差_不足100人的农村义务教育学校（含教学点）个数及学生数" xfId="1975"/>
    <cellStyle name="好_1110洱源县 2" xfId="1976"/>
    <cellStyle name="好_2_财力性转移支付2010年预算参考数" xfId="1977"/>
    <cellStyle name="差_财政供养人员_Sheet1" xfId="1978"/>
    <cellStyle name="好_2007年人员分部门统计表 3" xfId="1979"/>
    <cellStyle name="差_测算结果" xfId="1980"/>
    <cellStyle name="差_测算结果_财力性转移支付2010年预算参考数" xfId="1981"/>
    <cellStyle name="强调文字颜色 4 4" xfId="1982"/>
    <cellStyle name="差_成本差异系数_财力性转移支付2010年预算参考数" xfId="1983"/>
    <cellStyle name="差_地方配套按人均增幅控制8.30xl" xfId="1984"/>
    <cellStyle name="_ET_STYLE_NoName_00__银行账户情况表_2010年12月" xfId="1985"/>
    <cellStyle name="差_地方配套按人均增幅控制8.30xl 2" xfId="1986"/>
    <cellStyle name="好_行政公检法测算" xfId="1987"/>
    <cellStyle name="差_行政公检法测算_财力性转移支付2010年预算参考数" xfId="1988"/>
    <cellStyle name="差_2009年一般性转移支付标准工资_不用软件计算9.1不考虑经费管理评价xl 3 2" xfId="1989"/>
    <cellStyle name="差_地方配套按人均增幅控制8.30xl 3" xfId="1990"/>
    <cellStyle name="差_地方配套按人均增幅控制8.30xl_Sheet1" xfId="1991"/>
    <cellStyle name="好_其他部门(按照总人口测算）—20080416_民生政策最低支出需求_财力性转移支付2010年预算参考数" xfId="1992"/>
    <cellStyle name="40% - Accent3 2" xfId="1993"/>
    <cellStyle name="差_地方配套按人均增幅控制8.30一般预算平均增幅、人均可用财力平均增幅两次控制、社会治安系数调整、案件数调整xl 2" xfId="1994"/>
    <cellStyle name="差_下半年禁吸戒毒经费1000万元 2" xfId="1995"/>
    <cellStyle name="40% - Accent3 3" xfId="1996"/>
    <cellStyle name="差_地方配套按人均增幅控制8.30一般预算平均增幅、人均可用财力平均增幅两次控制、社会治安系数调整、案件数调整xl 3" xfId="1997"/>
    <cellStyle name="差_下半年禁吸戒毒经费1000万元 3" xfId="1998"/>
    <cellStyle name="差_地方配套按人均增幅控制8.30一般预算平均增幅、人均可用财力平均增幅两次控制、社会治安系数调整、案件数调整xl 3 2" xfId="1999"/>
    <cellStyle name="差_地方配套按人均增幅控制8.30一般预算平均增幅、人均可用财力平均增幅两次控制、社会治安系数调整、案件数调整xl_Sheet1" xfId="2000"/>
    <cellStyle name="差_奖励补助测算5.23新 2" xfId="2001"/>
    <cellStyle name="差_汇总 3" xfId="2002"/>
    <cellStyle name="差_地方配套按人均增幅控制8.31（调整结案率后）xl 2" xfId="2003"/>
    <cellStyle name="差_0502通海县 2" xfId="2004"/>
    <cellStyle name="差_地方配套按人均增幅控制8.31（调整结案率后）xl 3" xfId="2005"/>
    <cellStyle name="差_地方配套按人均增幅控制8.31（调整结案率后）xl 3 2" xfId="2006"/>
    <cellStyle name="差_第五部分(才淼、饶永宏） 2" xfId="2007"/>
    <cellStyle name="0,0_x000d__x000a_NA_x000d__x000a_" xfId="2008"/>
    <cellStyle name="差_行政(燃修费)_民生政策最低支出需求_财力性转移支付2010年预算参考数" xfId="2009"/>
    <cellStyle name="MS Sans Serif_2013新机制（指标文）(1)" xfId="2010"/>
    <cellStyle name="差_28四川" xfId="2011"/>
    <cellStyle name="差_第五部分(才淼、饶永宏） 3" xfId="2012"/>
    <cellStyle name="差_第五部分(才淼、饶永宏） 3 2" xfId="2013"/>
    <cellStyle name="差_第五部分(才淼、饶永宏）_Sheet1" xfId="2014"/>
    <cellStyle name="好_2006年分析表" xfId="2015"/>
    <cellStyle name="差_对口支援新疆资金规模测算表20100106" xfId="2016"/>
    <cellStyle name="差_对口支援新疆资金规模测算表20100113" xfId="2017"/>
    <cellStyle name="20% - 强调文字颜色 1 2 4" xfId="2018"/>
    <cellStyle name="差_分析缺口率" xfId="2019"/>
    <cellStyle name="好_人员工资和公用经费_财力性转移支付2010年预算参考数" xfId="2020"/>
    <cellStyle name="差_分析缺口率_财力性转移支付2010年预算参考数" xfId="2021"/>
    <cellStyle name="Accent3 3 2" xfId="2022"/>
    <cellStyle name="差_分县成本差异系数" xfId="2023"/>
    <cellStyle name="差_分县成本差异系数_不含人员经费系数" xfId="2024"/>
    <cellStyle name="差_云南省2008年转移支付测算——州市本级考核部分及政策性测算_Sheet1" xfId="2025"/>
    <cellStyle name="差_分县成本差异系数_财力性转移支付2010年预算参考数" xfId="2026"/>
    <cellStyle name="20% - 强调文字颜色 6 4" xfId="2027"/>
    <cellStyle name="分级显示行_1_13区汇总" xfId="2028"/>
    <cellStyle name="强调文字颜色 5 2_Sheet1" xfId="2029"/>
    <cellStyle name="差_附表_财力性转移支付2010年预算参考数" xfId="2030"/>
    <cellStyle name="差_高中教师人数（教育厅1.6日提供）" xfId="2031"/>
    <cellStyle name="差_奖励补助测算7.25 (version 1) (version 1)" xfId="2032"/>
    <cellStyle name="差_市辖区测算20080510_财力性转移支付2010年预算参考数" xfId="2033"/>
    <cellStyle name="差_高中教师人数（教育厅1.6日提供） 2" xfId="2034"/>
    <cellStyle name="千位分隔 3 2" xfId="2035"/>
    <cellStyle name="差_高中教师人数（教育厅1.6日提供） 3" xfId="2036"/>
    <cellStyle name="差_高中教师人数（教育厅1.6日提供） 3 2" xfId="2037"/>
    <cellStyle name="差_高中教师人数（教育厅1.6日提供）_Sheet1" xfId="2038"/>
    <cellStyle name="差_行政(燃修费)_民生政策最低支出需求" xfId="2039"/>
    <cellStyle name="差_行政(燃修费)_县市旗测算-新科目（含人口规模效应）" xfId="2040"/>
    <cellStyle name="Title_Sheet1" xfId="2041"/>
    <cellStyle name="差_行政（人员）_不含人员经费系数" xfId="2042"/>
    <cellStyle name="好_总人口_财力性转移支付2010年预算参考数" xfId="2043"/>
    <cellStyle name="差_2007年检察院案件数_Sheet1" xfId="2044"/>
    <cellStyle name="差_行政（人员）_民生政策最低支出需求" xfId="2045"/>
    <cellStyle name="差_缺口县区测算（11.13）" xfId="2046"/>
    <cellStyle name="差_行政（人员）_县市旗测算-新科目（含人口规模效应）" xfId="2047"/>
    <cellStyle name="差_奖励补助测算5.24冯铸 3" xfId="2048"/>
    <cellStyle name="差_教育(按照总人口测算）—20080416_民生政策最低支出需求_财力性转移支付2010年预算参考数" xfId="2049"/>
    <cellStyle name="差_Book2" xfId="2050"/>
    <cellStyle name="Dollar (zero dec)" xfId="2051"/>
    <cellStyle name="差_2009年一般性转移支付标准工资_不用软件计算9.1不考虑经费管理评价xl 3" xfId="2052"/>
    <cellStyle name="差_行政（人员）_县市旗测算-新科目（含人口规模效应）_财力性转移支付2010年预算参考数" xfId="2053"/>
    <cellStyle name="Accent5_2013新机制（指标文）(1)" xfId="2054"/>
    <cellStyle name="差_行政公检法测算" xfId="2055"/>
    <cellStyle name="常规 2 2 6" xfId="2056"/>
    <cellStyle name="差_Book1_县公司 2" xfId="2057"/>
    <cellStyle name="差_行政公检法测算_不含人员经费系数" xfId="2058"/>
    <cellStyle name="差_行政公检法测算_不含人员经费系数_财力性转移支付2010年预算参考数" xfId="2059"/>
    <cellStyle name="好_第五部分(才淼、饶永宏）_Sheet1" xfId="2060"/>
    <cellStyle name="差_行政公检法测算_民生政策最低支出需求" xfId="2061"/>
    <cellStyle name="差_行政公检法测算_民生政策最低支出需求_财力性转移支付2010年预算参考数" xfId="2062"/>
    <cellStyle name="差_行政公检法测算_县市旗测算-新科目（含人口规模效应）" xfId="2063"/>
    <cellStyle name="差_河南 缺口县区测算(地方填报)_财力性转移支付2010年预算参考数" xfId="2064"/>
    <cellStyle name="差_河南 缺口县区测算(地方填报白)_财力性转移支付2010年预算参考数" xfId="2065"/>
    <cellStyle name="Accent1 - 40%_2013新机制（指标文）(1)" xfId="2066"/>
    <cellStyle name="差_核定人数对比" xfId="2067"/>
    <cellStyle name="差_汇总" xfId="2068"/>
    <cellStyle name="差_汇总 2" xfId="2069"/>
    <cellStyle name="强调文字颜色 2 4" xfId="2070"/>
    <cellStyle name="差_汇总_Sheet1" xfId="2071"/>
    <cellStyle name="差_汇总_财力性转移支付2010年预算参考数" xfId="2072"/>
    <cellStyle name="差_其他部门(按照总人口测算）—20080416_不含人员经费系数" xfId="2073"/>
    <cellStyle name="常规 2 4 3" xfId="2074"/>
    <cellStyle name="好_2006年基础数据 2" xfId="2075"/>
    <cellStyle name="常规 8" xfId="2076"/>
    <cellStyle name="差_汇总表4" xfId="2077"/>
    <cellStyle name="差_汇总-县级财政报表附表" xfId="2078"/>
    <cellStyle name="好_Book1_1 3 2" xfId="2079"/>
    <cellStyle name="Accent4 - 40% 3 2" xfId="2080"/>
    <cellStyle name="差_基础数据分析" xfId="2081"/>
    <cellStyle name="好_河南 缺口县区测算(地方填报)" xfId="2082"/>
    <cellStyle name="常规 13 3" xfId="2083"/>
    <cellStyle name="差_2009年一般性转移支付标准工资_~4190974 2" xfId="2084"/>
    <cellStyle name="差_2009年一般性转移支付标准工资_奖励补助测算5.22测试 3 2" xfId="2085"/>
    <cellStyle name="差_基础数据分析 2" xfId="2086"/>
    <cellStyle name="好_30云南_1" xfId="2087"/>
    <cellStyle name="Heading 1 2" xfId="2088"/>
    <cellStyle name="差_基础数据分析_Sheet1" xfId="2089"/>
    <cellStyle name="20% - 强调文字颜色 3 2 3" xfId="2090"/>
    <cellStyle name="差_2009年一般性转移支付标准工资_奖励补助测算5.24冯铸 3 2" xfId="2091"/>
    <cellStyle name="差_架子九队员工实名制花名册(2011年）" xfId="2092"/>
    <cellStyle name="差_架子九队员工实名制花名册(2011年） 2" xfId="2093"/>
    <cellStyle name="差_检验表（调整后）" xfId="2094"/>
    <cellStyle name="Accent5 - 40% 3 2" xfId="2095"/>
    <cellStyle name="差_架子九队员工实名制花名册(2011年） 3 2" xfId="2096"/>
    <cellStyle name="Neutral 3 2" xfId="2097"/>
    <cellStyle name="差_指标五" xfId="2098"/>
    <cellStyle name="差_架子九队员工实名制花名册(2011年）_Sheet1" xfId="2099"/>
    <cellStyle name="常规 2 5 2" xfId="2100"/>
    <cellStyle name="差_建行" xfId="2101"/>
    <cellStyle name="差_建行 3" xfId="2102"/>
    <cellStyle name="差_建行 3 2" xfId="2103"/>
    <cellStyle name="差_~4190974 2" xfId="2104"/>
    <cellStyle name="差_县区合并测算20080421_不含人员经费系数" xfId="2105"/>
    <cellStyle name="差_建行_Sheet1" xfId="2106"/>
    <cellStyle name="差_奖励补助测算5.22测试 2" xfId="2107"/>
    <cellStyle name="差_奖励补助测算5.22测试 3" xfId="2108"/>
    <cellStyle name="差_奖励补助测算5.23新 3 2" xfId="2109"/>
    <cellStyle name="好_高中教师人数（教育厅1.6日提供） 3" xfId="2110"/>
    <cellStyle name="好_530623_2006年县级财政报表附表" xfId="2111"/>
    <cellStyle name="差_奖励补助测算5.23新_Sheet1" xfId="2112"/>
    <cellStyle name="好_市辖区测算-新科目（20080626）" xfId="2113"/>
    <cellStyle name="差_县市旗测算20080508_民生政策最低支出需求" xfId="2114"/>
    <cellStyle name="差_奖励补助测算5.24冯铸" xfId="2115"/>
    <cellStyle name="差_奖励补助测算5.24冯铸 2" xfId="2116"/>
    <cellStyle name="差_奖励补助测算5.24冯铸 3 2" xfId="2117"/>
    <cellStyle name="差_奖励补助测算5.24冯铸_Sheet1" xfId="2118"/>
    <cellStyle name="20% - 强调文字颜色 4 3 3" xfId="2119"/>
    <cellStyle name="差_奖励补助测算7.23 2" xfId="2120"/>
    <cellStyle name="差_奖励补助测算7.23 3" xfId="2121"/>
    <cellStyle name="差_奖励补助测算7.23 3 2" xfId="2122"/>
    <cellStyle name="差_奖励补助测算7.23_Sheet1" xfId="2123"/>
    <cellStyle name="差_奖励补助测算7.25 3" xfId="2124"/>
    <cellStyle name="好_人员工资和公用经费2" xfId="2125"/>
    <cellStyle name="差_奖励补助测算7.25 4" xfId="2126"/>
    <cellStyle name="好_人员工资和公用经费3" xfId="2127"/>
    <cellStyle name="差_奖励补助测算7.25 5" xfId="2128"/>
    <cellStyle name="差_奖励补助测算7.25 7" xfId="2129"/>
    <cellStyle name="差_奖励补助测算7.25 8" xfId="2130"/>
    <cellStyle name="差_奖励补助测算7.25 9" xfId="2131"/>
    <cellStyle name="差_奖励补助测算7.25_Sheet1" xfId="2132"/>
    <cellStyle name="常规 23 3" xfId="2133"/>
    <cellStyle name="差_教育(按照总人口测算）—20080416" xfId="2134"/>
    <cellStyle name="差_2009年一般性转移支付标准工资 3 2" xfId="2135"/>
    <cellStyle name="差_农林水和城市维护标准支出20080505－县区合计" xfId="2136"/>
    <cellStyle name="差_卫生部门 3" xfId="2137"/>
    <cellStyle name="差_教育(按照总人口测算）—20080416_不含人员经费系数" xfId="2138"/>
    <cellStyle name="Accent5 - 60% 2" xfId="2139"/>
    <cellStyle name="差_教育(按照总人口测算）—20080416_不含人员经费系数_财力性转移支付2010年预算参考数" xfId="2140"/>
    <cellStyle name="好_不含人员经费系数" xfId="2141"/>
    <cellStyle name="差_教育(按照总人口测算）—20080416_财力性转移支付2010年预算参考数" xfId="2142"/>
    <cellStyle name="差_教育(按照总人口测算）—20080416_民生政策最低支出需求" xfId="2143"/>
    <cellStyle name="20% - Accent2" xfId="2144"/>
    <cellStyle name="差_教育(按照总人口测算）—20080416_县市旗测算-新科目（含人口规模效应）" xfId="2145"/>
    <cellStyle name="差_教育(按照总人口测算）—20080416_县市旗测算-新科目（含人口规模效应）_财力性转移支付2010年预算参考数" xfId="2146"/>
    <cellStyle name="Neutral_Sheet1" xfId="2147"/>
    <cellStyle name="好_2006年基础数据" xfId="2148"/>
    <cellStyle name="差_教育厅提供义务教育及高中教师人数（2009年1月6日） 2" xfId="2149"/>
    <cellStyle name="差_教育厅提供义务教育及高中教师人数（2009年1月6日） 3" xfId="2150"/>
    <cellStyle name="好_市辖区测算-新科目（20080626）_民生政策最低支出需求_财力性转移支付2010年预算参考数" xfId="2151"/>
    <cellStyle name="标题 3 4" xfId="2152"/>
    <cellStyle name="Accent1 - 20%" xfId="2153"/>
    <cellStyle name="差_卫生(按照总人口测算）—20080416_县市旗测算-新科目（含人口规模效应）_财力性转移支付2010年预算参考数" xfId="2154"/>
    <cellStyle name="常规 2" xfId="2155"/>
    <cellStyle name="Neutral 2" xfId="2156"/>
    <cellStyle name="好_2、土地面积、人口、粮食产量基本情况 3 2" xfId="2157"/>
    <cellStyle name="Total_2013新机制（指标文）(1)" xfId="2158"/>
    <cellStyle name="差_农村义务教育学生和寄宿生数（去掉01-20主城区）（正式）" xfId="2159"/>
    <cellStyle name="强调文字颜色 2 2_Sheet1" xfId="2160"/>
    <cellStyle name="后继超链接" xfId="2161"/>
    <cellStyle name="Total" xfId="2162"/>
    <cellStyle name="差_农林水和城市维护标准支出20080505－县区合计_民生政策最低支出需求" xfId="2163"/>
    <cellStyle name="差_平邑" xfId="2164"/>
    <cellStyle name="强调文字颜色 4 2_Sheet1" xfId="2165"/>
    <cellStyle name="差_其他部门(按照总人口测算）—20080416_不含人员经费系数_财力性转移支付2010年预算参考数" xfId="2166"/>
    <cellStyle name="标题 1 2 3" xfId="2167"/>
    <cellStyle name="差_云南 缺口县区测算(地方填报)_财力性转移支付2010年预算参考数" xfId="2168"/>
    <cellStyle name="差_M01-2(州市补助收入)" xfId="2169"/>
    <cellStyle name="常规 2 8 2" xfId="2170"/>
    <cellStyle name="好_0605石屏县 2" xfId="2171"/>
    <cellStyle name="差_2007一般预算支出口径剔除表_财力性转移支付2010年预算参考数" xfId="2172"/>
    <cellStyle name="差_其他部门(按照总人口测算）—20080416_县市旗测算-新科目（含人口规模效应）" xfId="2173"/>
    <cellStyle name="差_青海 缺口县区测算(地方填报)" xfId="2174"/>
    <cellStyle name="好_2006年28四川" xfId="2175"/>
    <cellStyle name="差_缺口县区测算(按2007支出增长25%测算)_财力性转移支付2010年预算参考数" xfId="2176"/>
    <cellStyle name="差_缺口县区测算(按核定人数)" xfId="2177"/>
    <cellStyle name="差_缺口县区测算(财政部标准)" xfId="2178"/>
    <cellStyle name="差_缺口消化情况" xfId="2179"/>
    <cellStyle name="差_人员工资和公用经费" xfId="2180"/>
    <cellStyle name="60% - 强调文字颜色 2" xfId="2181" builtinId="36"/>
    <cellStyle name="差_人员工资和公用经费_财力性转移支付2010年预算参考数" xfId="2182"/>
    <cellStyle name="链接单元格 3 2" xfId="2183"/>
    <cellStyle name="差_人员工资和公用经费2_财力性转移支付2010年预算参考数" xfId="2184"/>
    <cellStyle name="好_县区合并测算20080421_民生政策最低支出需求" xfId="2185"/>
    <cellStyle name="差_三季度－表二 3" xfId="2186"/>
    <cellStyle name="常规 2 2 2 3" xfId="2187"/>
    <cellStyle name="差_三季度－表二 3 2" xfId="2188"/>
    <cellStyle name="差_三季度－表二_Sheet1" xfId="2189"/>
    <cellStyle name="差_山东省民生支出标准" xfId="2190"/>
    <cellStyle name="40% - 强调文字颜色 6 2_Sheet1" xfId="2191"/>
    <cellStyle name="差_山东省民生支出标准_财力性转移支付2010年预算参考数" xfId="2192"/>
    <cellStyle name="常规 13 2" xfId="2193"/>
    <cellStyle name="差_市辖区测算20080510_不含人员经费系数" xfId="2194"/>
    <cellStyle name="差_市辖区测算20080510_不含人员经费系数_财力性转移支付2010年预算参考数" xfId="2195"/>
    <cellStyle name="常规 18 2" xfId="2196"/>
    <cellStyle name="常规 23 2" xfId="2197"/>
    <cellStyle name="差_22湖南" xfId="2198"/>
    <cellStyle name="差_行政(燃修费)_不含人员经费系数_财力性转移支付2010年预算参考数" xfId="2199"/>
    <cellStyle name="差_市辖区测算20080510_民生政策最低支出需求_财力性转移支付2010年预算参考数" xfId="2200"/>
    <cellStyle name="差_市辖区测算-新科目（20080626）" xfId="2201"/>
    <cellStyle name="差_市辖区测算-新科目（20080626）_不含人员经费系数" xfId="2202"/>
    <cellStyle name="Border" xfId="2203"/>
    <cellStyle name="差_市辖区测算-新科目（20080626）_民生政策最低支出需求_财力性转移支付2010年预算参考数" xfId="2204"/>
    <cellStyle name="差_分县成本差异系数_民生政策最低支出需求_财力性转移支付2010年预算参考数" xfId="2205"/>
    <cellStyle name="常规 5 2 3" xfId="2206"/>
    <cellStyle name="好_奖励补助测算5.24冯铸 3 2" xfId="2207"/>
    <cellStyle name="常规 2 9" xfId="2208"/>
    <cellStyle name="差_市辖区测算-新科目（20080626）_县市旗测算-新科目（含人口规模效应）" xfId="2209"/>
    <cellStyle name="常规 4" xfId="2210"/>
    <cellStyle name="差_同德" xfId="2211"/>
    <cellStyle name="差_卫生(按照总人口测算）—20080416_不含人员经费系数_财力性转移支付2010年预算参考数" xfId="2212"/>
    <cellStyle name="差_卫生(按照总人口测算）—20080416_财力性转移支付2010年预算参考数" xfId="2213"/>
    <cellStyle name="差_卫生(按照总人口测算）—20080416_民生政策最低支出需求_财力性转移支付2010年预算参考数" xfId="2214"/>
    <cellStyle name="差_卫生(按照总人口测算）—20080416_县市旗测算-新科目（含人口规模效应）" xfId="2215"/>
    <cellStyle name="好_奖励补助测算7.25 3" xfId="2216"/>
    <cellStyle name="差_卫生部门" xfId="2217"/>
    <cellStyle name="好_奖励补助测算7.25 3 2" xfId="2218"/>
    <cellStyle name="差_卫生部门 2" xfId="2219"/>
    <cellStyle name="好_对口支援新疆资金规模测算表20100113" xfId="2220"/>
    <cellStyle name="Accent2 - 40%" xfId="2221"/>
    <cellStyle name="Accent3_2006年33甘肃" xfId="2222"/>
    <cellStyle name="差_卫生部门 3 2" xfId="2223"/>
    <cellStyle name="60% - 强调文字颜色 1" xfId="2224" builtinId="32"/>
    <cellStyle name="差_文体广播部门" xfId="2225"/>
    <cellStyle name="差_文体广播事业(按照总人口测算）—20080416" xfId="2226"/>
    <cellStyle name="㼿㼿㼿㼿㼿㼿_Sheet1" xfId="2227"/>
    <cellStyle name="千位分隔[0] 2 3 3" xfId="2228"/>
    <cellStyle name="差_文体广播事业(按照总人口测算）—20080416_不含人员经费系数" xfId="2229"/>
    <cellStyle name="差_文体广播事业(按照总人口测算）—20080416_财力性转移支付2010年预算参考数" xfId="2230"/>
    <cellStyle name="20% - Accent2 2" xfId="2231"/>
    <cellStyle name="差_下半年禁毒办案经费分配2544.3万元" xfId="2232"/>
    <cellStyle name="差_县市旗测算-新科目（20080627）_民生政策最低支出需求" xfId="2233"/>
    <cellStyle name="差_下半年禁吸戒毒经费1000万元_Sheet1" xfId="2234"/>
    <cellStyle name="差_2008年支出核定" xfId="2235"/>
    <cellStyle name="差_县公司" xfId="2236"/>
    <cellStyle name="差_县级公安机关公用经费标准奖励测算方案（定稿）" xfId="2237"/>
    <cellStyle name="差_县级公安机关公用经费标准奖励测算方案（定稿）_Sheet1" xfId="2238"/>
    <cellStyle name="小数 2" xfId="2239"/>
    <cellStyle name="Accent5 - 60% 3" xfId="2240"/>
    <cellStyle name="差_县级基础数据" xfId="2241"/>
    <cellStyle name="差_县区合并测算20080421" xfId="2242"/>
    <cellStyle name="差_县区合并测算20080421_财力性转移支付2010年预算参考数" xfId="2243"/>
    <cellStyle name="差_县区合并测算20080421_民生政策最低支出需求" xfId="2244"/>
    <cellStyle name="差_县区合并测算20080421_民生政策最低支出需求_财力性转移支付2010年预算参考数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好 2 2" xfId="2436"/>
    <cellStyle name="好 2 3" xfId="2437"/>
    <cellStyle name="好 2 4" xfId="2438"/>
    <cellStyle name="Accent1 3 2" xfId="2439"/>
    <cellStyle name="好_2006年水利统计指标统计表 3 2" xfId="2440"/>
    <cellStyle name="好 4" xfId="2441"/>
    <cellStyle name="好_地方配套按人均增幅控制8.30xl 2" xfId="2442"/>
    <cellStyle name="好_~4190974 2" xfId="2443"/>
    <cellStyle name="好_地方配套按人均增幅控制8.30xl 3" xfId="2444"/>
    <cellStyle name="好_~4190974 3" xfId="2445"/>
    <cellStyle name="args.style" xfId="2446"/>
    <cellStyle name="好_~4190974 3 2" xfId="2447"/>
    <cellStyle name="60% - 强调文字颜色 6 2 2" xfId="2448"/>
    <cellStyle name="好_03昭通_Sheet1" xfId="2449"/>
    <cellStyle name="好_~5676413 2" xfId="2450"/>
    <cellStyle name="60% - 强调文字颜色 6 2 3" xfId="2451"/>
    <cellStyle name="好_~5676413 3" xfId="2452"/>
    <cellStyle name="常规 2 2__%e9%a2%84%ef%bc%882012%ef%bc%89137%e5%8f%b7%e9%99%84%e4%bb%b6%e4%ba%8c(1)" xfId="2453"/>
    <cellStyle name="好_00省级(定稿)" xfId="2454"/>
    <cellStyle name="好_03昭通" xfId="2455"/>
    <cellStyle name="好_0502通海县" xfId="2456"/>
    <cellStyle name="常规 2 2 5" xfId="2457"/>
    <cellStyle name="好_0502通海县 3" xfId="2458"/>
    <cellStyle name="好_0502通海县 3 2" xfId="2459"/>
    <cellStyle name="标题 2 3" xfId="2460"/>
    <cellStyle name="好_05玉溪 3 2" xfId="2461"/>
    <cellStyle name="常规 2 8" xfId="2462"/>
    <cellStyle name="好_0605石屏县" xfId="2463"/>
    <cellStyle name="常规 2 8 3" xfId="2464"/>
    <cellStyle name="差_县级公安机关公用经费标准奖励测算方案（定稿） 3 2" xfId="2465"/>
    <cellStyle name="好_0605石屏县 3" xfId="2466"/>
    <cellStyle name="Input_Sheet1" xfId="2467"/>
    <cellStyle name="好_0605石屏县 3 2" xfId="2468"/>
    <cellStyle name="差_05玉溪 3 2" xfId="2469"/>
    <cellStyle name="60% - Accent2 3" xfId="2470"/>
    <cellStyle name="常规 2 8_Sheet1" xfId="2471"/>
    <cellStyle name="好_0605石屏县_Sheet1" xfId="2472"/>
    <cellStyle name="好_文体广播事业(按照总人口测算）—20080416_民生政策最低支出需求" xfId="2473"/>
    <cellStyle name="好_07临沂" xfId="2474"/>
    <cellStyle name="常规 7_01综合类2010" xfId="2475"/>
    <cellStyle name="好_09黑龙江" xfId="2476"/>
    <cellStyle name="差_汇总-县级财政报表附表 2" xfId="2477"/>
    <cellStyle name="好_1" xfId="2478"/>
    <cellStyle name="好_1003牟定县 2" xfId="2479"/>
    <cellStyle name="好_1003牟定县 3" xfId="2480"/>
    <cellStyle name="好_1003牟定县_Sheet1" xfId="2481"/>
    <cellStyle name="好_1110洱源县" xfId="2482"/>
    <cellStyle name="好_1110洱源县 3" xfId="2483"/>
    <cellStyle name="好_不含人员经费系数_财力性转移支付2010年预算参考数" xfId="2484"/>
    <cellStyle name="Heading 4" xfId="2485"/>
    <cellStyle name="好_1110洱源县_财力性转移支付2010年预算参考数" xfId="2486"/>
    <cellStyle name="好_Book1_银行账户情况表_2010年12月 2" xfId="2487"/>
    <cellStyle name="强调文字颜色 2" xfId="2488" builtinId="33"/>
    <cellStyle name="差_附表" xfId="2489"/>
    <cellStyle name="好_11大理" xfId="2490"/>
    <cellStyle name="好_测算结果_财力性转移支付2010年预算参考数" xfId="2491"/>
    <cellStyle name="好_M01-2(州市补助收入)" xfId="2492"/>
    <cellStyle name="常规 2 4 4" xfId="2493"/>
    <cellStyle name="常规 9" xfId="2494"/>
    <cellStyle name="好_2006年基础数据 3" xfId="2495"/>
    <cellStyle name="强调文字颜色 2 2" xfId="2496"/>
    <cellStyle name="好_11大理 2" xfId="2497"/>
    <cellStyle name="好_M01-2(州市补助收入) 2" xfId="2498"/>
    <cellStyle name="常规 9 2" xfId="2499"/>
    <cellStyle name="差_11大理 3" xfId="2500"/>
    <cellStyle name="好_2006年基础数据 3 2" xfId="2501"/>
    <cellStyle name="强调文字颜色 2 3" xfId="2502"/>
    <cellStyle name="好_11大理 3" xfId="2503"/>
    <cellStyle name="强调文字颜色 2 3 2" xfId="2504"/>
    <cellStyle name="好_11大理 3 2" xfId="2505"/>
    <cellStyle name="后继超链接_Sheet1" xfId="2506"/>
    <cellStyle name="Currency_!!!GO" xfId="2507"/>
    <cellStyle name="好_11大理_财力性转移支付2010年预算参考数" xfId="2508"/>
    <cellStyle name="Accent2 3" xfId="2509"/>
    <cellStyle name="20% - 强调文字颜色 4 2_Sheet1" xfId="2510"/>
    <cellStyle name="好_12滨州" xfId="2511"/>
    <cellStyle name="好_28四川_财力性转移支付2010年预算参考数" xfId="2512"/>
    <cellStyle name="好_2007年检察院案件数 2" xfId="2513"/>
    <cellStyle name="差_缺口县区测算(按核定人数)_财力性转移支付2010年预算参考数" xfId="2514"/>
    <cellStyle name="好_12滨州_财力性转移支付2010年预算参考数" xfId="2515"/>
    <cellStyle name="差_530629_2006年县级财政报表附表" xfId="2516"/>
    <cellStyle name="?鹎%U龡&amp;H齲_x0001_C铣_x0014__x0007__x0001__x0001_" xfId="2517"/>
    <cellStyle name="好_14安徽_财力性转移支付2010年预算参考数" xfId="2518"/>
    <cellStyle name="差_0605石屏县 3 2" xfId="2519"/>
    <cellStyle name="差_汇总-县级财政报表附表 3" xfId="2520"/>
    <cellStyle name="好_2" xfId="2521"/>
    <cellStyle name="好_2、土地面积、人口、粮食产量基本情况" xfId="2522"/>
    <cellStyle name="好_2、土地面积、人口、粮食产量基本情况 3" xfId="2523"/>
    <cellStyle name="强调 2 2" xfId="2524"/>
    <cellStyle name="好_2、土地面积、人口、粮食产量基本情况_Sheet1" xfId="2525"/>
    <cellStyle name="好_2006年22湖南_财力性转移支付2010年预算参考数" xfId="2526"/>
    <cellStyle name="好_2006年33甘肃" xfId="2527"/>
    <cellStyle name="差_财政供养人员 2" xfId="2528"/>
    <cellStyle name="差_6.22-2016年义务教育经费保障机制测算" xfId="2529"/>
    <cellStyle name="好_2006年基础数据_Sheet1" xfId="2530"/>
    <cellStyle name="差_其他部门(按照总人口测算）—20080416" xfId="2531"/>
    <cellStyle name="好_2006年全省财力计算表（中央、决算）_Sheet1" xfId="2532"/>
    <cellStyle name="好_2009年一般性转移支付标准工资_~4190974 2" xfId="2533"/>
    <cellStyle name="Accent1 2" xfId="2534"/>
    <cellStyle name="好_2006年水利统计指标统计表 2" xfId="2535"/>
    <cellStyle name="好_2009年一般性转移支付标准工资_~4190974 3" xfId="2536"/>
    <cellStyle name="Accent1 3" xfId="2537"/>
    <cellStyle name="好_2006年水利统计指标统计表 3" xfId="2538"/>
    <cellStyle name="好_2006年水利统计指标统计表_Sheet1" xfId="2539"/>
    <cellStyle name="好_2006年在职人员情况 3" xfId="2540"/>
    <cellStyle name="好_2006年在职人员情况 3 2" xfId="2541"/>
    <cellStyle name="好_Book2_2013新机制（指标文）(1)" xfId="2542"/>
    <cellStyle name="常规 2 3 4" xfId="2543"/>
    <cellStyle name="好_2006年在职人员情况_Sheet1" xfId="2544"/>
    <cellStyle name="好_2007年检察院案件数" xfId="2545"/>
    <cellStyle name="好_2007年检察院案件数 3 2" xfId="2546"/>
    <cellStyle name="好_2007年检察院案件数_Sheet1" xfId="2547"/>
    <cellStyle name="好_2007年可用财力" xfId="2548"/>
    <cellStyle name="标题" xfId="2549" builtinId="15"/>
    <cellStyle name="好_2007年人员分部门统计表 3 2" xfId="2550"/>
    <cellStyle name="好_县市旗测算20080508_民生政策最低支出需求" xfId="2551"/>
    <cellStyle name="好_2009年一般性转移支付标准工资_~5676413" xfId="2552"/>
    <cellStyle name="20% - Accent5 3 2" xfId="2553"/>
    <cellStyle name="差_2009年一般性转移支付标准工资_奖励补助测算7.25 2" xfId="2554"/>
    <cellStyle name="好_2007年人员分部门统计表_Sheet1" xfId="2555"/>
    <cellStyle name="好_奖励补助测算7.23 3 2" xfId="2556"/>
    <cellStyle name="好_2007年一般预算支出剔除_财力性转移支付2010年预算参考数" xfId="25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140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U10" sqref="U10"/>
    </sheetView>
  </sheetViews>
  <sheetFormatPr defaultColWidth="9" defaultRowHeight="14.25"/>
  <cols>
    <col min="1" max="1" width="10.875" customWidth="true"/>
    <col min="2" max="2" width="18.375" customWidth="true"/>
    <col min="3" max="25" width="6.875" customWidth="true"/>
    <col min="26" max="26" width="27.625" customWidth="true"/>
  </cols>
  <sheetData>
    <row r="1" ht="24.75" customHeight="true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" spans="1:2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8" t="s">
        <v>2</v>
      </c>
    </row>
    <row r="4" ht="38.25" customHeight="true" spans="1:26">
      <c r="A4" s="5" t="s">
        <v>3</v>
      </c>
      <c r="B4" s="5" t="s">
        <v>4</v>
      </c>
      <c r="C4" s="5" t="s">
        <v>5</v>
      </c>
      <c r="D4" s="5"/>
      <c r="E4" s="5"/>
      <c r="F4" s="5"/>
      <c r="G4" s="5"/>
      <c r="H4" s="5"/>
      <c r="I4" s="5"/>
      <c r="J4" s="5"/>
      <c r="K4" s="5"/>
      <c r="L4" s="5"/>
      <c r="M4" s="5" t="s">
        <v>6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19" t="s">
        <v>8</v>
      </c>
    </row>
    <row r="5" ht="38.25" customHeight="true" spans="1:26">
      <c r="A5" s="5"/>
      <c r="B5" s="5"/>
      <c r="C5" s="5" t="s">
        <v>9</v>
      </c>
      <c r="D5" s="5" t="s">
        <v>10</v>
      </c>
      <c r="E5" s="5"/>
      <c r="F5" s="5"/>
      <c r="G5" s="5" t="s">
        <v>11</v>
      </c>
      <c r="H5" s="5"/>
      <c r="I5" s="5"/>
      <c r="J5" s="5" t="s">
        <v>12</v>
      </c>
      <c r="K5" s="5"/>
      <c r="L5" s="5"/>
      <c r="M5" s="5" t="s">
        <v>13</v>
      </c>
      <c r="N5" s="5" t="s">
        <v>10</v>
      </c>
      <c r="O5" s="5"/>
      <c r="P5" s="5"/>
      <c r="Q5" s="5" t="s">
        <v>11</v>
      </c>
      <c r="R5" s="5"/>
      <c r="S5" s="5"/>
      <c r="T5" s="5" t="s">
        <v>12</v>
      </c>
      <c r="U5" s="5"/>
      <c r="V5" s="5"/>
      <c r="W5" s="16" t="s">
        <v>14</v>
      </c>
      <c r="X5" s="16" t="s">
        <v>15</v>
      </c>
      <c r="Y5" s="16" t="s">
        <v>16</v>
      </c>
      <c r="Z5" s="19"/>
    </row>
    <row r="6" ht="38.25" customHeight="true" spans="1:26">
      <c r="A6" s="5"/>
      <c r="B6" s="5"/>
      <c r="C6" s="5"/>
      <c r="D6" s="5" t="s">
        <v>17</v>
      </c>
      <c r="E6" s="5" t="s">
        <v>15</v>
      </c>
      <c r="F6" s="5" t="s">
        <v>16</v>
      </c>
      <c r="G6" s="5" t="s">
        <v>17</v>
      </c>
      <c r="H6" s="5" t="s">
        <v>15</v>
      </c>
      <c r="I6" s="5" t="s">
        <v>16</v>
      </c>
      <c r="J6" s="5" t="s">
        <v>17</v>
      </c>
      <c r="K6" s="5" t="s">
        <v>15</v>
      </c>
      <c r="L6" s="5" t="s">
        <v>16</v>
      </c>
      <c r="M6" s="5"/>
      <c r="N6" s="5" t="s">
        <v>17</v>
      </c>
      <c r="O6" s="5" t="s">
        <v>15</v>
      </c>
      <c r="P6" s="5" t="s">
        <v>16</v>
      </c>
      <c r="Q6" s="5" t="s">
        <v>17</v>
      </c>
      <c r="R6" s="5" t="s">
        <v>15</v>
      </c>
      <c r="S6" s="5" t="s">
        <v>16</v>
      </c>
      <c r="T6" s="5" t="s">
        <v>17</v>
      </c>
      <c r="U6" s="5" t="s">
        <v>15</v>
      </c>
      <c r="V6" s="5" t="s">
        <v>16</v>
      </c>
      <c r="W6" s="17"/>
      <c r="X6" s="17"/>
      <c r="Y6" s="17"/>
      <c r="Z6" s="19"/>
    </row>
    <row r="7" s="1" customFormat="true" ht="27.95" customHeight="true" spans="1:26">
      <c r="A7" s="6" t="s">
        <v>18</v>
      </c>
      <c r="B7" s="7"/>
      <c r="C7" s="8">
        <f t="shared" ref="C7:P7" si="0">C8+C19+C29+C36+C50+C60+C73+C84+C88+C96+C99+C111+C118+C131</f>
        <v>1416</v>
      </c>
      <c r="D7" s="8">
        <f t="shared" si="0"/>
        <v>2832</v>
      </c>
      <c r="E7" s="8">
        <f t="shared" si="0"/>
        <v>1416</v>
      </c>
      <c r="F7" s="8">
        <f t="shared" si="0"/>
        <v>1416</v>
      </c>
      <c r="G7" s="8">
        <f t="shared" si="0"/>
        <v>2832</v>
      </c>
      <c r="H7" s="8">
        <f t="shared" si="0"/>
        <v>1416</v>
      </c>
      <c r="I7" s="8">
        <f t="shared" si="0"/>
        <v>1416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407</v>
      </c>
      <c r="N7" s="8">
        <f t="shared" si="0"/>
        <v>794</v>
      </c>
      <c r="O7" s="8">
        <f t="shared" si="0"/>
        <v>389</v>
      </c>
      <c r="P7" s="8">
        <f t="shared" si="0"/>
        <v>405</v>
      </c>
      <c r="Q7" s="8">
        <f t="shared" ref="Q7:Y7" si="1">Q8+Q19+Q29+Q36+Q50+Q60+Q73+Q84+Q88+Q96+Q99+Q111+Q118+Q131</f>
        <v>516</v>
      </c>
      <c r="R7" s="8">
        <f t="shared" si="1"/>
        <v>258</v>
      </c>
      <c r="S7" s="8">
        <f t="shared" si="1"/>
        <v>258</v>
      </c>
      <c r="T7" s="8">
        <f t="shared" si="1"/>
        <v>278</v>
      </c>
      <c r="U7" s="8">
        <f t="shared" si="1"/>
        <v>131</v>
      </c>
      <c r="V7" s="8">
        <f t="shared" si="1"/>
        <v>147</v>
      </c>
      <c r="W7" s="8">
        <f t="shared" si="1"/>
        <v>278</v>
      </c>
      <c r="X7" s="8">
        <f t="shared" si="1"/>
        <v>131</v>
      </c>
      <c r="Y7" s="8">
        <f t="shared" si="1"/>
        <v>147</v>
      </c>
      <c r="Z7" s="20"/>
    </row>
    <row r="8" s="1" customFormat="true" ht="26.25" customHeight="true" spans="1:26">
      <c r="A8" s="9" t="s">
        <v>19</v>
      </c>
      <c r="B8" s="10" t="s">
        <v>20</v>
      </c>
      <c r="C8" s="11">
        <f t="shared" ref="C8:S8" si="2">SUM(C9:C18)</f>
        <v>309</v>
      </c>
      <c r="D8" s="11">
        <f t="shared" si="2"/>
        <v>618</v>
      </c>
      <c r="E8" s="11">
        <f t="shared" si="2"/>
        <v>309</v>
      </c>
      <c r="F8" s="11">
        <f t="shared" si="2"/>
        <v>309</v>
      </c>
      <c r="G8" s="11">
        <f t="shared" si="2"/>
        <v>618</v>
      </c>
      <c r="H8" s="11">
        <f t="shared" si="2"/>
        <v>309</v>
      </c>
      <c r="I8" s="11">
        <f t="shared" si="2"/>
        <v>309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</v>
      </c>
      <c r="P8" s="11">
        <f t="shared" si="2"/>
        <v>0</v>
      </c>
      <c r="Q8" s="11">
        <f t="shared" si="2"/>
        <v>0</v>
      </c>
      <c r="R8" s="11">
        <f t="shared" si="2"/>
        <v>0</v>
      </c>
      <c r="S8" s="11">
        <f t="shared" si="2"/>
        <v>0</v>
      </c>
      <c r="T8" s="11">
        <f t="shared" ref="T8:Y8" si="3">SUM(T9:T18)</f>
        <v>0</v>
      </c>
      <c r="U8" s="11">
        <f t="shared" si="3"/>
        <v>0</v>
      </c>
      <c r="V8" s="11">
        <f t="shared" si="3"/>
        <v>0</v>
      </c>
      <c r="W8" s="11">
        <f t="shared" si="3"/>
        <v>0</v>
      </c>
      <c r="X8" s="11">
        <f t="shared" si="3"/>
        <v>0</v>
      </c>
      <c r="Y8" s="11">
        <f t="shared" si="3"/>
        <v>0</v>
      </c>
      <c r="Z8" s="21"/>
    </row>
    <row r="9" s="1" customFormat="true" ht="26.25" customHeight="true" spans="1:26">
      <c r="A9" s="9"/>
      <c r="B9" s="12" t="s">
        <v>21</v>
      </c>
      <c r="C9" s="13">
        <v>32</v>
      </c>
      <c r="D9" s="13">
        <f>E9+F9</f>
        <v>64</v>
      </c>
      <c r="E9" s="13">
        <f>H9+K9</f>
        <v>32</v>
      </c>
      <c r="F9" s="13">
        <f>I9+L9</f>
        <v>32</v>
      </c>
      <c r="G9" s="9">
        <f t="shared" ref="G9:G18" si="4">H9+I9</f>
        <v>64</v>
      </c>
      <c r="H9" s="13">
        <v>32</v>
      </c>
      <c r="I9" s="13">
        <v>32</v>
      </c>
      <c r="J9" s="9"/>
      <c r="K9" s="9"/>
      <c r="L9" s="9"/>
      <c r="M9" s="9">
        <v>0</v>
      </c>
      <c r="N9" s="9">
        <f>O9+P9</f>
        <v>0</v>
      </c>
      <c r="O9" s="9">
        <f>R9+U9</f>
        <v>0</v>
      </c>
      <c r="P9" s="9">
        <f>S9+V9</f>
        <v>0</v>
      </c>
      <c r="Q9" s="9"/>
      <c r="R9" s="9"/>
      <c r="S9" s="9"/>
      <c r="T9" s="9"/>
      <c r="U9" s="9"/>
      <c r="V9" s="9"/>
      <c r="W9" s="9"/>
      <c r="X9" s="9"/>
      <c r="Y9" s="9"/>
      <c r="Z9" s="21"/>
    </row>
    <row r="10" s="1" customFormat="true" ht="26.25" customHeight="true" spans="1:26">
      <c r="A10" s="9"/>
      <c r="B10" s="12" t="s">
        <v>22</v>
      </c>
      <c r="C10" s="13">
        <v>26</v>
      </c>
      <c r="D10" s="13">
        <f t="shared" ref="D10:D18" si="5">E10+F10</f>
        <v>52</v>
      </c>
      <c r="E10" s="13">
        <f t="shared" ref="E10:E18" si="6">H10+K10</f>
        <v>26</v>
      </c>
      <c r="F10" s="13">
        <f t="shared" ref="F10:F18" si="7">I10+L10</f>
        <v>26</v>
      </c>
      <c r="G10" s="9">
        <f t="shared" si="4"/>
        <v>52</v>
      </c>
      <c r="H10" s="13">
        <v>26</v>
      </c>
      <c r="I10" s="13">
        <v>26</v>
      </c>
      <c r="J10" s="9"/>
      <c r="K10" s="9"/>
      <c r="L10" s="9"/>
      <c r="M10" s="9">
        <v>0</v>
      </c>
      <c r="N10" s="9">
        <f t="shared" ref="N10:N18" si="8">O10+P10</f>
        <v>0</v>
      </c>
      <c r="O10" s="9">
        <f t="shared" ref="O10:O18" si="9">R10+U10</f>
        <v>0</v>
      </c>
      <c r="P10" s="9">
        <f t="shared" ref="P10:P18" si="10">S10+V10</f>
        <v>0</v>
      </c>
      <c r="Q10" s="9"/>
      <c r="R10" s="9"/>
      <c r="S10" s="9"/>
      <c r="T10" s="9"/>
      <c r="U10" s="9"/>
      <c r="V10" s="9"/>
      <c r="W10" s="9"/>
      <c r="X10" s="9"/>
      <c r="Y10" s="9"/>
      <c r="Z10" s="21"/>
    </row>
    <row r="11" s="1" customFormat="true" ht="26.25" customHeight="true" spans="1:26">
      <c r="A11" s="9"/>
      <c r="B11" s="12" t="s">
        <v>23</v>
      </c>
      <c r="C11" s="13">
        <v>27</v>
      </c>
      <c r="D11" s="13">
        <f t="shared" si="5"/>
        <v>54</v>
      </c>
      <c r="E11" s="13">
        <f t="shared" si="6"/>
        <v>27</v>
      </c>
      <c r="F11" s="13">
        <f t="shared" si="7"/>
        <v>27</v>
      </c>
      <c r="G11" s="9">
        <f t="shared" si="4"/>
        <v>54</v>
      </c>
      <c r="H11" s="13">
        <v>27</v>
      </c>
      <c r="I11" s="13">
        <v>27</v>
      </c>
      <c r="J11" s="9"/>
      <c r="K11" s="9"/>
      <c r="L11" s="9"/>
      <c r="M11" s="9">
        <v>0</v>
      </c>
      <c r="N11" s="9">
        <f t="shared" si="8"/>
        <v>0</v>
      </c>
      <c r="O11" s="9">
        <f t="shared" si="9"/>
        <v>0</v>
      </c>
      <c r="P11" s="9">
        <f t="shared" si="10"/>
        <v>0</v>
      </c>
      <c r="Q11" s="9"/>
      <c r="R11" s="9"/>
      <c r="S11" s="9"/>
      <c r="T11" s="9"/>
      <c r="U11" s="9"/>
      <c r="V11" s="9"/>
      <c r="W11" s="9"/>
      <c r="X11" s="9"/>
      <c r="Y11" s="9"/>
      <c r="Z11" s="21"/>
    </row>
    <row r="12" s="1" customFormat="true" ht="26.25" customHeight="true" spans="1:26">
      <c r="A12" s="9"/>
      <c r="B12" s="12" t="s">
        <v>24</v>
      </c>
      <c r="C12" s="13">
        <v>31</v>
      </c>
      <c r="D12" s="13">
        <f t="shared" si="5"/>
        <v>62</v>
      </c>
      <c r="E12" s="13">
        <f t="shared" si="6"/>
        <v>31</v>
      </c>
      <c r="F12" s="13">
        <f t="shared" si="7"/>
        <v>31</v>
      </c>
      <c r="G12" s="9">
        <f t="shared" si="4"/>
        <v>62</v>
      </c>
      <c r="H12" s="13">
        <v>31</v>
      </c>
      <c r="I12" s="13">
        <v>31</v>
      </c>
      <c r="J12" s="9"/>
      <c r="K12" s="9"/>
      <c r="L12" s="9"/>
      <c r="M12" s="9">
        <v>0</v>
      </c>
      <c r="N12" s="9">
        <f t="shared" si="8"/>
        <v>0</v>
      </c>
      <c r="O12" s="9">
        <f t="shared" si="9"/>
        <v>0</v>
      </c>
      <c r="P12" s="9">
        <f t="shared" si="10"/>
        <v>0</v>
      </c>
      <c r="Q12" s="9"/>
      <c r="R12" s="9"/>
      <c r="S12" s="9"/>
      <c r="T12" s="9"/>
      <c r="U12" s="9"/>
      <c r="V12" s="9"/>
      <c r="W12" s="9"/>
      <c r="X12" s="9"/>
      <c r="Y12" s="9"/>
      <c r="Z12" s="21"/>
    </row>
    <row r="13" s="1" customFormat="true" ht="26.25" customHeight="true" spans="1:26">
      <c r="A13" s="9"/>
      <c r="B13" s="12" t="s">
        <v>25</v>
      </c>
      <c r="C13" s="13">
        <v>49</v>
      </c>
      <c r="D13" s="13">
        <f t="shared" si="5"/>
        <v>98</v>
      </c>
      <c r="E13" s="13">
        <f t="shared" si="6"/>
        <v>49</v>
      </c>
      <c r="F13" s="13">
        <f t="shared" si="7"/>
        <v>49</v>
      </c>
      <c r="G13" s="9">
        <f t="shared" si="4"/>
        <v>98</v>
      </c>
      <c r="H13" s="13">
        <v>49</v>
      </c>
      <c r="I13" s="13">
        <v>49</v>
      </c>
      <c r="J13" s="9"/>
      <c r="K13" s="9"/>
      <c r="L13" s="9"/>
      <c r="M13" s="9">
        <v>0</v>
      </c>
      <c r="N13" s="9">
        <f t="shared" si="8"/>
        <v>0</v>
      </c>
      <c r="O13" s="9">
        <f t="shared" si="9"/>
        <v>0</v>
      </c>
      <c r="P13" s="9">
        <f t="shared" si="10"/>
        <v>0</v>
      </c>
      <c r="Q13" s="9"/>
      <c r="R13" s="9"/>
      <c r="S13" s="9"/>
      <c r="T13" s="9"/>
      <c r="U13" s="9"/>
      <c r="V13" s="9"/>
      <c r="W13" s="9"/>
      <c r="X13" s="9"/>
      <c r="Y13" s="9"/>
      <c r="Z13" s="12"/>
    </row>
    <row r="14" s="1" customFormat="true" ht="26.25" customHeight="true" spans="1:26">
      <c r="A14" s="9"/>
      <c r="B14" s="12" t="s">
        <v>26</v>
      </c>
      <c r="C14" s="13">
        <v>35</v>
      </c>
      <c r="D14" s="13">
        <f t="shared" si="5"/>
        <v>70</v>
      </c>
      <c r="E14" s="13">
        <f t="shared" si="6"/>
        <v>35</v>
      </c>
      <c r="F14" s="13">
        <f t="shared" si="7"/>
        <v>35</v>
      </c>
      <c r="G14" s="9">
        <f t="shared" si="4"/>
        <v>70</v>
      </c>
      <c r="H14" s="13">
        <v>35</v>
      </c>
      <c r="I14" s="13">
        <v>35</v>
      </c>
      <c r="J14" s="9"/>
      <c r="K14" s="9"/>
      <c r="L14" s="9"/>
      <c r="M14" s="9">
        <v>0</v>
      </c>
      <c r="N14" s="9">
        <f t="shared" si="8"/>
        <v>0</v>
      </c>
      <c r="O14" s="9">
        <f t="shared" si="9"/>
        <v>0</v>
      </c>
      <c r="P14" s="9">
        <f t="shared" si="10"/>
        <v>0</v>
      </c>
      <c r="Q14" s="9"/>
      <c r="R14" s="9"/>
      <c r="S14" s="9"/>
      <c r="T14" s="9"/>
      <c r="U14" s="9"/>
      <c r="V14" s="9"/>
      <c r="W14" s="9"/>
      <c r="X14" s="9"/>
      <c r="Y14" s="9"/>
      <c r="Z14" s="21"/>
    </row>
    <row r="15" s="1" customFormat="true" ht="26.25" customHeight="true" spans="1:26">
      <c r="A15" s="9"/>
      <c r="B15" s="12" t="s">
        <v>27</v>
      </c>
      <c r="C15" s="13">
        <v>24</v>
      </c>
      <c r="D15" s="13">
        <f t="shared" si="5"/>
        <v>48</v>
      </c>
      <c r="E15" s="13">
        <f t="shared" si="6"/>
        <v>24</v>
      </c>
      <c r="F15" s="13">
        <f t="shared" si="7"/>
        <v>24</v>
      </c>
      <c r="G15" s="9">
        <f t="shared" si="4"/>
        <v>48</v>
      </c>
      <c r="H15" s="13">
        <v>24</v>
      </c>
      <c r="I15" s="13">
        <v>24</v>
      </c>
      <c r="J15" s="9"/>
      <c r="K15" s="9"/>
      <c r="L15" s="9"/>
      <c r="M15" s="9">
        <v>0</v>
      </c>
      <c r="N15" s="9">
        <f t="shared" si="8"/>
        <v>0</v>
      </c>
      <c r="O15" s="9">
        <f t="shared" si="9"/>
        <v>0</v>
      </c>
      <c r="P15" s="9">
        <f t="shared" si="10"/>
        <v>0</v>
      </c>
      <c r="Q15" s="9"/>
      <c r="R15" s="9"/>
      <c r="S15" s="9"/>
      <c r="T15" s="9"/>
      <c r="U15" s="9"/>
      <c r="V15" s="9"/>
      <c r="W15" s="9"/>
      <c r="X15" s="9"/>
      <c r="Y15" s="9"/>
      <c r="Z15" s="21"/>
    </row>
    <row r="16" s="1" customFormat="true" ht="26.25" customHeight="true" spans="1:26">
      <c r="A16" s="9"/>
      <c r="B16" s="12" t="s">
        <v>28</v>
      </c>
      <c r="C16" s="13">
        <v>36</v>
      </c>
      <c r="D16" s="13">
        <f t="shared" si="5"/>
        <v>72</v>
      </c>
      <c r="E16" s="13">
        <f t="shared" si="6"/>
        <v>36</v>
      </c>
      <c r="F16" s="13">
        <f t="shared" si="7"/>
        <v>36</v>
      </c>
      <c r="G16" s="9">
        <f t="shared" si="4"/>
        <v>72</v>
      </c>
      <c r="H16" s="13">
        <v>36</v>
      </c>
      <c r="I16" s="13">
        <v>36</v>
      </c>
      <c r="J16" s="9"/>
      <c r="K16" s="9"/>
      <c r="L16" s="9"/>
      <c r="M16" s="9">
        <v>0</v>
      </c>
      <c r="N16" s="9">
        <f t="shared" si="8"/>
        <v>0</v>
      </c>
      <c r="O16" s="9">
        <f t="shared" si="9"/>
        <v>0</v>
      </c>
      <c r="P16" s="9">
        <f t="shared" si="10"/>
        <v>0</v>
      </c>
      <c r="Q16" s="9"/>
      <c r="R16" s="9"/>
      <c r="S16" s="9"/>
      <c r="T16" s="9"/>
      <c r="U16" s="9"/>
      <c r="V16" s="9"/>
      <c r="W16" s="9"/>
      <c r="X16" s="9"/>
      <c r="Y16" s="9"/>
      <c r="Z16" s="21"/>
    </row>
    <row r="17" s="1" customFormat="true" ht="26.25" customHeight="true" spans="1:26">
      <c r="A17" s="9"/>
      <c r="B17" s="12" t="s">
        <v>29</v>
      </c>
      <c r="C17" s="13">
        <v>20</v>
      </c>
      <c r="D17" s="13">
        <f t="shared" si="5"/>
        <v>40</v>
      </c>
      <c r="E17" s="13">
        <f t="shared" si="6"/>
        <v>20</v>
      </c>
      <c r="F17" s="13">
        <f t="shared" si="7"/>
        <v>20</v>
      </c>
      <c r="G17" s="9">
        <f t="shared" si="4"/>
        <v>40</v>
      </c>
      <c r="H17" s="13">
        <v>20</v>
      </c>
      <c r="I17" s="13">
        <v>20</v>
      </c>
      <c r="J17" s="9"/>
      <c r="K17" s="9"/>
      <c r="L17" s="9"/>
      <c r="M17" s="9">
        <v>0</v>
      </c>
      <c r="N17" s="9">
        <f t="shared" si="8"/>
        <v>0</v>
      </c>
      <c r="O17" s="9">
        <f t="shared" si="9"/>
        <v>0</v>
      </c>
      <c r="P17" s="9">
        <f t="shared" si="10"/>
        <v>0</v>
      </c>
      <c r="Q17" s="9"/>
      <c r="R17" s="9"/>
      <c r="S17" s="9"/>
      <c r="T17" s="9"/>
      <c r="U17" s="9"/>
      <c r="V17" s="9"/>
      <c r="W17" s="9"/>
      <c r="X17" s="9"/>
      <c r="Y17" s="9"/>
      <c r="Z17" s="21"/>
    </row>
    <row r="18" s="1" customFormat="true" ht="26.25" customHeight="true" spans="1:26">
      <c r="A18" s="9"/>
      <c r="B18" s="12" t="s">
        <v>30</v>
      </c>
      <c r="C18" s="13">
        <v>29</v>
      </c>
      <c r="D18" s="13">
        <f t="shared" si="5"/>
        <v>58</v>
      </c>
      <c r="E18" s="13">
        <f t="shared" si="6"/>
        <v>29</v>
      </c>
      <c r="F18" s="13">
        <f t="shared" si="7"/>
        <v>29</v>
      </c>
      <c r="G18" s="9">
        <f t="shared" si="4"/>
        <v>58</v>
      </c>
      <c r="H18" s="13">
        <v>29</v>
      </c>
      <c r="I18" s="13">
        <v>29</v>
      </c>
      <c r="J18" s="9"/>
      <c r="K18" s="9"/>
      <c r="L18" s="9"/>
      <c r="M18" s="9">
        <v>0</v>
      </c>
      <c r="N18" s="9">
        <f t="shared" si="8"/>
        <v>0</v>
      </c>
      <c r="O18" s="9">
        <f t="shared" si="9"/>
        <v>0</v>
      </c>
      <c r="P18" s="9">
        <f t="shared" si="10"/>
        <v>0</v>
      </c>
      <c r="Q18" s="9"/>
      <c r="R18" s="9"/>
      <c r="S18" s="9"/>
      <c r="T18" s="9"/>
      <c r="U18" s="9"/>
      <c r="V18" s="9"/>
      <c r="W18" s="9"/>
      <c r="X18" s="9"/>
      <c r="Y18" s="9"/>
      <c r="Z18" s="21"/>
    </row>
    <row r="19" s="1" customFormat="true" ht="26.25" customHeight="true" spans="1:26">
      <c r="A19" s="9" t="s">
        <v>31</v>
      </c>
      <c r="B19" s="10" t="s">
        <v>32</v>
      </c>
      <c r="C19" s="11">
        <f t="shared" ref="C19:S19" si="11">SUM(C20:C28)</f>
        <v>62</v>
      </c>
      <c r="D19" s="11">
        <f t="shared" si="11"/>
        <v>124</v>
      </c>
      <c r="E19" s="11">
        <f t="shared" si="11"/>
        <v>62</v>
      </c>
      <c r="F19" s="11">
        <f t="shared" si="11"/>
        <v>62</v>
      </c>
      <c r="G19" s="11">
        <f t="shared" si="11"/>
        <v>124</v>
      </c>
      <c r="H19" s="11">
        <f t="shared" si="11"/>
        <v>62</v>
      </c>
      <c r="I19" s="11">
        <f t="shared" si="11"/>
        <v>62</v>
      </c>
      <c r="J19" s="11">
        <f t="shared" si="11"/>
        <v>0</v>
      </c>
      <c r="K19" s="11">
        <f t="shared" si="11"/>
        <v>0</v>
      </c>
      <c r="L19" s="11">
        <f t="shared" si="11"/>
        <v>0</v>
      </c>
      <c r="M19" s="11">
        <f t="shared" si="11"/>
        <v>5</v>
      </c>
      <c r="N19" s="11">
        <f t="shared" si="11"/>
        <v>10</v>
      </c>
      <c r="O19" s="11">
        <f t="shared" si="11"/>
        <v>0</v>
      </c>
      <c r="P19" s="11">
        <f t="shared" si="11"/>
        <v>10</v>
      </c>
      <c r="Q19" s="11">
        <f t="shared" si="11"/>
        <v>0</v>
      </c>
      <c r="R19" s="11">
        <f t="shared" si="11"/>
        <v>0</v>
      </c>
      <c r="S19" s="11">
        <f t="shared" si="11"/>
        <v>0</v>
      </c>
      <c r="T19" s="11">
        <f t="shared" ref="T19:Y19" si="12">SUM(T20:T28)</f>
        <v>10</v>
      </c>
      <c r="U19" s="11">
        <f t="shared" si="12"/>
        <v>0</v>
      </c>
      <c r="V19" s="11">
        <f t="shared" si="12"/>
        <v>10</v>
      </c>
      <c r="W19" s="11">
        <f t="shared" si="12"/>
        <v>10</v>
      </c>
      <c r="X19" s="11">
        <f t="shared" si="12"/>
        <v>0</v>
      </c>
      <c r="Y19" s="11">
        <f t="shared" si="12"/>
        <v>10</v>
      </c>
      <c r="Z19" s="21"/>
    </row>
    <row r="20" s="1" customFormat="true" ht="26.25" customHeight="true" spans="1:26">
      <c r="A20" s="9"/>
      <c r="B20" s="12" t="s">
        <v>33</v>
      </c>
      <c r="C20" s="13">
        <v>4</v>
      </c>
      <c r="D20" s="13">
        <f t="shared" ref="D20:D28" si="13">E20+F20</f>
        <v>8</v>
      </c>
      <c r="E20" s="13">
        <f t="shared" ref="E20:E28" si="14">H20+K20</f>
        <v>4</v>
      </c>
      <c r="F20" s="13">
        <f t="shared" ref="F20:F28" si="15">I20+L20</f>
        <v>4</v>
      </c>
      <c r="G20" s="9">
        <f t="shared" ref="G20:G27" si="16">H20+I20</f>
        <v>8</v>
      </c>
      <c r="H20" s="13">
        <v>4</v>
      </c>
      <c r="I20" s="13">
        <v>4</v>
      </c>
      <c r="J20" s="9"/>
      <c r="K20" s="9"/>
      <c r="L20" s="9"/>
      <c r="M20" s="9">
        <v>0</v>
      </c>
      <c r="N20" s="9">
        <f t="shared" ref="N20:N28" si="17">O20+P20</f>
        <v>0</v>
      </c>
      <c r="O20" s="9">
        <f t="shared" ref="O20:O28" si="18">R20+U20</f>
        <v>0</v>
      </c>
      <c r="P20" s="9">
        <f t="shared" ref="P20:P28" si="19">S20+V20</f>
        <v>0</v>
      </c>
      <c r="Q20" s="9"/>
      <c r="R20" s="9"/>
      <c r="S20" s="9"/>
      <c r="T20" s="9"/>
      <c r="U20" s="9"/>
      <c r="V20" s="9"/>
      <c r="W20" s="9"/>
      <c r="X20" s="9"/>
      <c r="Y20" s="9"/>
      <c r="Z20" s="21"/>
    </row>
    <row r="21" s="1" customFormat="true" ht="26.25" customHeight="true" spans="1:26">
      <c r="A21" s="9"/>
      <c r="B21" s="12" t="s">
        <v>34</v>
      </c>
      <c r="C21" s="13">
        <v>7</v>
      </c>
      <c r="D21" s="13">
        <f t="shared" si="13"/>
        <v>14</v>
      </c>
      <c r="E21" s="13">
        <f t="shared" si="14"/>
        <v>7</v>
      </c>
      <c r="F21" s="13">
        <f t="shared" si="15"/>
        <v>7</v>
      </c>
      <c r="G21" s="9">
        <f t="shared" si="16"/>
        <v>14</v>
      </c>
      <c r="H21" s="13">
        <v>7</v>
      </c>
      <c r="I21" s="13">
        <v>7</v>
      </c>
      <c r="J21" s="9"/>
      <c r="K21" s="9"/>
      <c r="L21" s="9"/>
      <c r="M21" s="9">
        <v>0</v>
      </c>
      <c r="N21" s="9">
        <f t="shared" si="17"/>
        <v>0</v>
      </c>
      <c r="O21" s="9">
        <f t="shared" si="18"/>
        <v>0</v>
      </c>
      <c r="P21" s="9">
        <f t="shared" si="19"/>
        <v>0</v>
      </c>
      <c r="Q21" s="9"/>
      <c r="R21" s="9"/>
      <c r="S21" s="9"/>
      <c r="T21" s="9"/>
      <c r="U21" s="9"/>
      <c r="V21" s="9"/>
      <c r="W21" s="9"/>
      <c r="X21" s="9"/>
      <c r="Y21" s="9"/>
      <c r="Z21" s="21"/>
    </row>
    <row r="22" s="1" customFormat="true" ht="26.25" customHeight="true" spans="1:26">
      <c r="A22" s="9"/>
      <c r="B22" s="12" t="s">
        <v>35</v>
      </c>
      <c r="C22" s="13">
        <v>7</v>
      </c>
      <c r="D22" s="13">
        <f t="shared" si="13"/>
        <v>14</v>
      </c>
      <c r="E22" s="13">
        <f t="shared" si="14"/>
        <v>7</v>
      </c>
      <c r="F22" s="13">
        <f t="shared" si="15"/>
        <v>7</v>
      </c>
      <c r="G22" s="9">
        <f t="shared" si="16"/>
        <v>14</v>
      </c>
      <c r="H22" s="13">
        <v>7</v>
      </c>
      <c r="I22" s="13">
        <v>7</v>
      </c>
      <c r="J22" s="9"/>
      <c r="K22" s="9"/>
      <c r="L22" s="9"/>
      <c r="M22" s="9">
        <v>0</v>
      </c>
      <c r="N22" s="9">
        <f t="shared" si="17"/>
        <v>0</v>
      </c>
      <c r="O22" s="9">
        <f t="shared" si="18"/>
        <v>0</v>
      </c>
      <c r="P22" s="9">
        <f t="shared" si="19"/>
        <v>0</v>
      </c>
      <c r="Q22" s="9"/>
      <c r="R22" s="9"/>
      <c r="S22" s="9"/>
      <c r="T22" s="9"/>
      <c r="U22" s="9"/>
      <c r="V22" s="9"/>
      <c r="W22" s="9"/>
      <c r="X22" s="9"/>
      <c r="Y22" s="9"/>
      <c r="Z22" s="21"/>
    </row>
    <row r="23" s="1" customFormat="true" ht="26.25" customHeight="true" spans="1:26">
      <c r="A23" s="9"/>
      <c r="B23" s="12" t="s">
        <v>36</v>
      </c>
      <c r="C23" s="13">
        <v>7</v>
      </c>
      <c r="D23" s="13">
        <f t="shared" si="13"/>
        <v>14</v>
      </c>
      <c r="E23" s="13">
        <f t="shared" si="14"/>
        <v>7</v>
      </c>
      <c r="F23" s="13">
        <f t="shared" si="15"/>
        <v>7</v>
      </c>
      <c r="G23" s="9">
        <f t="shared" si="16"/>
        <v>14</v>
      </c>
      <c r="H23" s="13">
        <v>7</v>
      </c>
      <c r="I23" s="13">
        <v>7</v>
      </c>
      <c r="J23" s="9"/>
      <c r="K23" s="9"/>
      <c r="L23" s="9"/>
      <c r="M23" s="9">
        <v>0</v>
      </c>
      <c r="N23" s="9">
        <f t="shared" si="17"/>
        <v>0</v>
      </c>
      <c r="O23" s="9">
        <f t="shared" si="18"/>
        <v>0</v>
      </c>
      <c r="P23" s="9">
        <f t="shared" si="19"/>
        <v>0</v>
      </c>
      <c r="Q23" s="9"/>
      <c r="R23" s="9"/>
      <c r="S23" s="9"/>
      <c r="T23" s="9"/>
      <c r="U23" s="9"/>
      <c r="V23" s="9"/>
      <c r="W23" s="9"/>
      <c r="X23" s="9"/>
      <c r="Y23" s="9"/>
      <c r="Z23" s="21"/>
    </row>
    <row r="24" s="1" customFormat="true" ht="26.25" customHeight="true" spans="1:26">
      <c r="A24" s="9"/>
      <c r="B24" s="12" t="s">
        <v>37</v>
      </c>
      <c r="C24" s="13">
        <v>5</v>
      </c>
      <c r="D24" s="13">
        <f t="shared" si="13"/>
        <v>10</v>
      </c>
      <c r="E24" s="13">
        <f t="shared" si="14"/>
        <v>5</v>
      </c>
      <c r="F24" s="13">
        <f t="shared" si="15"/>
        <v>5</v>
      </c>
      <c r="G24" s="9">
        <f t="shared" si="16"/>
        <v>10</v>
      </c>
      <c r="H24" s="13">
        <v>5</v>
      </c>
      <c r="I24" s="13">
        <v>5</v>
      </c>
      <c r="J24" s="9"/>
      <c r="K24" s="9"/>
      <c r="L24" s="9"/>
      <c r="M24" s="9">
        <v>0</v>
      </c>
      <c r="N24" s="9">
        <f t="shared" si="17"/>
        <v>0</v>
      </c>
      <c r="O24" s="9">
        <f t="shared" si="18"/>
        <v>0</v>
      </c>
      <c r="P24" s="9">
        <f t="shared" si="19"/>
        <v>0</v>
      </c>
      <c r="Q24" s="9"/>
      <c r="R24" s="9"/>
      <c r="S24" s="9"/>
      <c r="T24" s="9"/>
      <c r="U24" s="9"/>
      <c r="V24" s="9"/>
      <c r="W24" s="9"/>
      <c r="X24" s="9"/>
      <c r="Y24" s="9"/>
      <c r="Z24" s="21"/>
    </row>
    <row r="25" s="1" customFormat="true" ht="26.25" customHeight="true" spans="1:26">
      <c r="A25" s="9"/>
      <c r="B25" s="12" t="s">
        <v>38</v>
      </c>
      <c r="C25" s="13">
        <v>10</v>
      </c>
      <c r="D25" s="13">
        <f t="shared" si="13"/>
        <v>20</v>
      </c>
      <c r="E25" s="13">
        <f t="shared" si="14"/>
        <v>10</v>
      </c>
      <c r="F25" s="13">
        <f t="shared" si="15"/>
        <v>10</v>
      </c>
      <c r="G25" s="9">
        <f t="shared" si="16"/>
        <v>20</v>
      </c>
      <c r="H25" s="13">
        <v>10</v>
      </c>
      <c r="I25" s="13">
        <v>10</v>
      </c>
      <c r="J25" s="9"/>
      <c r="K25" s="9"/>
      <c r="L25" s="9"/>
      <c r="M25" s="9">
        <v>0</v>
      </c>
      <c r="N25" s="9">
        <f t="shared" si="17"/>
        <v>0</v>
      </c>
      <c r="O25" s="9">
        <f t="shared" si="18"/>
        <v>0</v>
      </c>
      <c r="P25" s="9">
        <f t="shared" si="19"/>
        <v>0</v>
      </c>
      <c r="Q25" s="9"/>
      <c r="R25" s="9"/>
      <c r="S25" s="9"/>
      <c r="T25" s="9"/>
      <c r="U25" s="9"/>
      <c r="V25" s="9"/>
      <c r="W25" s="9"/>
      <c r="X25" s="9"/>
      <c r="Y25" s="9"/>
      <c r="Z25" s="21"/>
    </row>
    <row r="26" s="1" customFormat="true" ht="26.25" customHeight="true" spans="1:26">
      <c r="A26" s="9"/>
      <c r="B26" s="12" t="s">
        <v>39</v>
      </c>
      <c r="C26" s="13">
        <v>16</v>
      </c>
      <c r="D26" s="13">
        <f t="shared" si="13"/>
        <v>32</v>
      </c>
      <c r="E26" s="13">
        <f t="shared" si="14"/>
        <v>16</v>
      </c>
      <c r="F26" s="13">
        <f t="shared" si="15"/>
        <v>16</v>
      </c>
      <c r="G26" s="9">
        <f t="shared" si="16"/>
        <v>32</v>
      </c>
      <c r="H26" s="13">
        <v>16</v>
      </c>
      <c r="I26" s="13">
        <v>16</v>
      </c>
      <c r="J26" s="9"/>
      <c r="K26" s="9"/>
      <c r="L26" s="9"/>
      <c r="M26" s="9">
        <v>0</v>
      </c>
      <c r="N26" s="9">
        <f t="shared" si="17"/>
        <v>0</v>
      </c>
      <c r="O26" s="9">
        <f t="shared" si="18"/>
        <v>0</v>
      </c>
      <c r="P26" s="9">
        <f t="shared" si="19"/>
        <v>0</v>
      </c>
      <c r="Q26" s="9"/>
      <c r="R26" s="9"/>
      <c r="S26" s="9"/>
      <c r="T26" s="9"/>
      <c r="U26" s="9"/>
      <c r="V26" s="9"/>
      <c r="W26" s="9"/>
      <c r="X26" s="9"/>
      <c r="Y26" s="9"/>
      <c r="Z26" s="21"/>
    </row>
    <row r="27" s="1" customFormat="true" ht="26.25" customHeight="true" spans="1:26">
      <c r="A27" s="9"/>
      <c r="B27" s="12" t="s">
        <v>40</v>
      </c>
      <c r="C27" s="13">
        <v>6</v>
      </c>
      <c r="D27" s="13">
        <f t="shared" si="13"/>
        <v>12</v>
      </c>
      <c r="E27" s="13">
        <f t="shared" si="14"/>
        <v>6</v>
      </c>
      <c r="F27" s="13">
        <f t="shared" si="15"/>
        <v>6</v>
      </c>
      <c r="G27" s="9">
        <f t="shared" si="16"/>
        <v>12</v>
      </c>
      <c r="H27" s="13">
        <v>6</v>
      </c>
      <c r="I27" s="13">
        <v>6</v>
      </c>
      <c r="J27" s="9"/>
      <c r="K27" s="9"/>
      <c r="L27" s="9"/>
      <c r="M27" s="9">
        <v>0</v>
      </c>
      <c r="N27" s="9">
        <f t="shared" si="17"/>
        <v>0</v>
      </c>
      <c r="O27" s="9">
        <f t="shared" si="18"/>
        <v>0</v>
      </c>
      <c r="P27" s="9">
        <f t="shared" si="19"/>
        <v>0</v>
      </c>
      <c r="Q27" s="9"/>
      <c r="R27" s="9"/>
      <c r="S27" s="9"/>
      <c r="T27" s="9"/>
      <c r="U27" s="9"/>
      <c r="V27" s="9"/>
      <c r="W27" s="9"/>
      <c r="X27" s="9"/>
      <c r="Y27" s="9"/>
      <c r="Z27" s="21"/>
    </row>
    <row r="28" s="1" customFormat="true" ht="26.25" customHeight="true" spans="1:26">
      <c r="A28" s="9"/>
      <c r="B28" s="14" t="s">
        <v>41</v>
      </c>
      <c r="C28" s="13">
        <v>0</v>
      </c>
      <c r="D28" s="13">
        <f t="shared" si="13"/>
        <v>0</v>
      </c>
      <c r="E28" s="13">
        <f t="shared" si="14"/>
        <v>0</v>
      </c>
      <c r="F28" s="13">
        <f t="shared" si="15"/>
        <v>0</v>
      </c>
      <c r="G28" s="9"/>
      <c r="H28" s="13"/>
      <c r="I28" s="13"/>
      <c r="J28" s="15"/>
      <c r="K28" s="15"/>
      <c r="L28" s="15"/>
      <c r="M28" s="9">
        <v>5</v>
      </c>
      <c r="N28" s="9">
        <f t="shared" si="17"/>
        <v>10</v>
      </c>
      <c r="O28" s="9">
        <f t="shared" si="18"/>
        <v>0</v>
      </c>
      <c r="P28" s="9">
        <f t="shared" si="19"/>
        <v>10</v>
      </c>
      <c r="Q28" s="9"/>
      <c r="R28" s="9"/>
      <c r="S28" s="9"/>
      <c r="T28" s="9">
        <f>SUBTOTAL(9,U28:V28)</f>
        <v>10</v>
      </c>
      <c r="U28" s="9">
        <v>0</v>
      </c>
      <c r="V28" s="9">
        <v>10</v>
      </c>
      <c r="W28" s="9">
        <f>SUBTOTAL(9,X28:Y28)</f>
        <v>10</v>
      </c>
      <c r="X28" s="9">
        <v>0</v>
      </c>
      <c r="Y28" s="9">
        <v>10</v>
      </c>
      <c r="Z28" s="21"/>
    </row>
    <row r="29" s="1" customFormat="true" ht="26.25" customHeight="true" spans="1:26">
      <c r="A29" s="9" t="s">
        <v>42</v>
      </c>
      <c r="B29" s="10" t="s">
        <v>43</v>
      </c>
      <c r="C29" s="11">
        <f t="shared" ref="C29:S29" si="20">SUM(C30:C35)</f>
        <v>64</v>
      </c>
      <c r="D29" s="11">
        <f t="shared" si="20"/>
        <v>128</v>
      </c>
      <c r="E29" s="11">
        <f t="shared" si="20"/>
        <v>64</v>
      </c>
      <c r="F29" s="11">
        <f t="shared" si="20"/>
        <v>64</v>
      </c>
      <c r="G29" s="11">
        <f t="shared" si="20"/>
        <v>128</v>
      </c>
      <c r="H29" s="11">
        <f t="shared" si="20"/>
        <v>64</v>
      </c>
      <c r="I29" s="11">
        <f t="shared" si="20"/>
        <v>64</v>
      </c>
      <c r="J29" s="11">
        <f t="shared" si="20"/>
        <v>0</v>
      </c>
      <c r="K29" s="11">
        <f t="shared" si="20"/>
        <v>0</v>
      </c>
      <c r="L29" s="11">
        <f t="shared" si="20"/>
        <v>0</v>
      </c>
      <c r="M29" s="11">
        <f t="shared" si="20"/>
        <v>0</v>
      </c>
      <c r="N29" s="11">
        <f t="shared" si="20"/>
        <v>0</v>
      </c>
      <c r="O29" s="11">
        <f t="shared" si="20"/>
        <v>0</v>
      </c>
      <c r="P29" s="11">
        <f t="shared" si="20"/>
        <v>0</v>
      </c>
      <c r="Q29" s="11">
        <f t="shared" si="20"/>
        <v>0</v>
      </c>
      <c r="R29" s="11">
        <f t="shared" si="20"/>
        <v>0</v>
      </c>
      <c r="S29" s="11">
        <f t="shared" si="20"/>
        <v>0</v>
      </c>
      <c r="T29" s="11">
        <f t="shared" ref="T29:Y29" si="21">SUM(T30:T35)</f>
        <v>0</v>
      </c>
      <c r="U29" s="11">
        <f t="shared" si="21"/>
        <v>0</v>
      </c>
      <c r="V29" s="11">
        <f t="shared" si="21"/>
        <v>0</v>
      </c>
      <c r="W29" s="11">
        <f t="shared" si="21"/>
        <v>0</v>
      </c>
      <c r="X29" s="11">
        <f t="shared" si="21"/>
        <v>0</v>
      </c>
      <c r="Y29" s="11">
        <f t="shared" si="21"/>
        <v>0</v>
      </c>
      <c r="Z29" s="21"/>
    </row>
    <row r="30" s="1" customFormat="true" ht="26.25" customHeight="true" spans="1:26">
      <c r="A30" s="9"/>
      <c r="B30" s="12" t="s">
        <v>44</v>
      </c>
      <c r="C30" s="13">
        <v>7</v>
      </c>
      <c r="D30" s="13">
        <f t="shared" ref="D30:D35" si="22">E30+F30</f>
        <v>14</v>
      </c>
      <c r="E30" s="13">
        <f t="shared" ref="E30:E35" si="23">H30+K30</f>
        <v>7</v>
      </c>
      <c r="F30" s="13">
        <f t="shared" ref="F30:F35" si="24">I30+L30</f>
        <v>7</v>
      </c>
      <c r="G30" s="9">
        <f t="shared" ref="G30:G35" si="25">H30+I30</f>
        <v>14</v>
      </c>
      <c r="H30" s="13">
        <v>7</v>
      </c>
      <c r="I30" s="13">
        <v>7</v>
      </c>
      <c r="J30" s="9"/>
      <c r="K30" s="9"/>
      <c r="L30" s="9"/>
      <c r="M30" s="9">
        <v>0</v>
      </c>
      <c r="N30" s="9">
        <f t="shared" ref="N30:N35" si="26">O30+P30</f>
        <v>0</v>
      </c>
      <c r="O30" s="9">
        <f t="shared" ref="O30:O35" si="27">R30+U30</f>
        <v>0</v>
      </c>
      <c r="P30" s="9">
        <f t="shared" ref="P30:P35" si="28">S30+V30</f>
        <v>0</v>
      </c>
      <c r="Q30" s="9"/>
      <c r="R30" s="9"/>
      <c r="S30" s="9"/>
      <c r="T30" s="9"/>
      <c r="U30" s="9"/>
      <c r="V30" s="9"/>
      <c r="W30" s="9"/>
      <c r="X30" s="9"/>
      <c r="Y30" s="9"/>
      <c r="Z30" s="21"/>
    </row>
    <row r="31" s="1" customFormat="true" ht="26.25" customHeight="true" spans="1:26">
      <c r="A31" s="9"/>
      <c r="B31" s="12" t="s">
        <v>45</v>
      </c>
      <c r="C31" s="13">
        <v>9</v>
      </c>
      <c r="D31" s="13">
        <f t="shared" si="22"/>
        <v>18</v>
      </c>
      <c r="E31" s="13">
        <f t="shared" si="23"/>
        <v>9</v>
      </c>
      <c r="F31" s="13">
        <f t="shared" si="24"/>
        <v>9</v>
      </c>
      <c r="G31" s="9">
        <f t="shared" si="25"/>
        <v>18</v>
      </c>
      <c r="H31" s="13">
        <v>9</v>
      </c>
      <c r="I31" s="13">
        <v>9</v>
      </c>
      <c r="J31" s="9"/>
      <c r="K31" s="9"/>
      <c r="L31" s="9"/>
      <c r="M31" s="9">
        <v>0</v>
      </c>
      <c r="N31" s="9">
        <f t="shared" si="26"/>
        <v>0</v>
      </c>
      <c r="O31" s="9">
        <f t="shared" si="27"/>
        <v>0</v>
      </c>
      <c r="P31" s="9">
        <f t="shared" si="28"/>
        <v>0</v>
      </c>
      <c r="Q31" s="9"/>
      <c r="R31" s="9"/>
      <c r="S31" s="9"/>
      <c r="T31" s="9"/>
      <c r="U31" s="9"/>
      <c r="V31" s="9"/>
      <c r="W31" s="9"/>
      <c r="X31" s="9"/>
      <c r="Y31" s="9"/>
      <c r="Z31" s="21"/>
    </row>
    <row r="32" s="1" customFormat="true" ht="30.75" customHeight="true" spans="1:26">
      <c r="A32" s="9"/>
      <c r="B32" s="12" t="s">
        <v>46</v>
      </c>
      <c r="C32" s="13">
        <v>9</v>
      </c>
      <c r="D32" s="13">
        <f t="shared" si="22"/>
        <v>18</v>
      </c>
      <c r="E32" s="13">
        <f t="shared" si="23"/>
        <v>9</v>
      </c>
      <c r="F32" s="13">
        <f t="shared" si="24"/>
        <v>9</v>
      </c>
      <c r="G32" s="9">
        <f t="shared" si="25"/>
        <v>18</v>
      </c>
      <c r="H32" s="13">
        <v>9</v>
      </c>
      <c r="I32" s="13">
        <v>9</v>
      </c>
      <c r="J32" s="9"/>
      <c r="K32" s="9"/>
      <c r="L32" s="9"/>
      <c r="M32" s="9">
        <v>0</v>
      </c>
      <c r="N32" s="9">
        <f t="shared" si="26"/>
        <v>0</v>
      </c>
      <c r="O32" s="9">
        <f t="shared" si="27"/>
        <v>0</v>
      </c>
      <c r="P32" s="9">
        <f t="shared" si="28"/>
        <v>0</v>
      </c>
      <c r="Q32" s="9"/>
      <c r="R32" s="9"/>
      <c r="S32" s="9"/>
      <c r="T32" s="9"/>
      <c r="U32" s="9"/>
      <c r="V32" s="9"/>
      <c r="W32" s="9"/>
      <c r="X32" s="9"/>
      <c r="Y32" s="9"/>
      <c r="Z32" s="21"/>
    </row>
    <row r="33" s="1" customFormat="true" ht="30.75" customHeight="true" spans="1:26">
      <c r="A33" s="9"/>
      <c r="B33" s="12" t="s">
        <v>47</v>
      </c>
      <c r="C33" s="13">
        <v>18</v>
      </c>
      <c r="D33" s="13">
        <f t="shared" si="22"/>
        <v>36</v>
      </c>
      <c r="E33" s="13">
        <f t="shared" si="23"/>
        <v>18</v>
      </c>
      <c r="F33" s="13">
        <f t="shared" si="24"/>
        <v>18</v>
      </c>
      <c r="G33" s="9">
        <f t="shared" si="25"/>
        <v>36</v>
      </c>
      <c r="H33" s="13">
        <v>18</v>
      </c>
      <c r="I33" s="13">
        <v>18</v>
      </c>
      <c r="J33" s="9"/>
      <c r="K33" s="9"/>
      <c r="L33" s="9"/>
      <c r="M33" s="9">
        <v>0</v>
      </c>
      <c r="N33" s="9">
        <f t="shared" si="26"/>
        <v>0</v>
      </c>
      <c r="O33" s="9">
        <f t="shared" si="27"/>
        <v>0</v>
      </c>
      <c r="P33" s="9">
        <f t="shared" si="28"/>
        <v>0</v>
      </c>
      <c r="Q33" s="9"/>
      <c r="R33" s="9"/>
      <c r="S33" s="9"/>
      <c r="T33" s="9"/>
      <c r="U33" s="9"/>
      <c r="V33" s="9"/>
      <c r="W33" s="9"/>
      <c r="X33" s="9"/>
      <c r="Y33" s="9"/>
      <c r="Z33" s="21"/>
    </row>
    <row r="34" s="1" customFormat="true" ht="30.75" customHeight="true" spans="1:26">
      <c r="A34" s="9"/>
      <c r="B34" s="12" t="s">
        <v>48</v>
      </c>
      <c r="C34" s="13">
        <v>17</v>
      </c>
      <c r="D34" s="13">
        <f t="shared" si="22"/>
        <v>34</v>
      </c>
      <c r="E34" s="13">
        <f t="shared" si="23"/>
        <v>17</v>
      </c>
      <c r="F34" s="13">
        <f t="shared" si="24"/>
        <v>17</v>
      </c>
      <c r="G34" s="9">
        <f t="shared" si="25"/>
        <v>34</v>
      </c>
      <c r="H34" s="13">
        <v>17</v>
      </c>
      <c r="I34" s="13">
        <v>17</v>
      </c>
      <c r="J34" s="9"/>
      <c r="K34" s="9"/>
      <c r="L34" s="9"/>
      <c r="M34" s="9">
        <v>0</v>
      </c>
      <c r="N34" s="9">
        <f t="shared" si="26"/>
        <v>0</v>
      </c>
      <c r="O34" s="9">
        <f t="shared" si="27"/>
        <v>0</v>
      </c>
      <c r="P34" s="9">
        <f t="shared" si="28"/>
        <v>0</v>
      </c>
      <c r="Q34" s="9"/>
      <c r="R34" s="9"/>
      <c r="S34" s="9"/>
      <c r="T34" s="9"/>
      <c r="U34" s="9"/>
      <c r="V34" s="9"/>
      <c r="W34" s="9"/>
      <c r="X34" s="9"/>
      <c r="Y34" s="9"/>
      <c r="Z34" s="21"/>
    </row>
    <row r="35" s="1" customFormat="true" ht="30.75" customHeight="true" spans="1:26">
      <c r="A35" s="9"/>
      <c r="B35" s="12" t="s">
        <v>49</v>
      </c>
      <c r="C35" s="13">
        <v>4</v>
      </c>
      <c r="D35" s="13">
        <f t="shared" si="22"/>
        <v>8</v>
      </c>
      <c r="E35" s="13">
        <f t="shared" si="23"/>
        <v>4</v>
      </c>
      <c r="F35" s="13">
        <f t="shared" si="24"/>
        <v>4</v>
      </c>
      <c r="G35" s="9">
        <f t="shared" si="25"/>
        <v>8</v>
      </c>
      <c r="H35" s="13">
        <v>4</v>
      </c>
      <c r="I35" s="13">
        <v>4</v>
      </c>
      <c r="J35" s="9"/>
      <c r="K35" s="9"/>
      <c r="L35" s="9"/>
      <c r="M35" s="9">
        <v>0</v>
      </c>
      <c r="N35" s="9">
        <f t="shared" si="26"/>
        <v>0</v>
      </c>
      <c r="O35" s="9">
        <f t="shared" si="27"/>
        <v>0</v>
      </c>
      <c r="P35" s="9">
        <f t="shared" si="28"/>
        <v>0</v>
      </c>
      <c r="Q35" s="9"/>
      <c r="R35" s="9"/>
      <c r="S35" s="9"/>
      <c r="T35" s="9"/>
      <c r="U35" s="9"/>
      <c r="V35" s="9"/>
      <c r="W35" s="9"/>
      <c r="X35" s="9"/>
      <c r="Y35" s="9"/>
      <c r="Z35" s="21"/>
    </row>
    <row r="36" s="1" customFormat="true" ht="26.25" customHeight="true" spans="1:26">
      <c r="A36" s="9" t="s">
        <v>50</v>
      </c>
      <c r="B36" s="10" t="s">
        <v>51</v>
      </c>
      <c r="C36" s="11">
        <f t="shared" ref="C36:S36" si="29">SUM(C37:C49)</f>
        <v>133</v>
      </c>
      <c r="D36" s="11">
        <f t="shared" si="29"/>
        <v>266</v>
      </c>
      <c r="E36" s="11">
        <f t="shared" si="29"/>
        <v>133</v>
      </c>
      <c r="F36" s="11">
        <f t="shared" si="29"/>
        <v>133</v>
      </c>
      <c r="G36" s="11">
        <f t="shared" si="29"/>
        <v>266</v>
      </c>
      <c r="H36" s="11">
        <f t="shared" si="29"/>
        <v>133</v>
      </c>
      <c r="I36" s="11">
        <f t="shared" si="29"/>
        <v>133</v>
      </c>
      <c r="J36" s="11">
        <f t="shared" si="29"/>
        <v>0</v>
      </c>
      <c r="K36" s="11">
        <f t="shared" si="29"/>
        <v>0</v>
      </c>
      <c r="L36" s="11">
        <f t="shared" si="29"/>
        <v>0</v>
      </c>
      <c r="M36" s="11">
        <f t="shared" si="29"/>
        <v>4</v>
      </c>
      <c r="N36" s="11">
        <f t="shared" si="29"/>
        <v>8</v>
      </c>
      <c r="O36" s="11">
        <f t="shared" si="29"/>
        <v>4</v>
      </c>
      <c r="P36" s="11">
        <f t="shared" si="29"/>
        <v>4</v>
      </c>
      <c r="Q36" s="11">
        <f t="shared" si="29"/>
        <v>8</v>
      </c>
      <c r="R36" s="11">
        <f t="shared" si="29"/>
        <v>4</v>
      </c>
      <c r="S36" s="11">
        <f t="shared" si="29"/>
        <v>4</v>
      </c>
      <c r="T36" s="11">
        <f t="shared" ref="T36:Y36" si="30">SUM(T37:T49)</f>
        <v>0</v>
      </c>
      <c r="U36" s="11">
        <f t="shared" si="30"/>
        <v>0</v>
      </c>
      <c r="V36" s="11">
        <f t="shared" si="30"/>
        <v>0</v>
      </c>
      <c r="W36" s="11">
        <f t="shared" si="30"/>
        <v>0</v>
      </c>
      <c r="X36" s="11">
        <f t="shared" si="30"/>
        <v>0</v>
      </c>
      <c r="Y36" s="11">
        <f t="shared" si="30"/>
        <v>0</v>
      </c>
      <c r="Z36" s="21"/>
    </row>
    <row r="37" s="1" customFormat="true" ht="26.25" customHeight="true" spans="1:26">
      <c r="A37" s="9"/>
      <c r="B37" s="12" t="s">
        <v>52</v>
      </c>
      <c r="C37" s="13">
        <v>27</v>
      </c>
      <c r="D37" s="13">
        <f t="shared" ref="D37:D49" si="31">E37+F37</f>
        <v>54</v>
      </c>
      <c r="E37" s="13">
        <f t="shared" ref="E37:E49" si="32">H37+K37</f>
        <v>27</v>
      </c>
      <c r="F37" s="13">
        <f t="shared" ref="F37:F49" si="33">I37+L37</f>
        <v>27</v>
      </c>
      <c r="G37" s="9">
        <f t="shared" ref="G37:G49" si="34">H37+I37</f>
        <v>54</v>
      </c>
      <c r="H37" s="13">
        <v>27</v>
      </c>
      <c r="I37" s="13">
        <v>27</v>
      </c>
      <c r="J37" s="9"/>
      <c r="K37" s="9"/>
      <c r="L37" s="9"/>
      <c r="M37" s="9">
        <v>0</v>
      </c>
      <c r="N37" s="9">
        <f t="shared" ref="N37:N49" si="35">O37+P37</f>
        <v>0</v>
      </c>
      <c r="O37" s="9">
        <f t="shared" ref="O37:O49" si="36">R37+U37</f>
        <v>0</v>
      </c>
      <c r="P37" s="9">
        <f t="shared" ref="P37:P49" si="37">S37+V37</f>
        <v>0</v>
      </c>
      <c r="Q37" s="9"/>
      <c r="R37" s="9"/>
      <c r="S37" s="9"/>
      <c r="T37" s="9"/>
      <c r="U37" s="9"/>
      <c r="V37" s="9"/>
      <c r="W37" s="9"/>
      <c r="X37" s="9"/>
      <c r="Y37" s="9"/>
      <c r="Z37" s="21"/>
    </row>
    <row r="38" s="1" customFormat="true" ht="26.25" customHeight="true" spans="1:26">
      <c r="A38" s="9"/>
      <c r="B38" s="12" t="s">
        <v>53</v>
      </c>
      <c r="C38" s="13">
        <v>8</v>
      </c>
      <c r="D38" s="13">
        <f t="shared" si="31"/>
        <v>16</v>
      </c>
      <c r="E38" s="13">
        <f t="shared" si="32"/>
        <v>8</v>
      </c>
      <c r="F38" s="13">
        <f t="shared" si="33"/>
        <v>8</v>
      </c>
      <c r="G38" s="9">
        <f t="shared" si="34"/>
        <v>16</v>
      </c>
      <c r="H38" s="13">
        <v>8</v>
      </c>
      <c r="I38" s="13">
        <v>8</v>
      </c>
      <c r="J38" s="9"/>
      <c r="K38" s="9"/>
      <c r="L38" s="9"/>
      <c r="M38" s="9">
        <v>0</v>
      </c>
      <c r="N38" s="9">
        <f t="shared" si="35"/>
        <v>0</v>
      </c>
      <c r="O38" s="9">
        <f t="shared" si="36"/>
        <v>0</v>
      </c>
      <c r="P38" s="9">
        <f t="shared" si="37"/>
        <v>0</v>
      </c>
      <c r="Q38" s="9"/>
      <c r="R38" s="9"/>
      <c r="S38" s="9"/>
      <c r="T38" s="9"/>
      <c r="U38" s="9"/>
      <c r="V38" s="9"/>
      <c r="W38" s="9"/>
      <c r="X38" s="9"/>
      <c r="Y38" s="9"/>
      <c r="Z38" s="21"/>
    </row>
    <row r="39" s="1" customFormat="true" ht="26.25" customHeight="true" spans="1:26">
      <c r="A39" s="9"/>
      <c r="B39" s="12" t="s">
        <v>54</v>
      </c>
      <c r="C39" s="13">
        <v>9</v>
      </c>
      <c r="D39" s="13">
        <f t="shared" si="31"/>
        <v>18</v>
      </c>
      <c r="E39" s="13">
        <f t="shared" si="32"/>
        <v>9</v>
      </c>
      <c r="F39" s="13">
        <f t="shared" si="33"/>
        <v>9</v>
      </c>
      <c r="G39" s="9">
        <f t="shared" si="34"/>
        <v>18</v>
      </c>
      <c r="H39" s="13">
        <v>9</v>
      </c>
      <c r="I39" s="13">
        <v>9</v>
      </c>
      <c r="J39" s="9"/>
      <c r="K39" s="9"/>
      <c r="L39" s="9"/>
      <c r="M39" s="9">
        <v>0</v>
      </c>
      <c r="N39" s="9">
        <f t="shared" si="35"/>
        <v>0</v>
      </c>
      <c r="O39" s="9">
        <f t="shared" si="36"/>
        <v>0</v>
      </c>
      <c r="P39" s="9">
        <f t="shared" si="37"/>
        <v>0</v>
      </c>
      <c r="Q39" s="9"/>
      <c r="R39" s="9"/>
      <c r="S39" s="9"/>
      <c r="T39" s="9"/>
      <c r="U39" s="9"/>
      <c r="V39" s="9"/>
      <c r="W39" s="9"/>
      <c r="X39" s="9"/>
      <c r="Y39" s="9"/>
      <c r="Z39" s="21"/>
    </row>
    <row r="40" s="1" customFormat="true" ht="26.25" customHeight="true" spans="1:26">
      <c r="A40" s="9"/>
      <c r="B40" s="12" t="s">
        <v>55</v>
      </c>
      <c r="C40" s="13">
        <v>8</v>
      </c>
      <c r="D40" s="13">
        <f t="shared" si="31"/>
        <v>16</v>
      </c>
      <c r="E40" s="13">
        <f t="shared" si="32"/>
        <v>8</v>
      </c>
      <c r="F40" s="13">
        <f t="shared" si="33"/>
        <v>8</v>
      </c>
      <c r="G40" s="9">
        <f t="shared" si="34"/>
        <v>16</v>
      </c>
      <c r="H40" s="13">
        <v>8</v>
      </c>
      <c r="I40" s="13">
        <v>8</v>
      </c>
      <c r="J40" s="9"/>
      <c r="K40" s="9"/>
      <c r="L40" s="9"/>
      <c r="M40" s="9">
        <v>0</v>
      </c>
      <c r="N40" s="9">
        <f t="shared" si="35"/>
        <v>0</v>
      </c>
      <c r="O40" s="9">
        <f t="shared" si="36"/>
        <v>0</v>
      </c>
      <c r="P40" s="9">
        <f t="shared" si="37"/>
        <v>0</v>
      </c>
      <c r="Q40" s="9"/>
      <c r="R40" s="9"/>
      <c r="S40" s="9"/>
      <c r="T40" s="9"/>
      <c r="U40" s="9"/>
      <c r="V40" s="9"/>
      <c r="W40" s="9"/>
      <c r="X40" s="9"/>
      <c r="Y40" s="9"/>
      <c r="Z40" s="21"/>
    </row>
    <row r="41" s="1" customFormat="true" ht="26.25" customHeight="true" spans="1:26">
      <c r="A41" s="9"/>
      <c r="B41" s="12" t="s">
        <v>56</v>
      </c>
      <c r="C41" s="13">
        <v>12</v>
      </c>
      <c r="D41" s="13">
        <f t="shared" si="31"/>
        <v>24</v>
      </c>
      <c r="E41" s="13">
        <f t="shared" si="32"/>
        <v>12</v>
      </c>
      <c r="F41" s="13">
        <f t="shared" si="33"/>
        <v>12</v>
      </c>
      <c r="G41" s="9">
        <f t="shared" si="34"/>
        <v>24</v>
      </c>
      <c r="H41" s="13">
        <v>12</v>
      </c>
      <c r="I41" s="13">
        <v>12</v>
      </c>
      <c r="J41" s="9"/>
      <c r="K41" s="9"/>
      <c r="L41" s="9"/>
      <c r="M41" s="9">
        <v>0</v>
      </c>
      <c r="N41" s="9">
        <f t="shared" si="35"/>
        <v>0</v>
      </c>
      <c r="O41" s="9">
        <f t="shared" si="36"/>
        <v>0</v>
      </c>
      <c r="P41" s="9">
        <f t="shared" si="37"/>
        <v>0</v>
      </c>
      <c r="Q41" s="9"/>
      <c r="R41" s="9"/>
      <c r="S41" s="9"/>
      <c r="T41" s="9"/>
      <c r="U41" s="9"/>
      <c r="V41" s="9"/>
      <c r="W41" s="9"/>
      <c r="X41" s="9"/>
      <c r="Y41" s="9"/>
      <c r="Z41" s="21"/>
    </row>
    <row r="42" s="1" customFormat="true" ht="26.25" customHeight="true" spans="1:26">
      <c r="A42" s="9"/>
      <c r="B42" s="12" t="s">
        <v>57</v>
      </c>
      <c r="C42" s="13">
        <v>15</v>
      </c>
      <c r="D42" s="13">
        <f t="shared" si="31"/>
        <v>30</v>
      </c>
      <c r="E42" s="13">
        <f t="shared" si="32"/>
        <v>15</v>
      </c>
      <c r="F42" s="13">
        <f t="shared" si="33"/>
        <v>15</v>
      </c>
      <c r="G42" s="9">
        <f t="shared" si="34"/>
        <v>30</v>
      </c>
      <c r="H42" s="13">
        <v>15</v>
      </c>
      <c r="I42" s="13">
        <v>15</v>
      </c>
      <c r="J42" s="9"/>
      <c r="K42" s="9"/>
      <c r="L42" s="9"/>
      <c r="M42" s="9">
        <v>0</v>
      </c>
      <c r="N42" s="9">
        <f t="shared" si="35"/>
        <v>0</v>
      </c>
      <c r="O42" s="9">
        <f t="shared" si="36"/>
        <v>0</v>
      </c>
      <c r="P42" s="9">
        <f t="shared" si="37"/>
        <v>0</v>
      </c>
      <c r="Q42" s="9"/>
      <c r="R42" s="9"/>
      <c r="S42" s="9"/>
      <c r="T42" s="9"/>
      <c r="U42" s="9"/>
      <c r="V42" s="9"/>
      <c r="W42" s="9"/>
      <c r="X42" s="9"/>
      <c r="Y42" s="9"/>
      <c r="Z42" s="21"/>
    </row>
    <row r="43" s="1" customFormat="true" ht="26.25" customHeight="true" spans="1:26">
      <c r="A43" s="9"/>
      <c r="B43" s="12" t="s">
        <v>58</v>
      </c>
      <c r="C43" s="13">
        <v>14</v>
      </c>
      <c r="D43" s="13">
        <f t="shared" si="31"/>
        <v>28</v>
      </c>
      <c r="E43" s="13">
        <f t="shared" si="32"/>
        <v>14</v>
      </c>
      <c r="F43" s="13">
        <f t="shared" si="33"/>
        <v>14</v>
      </c>
      <c r="G43" s="9">
        <f t="shared" si="34"/>
        <v>28</v>
      </c>
      <c r="H43" s="13">
        <v>14</v>
      </c>
      <c r="I43" s="13">
        <v>14</v>
      </c>
      <c r="J43" s="9"/>
      <c r="K43" s="9"/>
      <c r="L43" s="9"/>
      <c r="M43" s="9">
        <v>0</v>
      </c>
      <c r="N43" s="9">
        <f t="shared" si="35"/>
        <v>0</v>
      </c>
      <c r="O43" s="9">
        <f t="shared" si="36"/>
        <v>0</v>
      </c>
      <c r="P43" s="9">
        <f t="shared" si="37"/>
        <v>0</v>
      </c>
      <c r="Q43" s="9"/>
      <c r="R43" s="9"/>
      <c r="S43" s="9"/>
      <c r="T43" s="9"/>
      <c r="U43" s="9"/>
      <c r="V43" s="9"/>
      <c r="W43" s="9"/>
      <c r="X43" s="9"/>
      <c r="Y43" s="9"/>
      <c r="Z43" s="21"/>
    </row>
    <row r="44" s="1" customFormat="true" ht="26.25" customHeight="true" spans="1:26">
      <c r="A44" s="9"/>
      <c r="B44" s="12" t="s">
        <v>59</v>
      </c>
      <c r="C44" s="13">
        <v>10</v>
      </c>
      <c r="D44" s="13">
        <f t="shared" si="31"/>
        <v>20</v>
      </c>
      <c r="E44" s="13">
        <f t="shared" si="32"/>
        <v>10</v>
      </c>
      <c r="F44" s="13">
        <f t="shared" si="33"/>
        <v>10</v>
      </c>
      <c r="G44" s="9">
        <f t="shared" si="34"/>
        <v>20</v>
      </c>
      <c r="H44" s="13">
        <v>10</v>
      </c>
      <c r="I44" s="13">
        <v>10</v>
      </c>
      <c r="J44" s="9"/>
      <c r="K44" s="9"/>
      <c r="L44" s="9"/>
      <c r="M44" s="9">
        <v>0</v>
      </c>
      <c r="N44" s="9">
        <f t="shared" si="35"/>
        <v>0</v>
      </c>
      <c r="O44" s="9">
        <f t="shared" si="36"/>
        <v>0</v>
      </c>
      <c r="P44" s="9">
        <f t="shared" si="37"/>
        <v>0</v>
      </c>
      <c r="Q44" s="9"/>
      <c r="R44" s="9"/>
      <c r="S44" s="9"/>
      <c r="T44" s="9"/>
      <c r="U44" s="9"/>
      <c r="V44" s="9"/>
      <c r="W44" s="9"/>
      <c r="X44" s="9"/>
      <c r="Y44" s="9"/>
      <c r="Z44" s="21"/>
    </row>
    <row r="45" s="1" customFormat="true" ht="26.25" customHeight="true" spans="1:26">
      <c r="A45" s="9"/>
      <c r="B45" s="12" t="s">
        <v>60</v>
      </c>
      <c r="C45" s="13">
        <v>6</v>
      </c>
      <c r="D45" s="13">
        <f t="shared" si="31"/>
        <v>12</v>
      </c>
      <c r="E45" s="13">
        <f t="shared" si="32"/>
        <v>6</v>
      </c>
      <c r="F45" s="13">
        <f t="shared" si="33"/>
        <v>6</v>
      </c>
      <c r="G45" s="9">
        <f t="shared" si="34"/>
        <v>12</v>
      </c>
      <c r="H45" s="13">
        <v>6</v>
      </c>
      <c r="I45" s="13">
        <v>6</v>
      </c>
      <c r="J45" s="9"/>
      <c r="K45" s="9"/>
      <c r="L45" s="9"/>
      <c r="M45" s="9">
        <v>0</v>
      </c>
      <c r="N45" s="9">
        <f t="shared" si="35"/>
        <v>0</v>
      </c>
      <c r="O45" s="9">
        <f t="shared" si="36"/>
        <v>0</v>
      </c>
      <c r="P45" s="9">
        <f t="shared" si="37"/>
        <v>0</v>
      </c>
      <c r="Q45" s="9"/>
      <c r="R45" s="9"/>
      <c r="S45" s="9"/>
      <c r="T45" s="9"/>
      <c r="U45" s="9"/>
      <c r="V45" s="9"/>
      <c r="W45" s="9"/>
      <c r="X45" s="9"/>
      <c r="Y45" s="9"/>
      <c r="Z45" s="21"/>
    </row>
    <row r="46" s="1" customFormat="true" ht="26.25" customHeight="true" spans="1:26">
      <c r="A46" s="9"/>
      <c r="B46" s="12" t="s">
        <v>61</v>
      </c>
      <c r="C46" s="13">
        <v>8</v>
      </c>
      <c r="D46" s="13">
        <f t="shared" si="31"/>
        <v>16</v>
      </c>
      <c r="E46" s="13">
        <f t="shared" si="32"/>
        <v>8</v>
      </c>
      <c r="F46" s="13">
        <f t="shared" si="33"/>
        <v>8</v>
      </c>
      <c r="G46" s="9">
        <f t="shared" si="34"/>
        <v>16</v>
      </c>
      <c r="H46" s="13">
        <v>8</v>
      </c>
      <c r="I46" s="13">
        <v>8</v>
      </c>
      <c r="J46" s="9"/>
      <c r="K46" s="9"/>
      <c r="L46" s="9"/>
      <c r="M46" s="9">
        <v>0</v>
      </c>
      <c r="N46" s="9">
        <f t="shared" si="35"/>
        <v>0</v>
      </c>
      <c r="O46" s="9">
        <f t="shared" si="36"/>
        <v>0</v>
      </c>
      <c r="P46" s="9">
        <f t="shared" si="37"/>
        <v>0</v>
      </c>
      <c r="Q46" s="9"/>
      <c r="R46" s="9"/>
      <c r="S46" s="9"/>
      <c r="T46" s="9"/>
      <c r="U46" s="9"/>
      <c r="V46" s="9"/>
      <c r="W46" s="9"/>
      <c r="X46" s="9"/>
      <c r="Y46" s="9"/>
      <c r="Z46" s="21"/>
    </row>
    <row r="47" s="1" customFormat="true" ht="26.25" customHeight="true" spans="1:26">
      <c r="A47" s="9"/>
      <c r="B47" s="12" t="s">
        <v>62</v>
      </c>
      <c r="C47" s="13">
        <v>5</v>
      </c>
      <c r="D47" s="13">
        <f t="shared" si="31"/>
        <v>10</v>
      </c>
      <c r="E47" s="13">
        <f t="shared" si="32"/>
        <v>5</v>
      </c>
      <c r="F47" s="13">
        <f t="shared" si="33"/>
        <v>5</v>
      </c>
      <c r="G47" s="9">
        <f t="shared" si="34"/>
        <v>10</v>
      </c>
      <c r="H47" s="13">
        <v>5</v>
      </c>
      <c r="I47" s="13">
        <v>5</v>
      </c>
      <c r="J47" s="9"/>
      <c r="K47" s="9"/>
      <c r="L47" s="9"/>
      <c r="M47" s="9">
        <v>0</v>
      </c>
      <c r="N47" s="9">
        <f t="shared" si="35"/>
        <v>0</v>
      </c>
      <c r="O47" s="9">
        <f t="shared" si="36"/>
        <v>0</v>
      </c>
      <c r="P47" s="9">
        <f t="shared" si="37"/>
        <v>0</v>
      </c>
      <c r="Q47" s="9"/>
      <c r="R47" s="9"/>
      <c r="S47" s="9"/>
      <c r="T47" s="9"/>
      <c r="U47" s="9"/>
      <c r="V47" s="9"/>
      <c r="W47" s="9"/>
      <c r="X47" s="9"/>
      <c r="Y47" s="9"/>
      <c r="Z47" s="21"/>
    </row>
    <row r="48" s="1" customFormat="true" ht="26.25" customHeight="true" spans="1:26">
      <c r="A48" s="9"/>
      <c r="B48" s="12" t="s">
        <v>63</v>
      </c>
      <c r="C48" s="13">
        <v>10</v>
      </c>
      <c r="D48" s="13">
        <f t="shared" si="31"/>
        <v>20</v>
      </c>
      <c r="E48" s="13">
        <f t="shared" si="32"/>
        <v>10</v>
      </c>
      <c r="F48" s="13">
        <f t="shared" si="33"/>
        <v>10</v>
      </c>
      <c r="G48" s="9">
        <f t="shared" si="34"/>
        <v>20</v>
      </c>
      <c r="H48" s="13">
        <v>10</v>
      </c>
      <c r="I48" s="13">
        <v>10</v>
      </c>
      <c r="J48" s="9"/>
      <c r="K48" s="9"/>
      <c r="L48" s="9"/>
      <c r="M48" s="9">
        <v>4</v>
      </c>
      <c r="N48" s="9">
        <f t="shared" si="35"/>
        <v>8</v>
      </c>
      <c r="O48" s="9">
        <f t="shared" si="36"/>
        <v>4</v>
      </c>
      <c r="P48" s="9">
        <f t="shared" si="37"/>
        <v>4</v>
      </c>
      <c r="Q48" s="9">
        <f>R48+S48</f>
        <v>8</v>
      </c>
      <c r="R48" s="9">
        <v>4</v>
      </c>
      <c r="S48" s="9">
        <v>4</v>
      </c>
      <c r="T48" s="9"/>
      <c r="U48" s="9"/>
      <c r="V48" s="9"/>
      <c r="W48" s="9"/>
      <c r="X48" s="9"/>
      <c r="Y48" s="9"/>
      <c r="Z48" s="21"/>
    </row>
    <row r="49" s="1" customFormat="true" ht="26.25" customHeight="true" spans="1:26">
      <c r="A49" s="9"/>
      <c r="B49" s="12" t="s">
        <v>64</v>
      </c>
      <c r="C49" s="13">
        <v>1</v>
      </c>
      <c r="D49" s="13">
        <f t="shared" si="31"/>
        <v>2</v>
      </c>
      <c r="E49" s="13">
        <f t="shared" si="32"/>
        <v>1</v>
      </c>
      <c r="F49" s="13">
        <f t="shared" si="33"/>
        <v>1</v>
      </c>
      <c r="G49" s="9">
        <f t="shared" si="34"/>
        <v>2</v>
      </c>
      <c r="H49" s="13">
        <v>1</v>
      </c>
      <c r="I49" s="13">
        <v>1</v>
      </c>
      <c r="J49" s="9"/>
      <c r="K49" s="9"/>
      <c r="L49" s="9"/>
      <c r="M49" s="9">
        <v>0</v>
      </c>
      <c r="N49" s="9">
        <f t="shared" si="35"/>
        <v>0</v>
      </c>
      <c r="O49" s="9">
        <f t="shared" si="36"/>
        <v>0</v>
      </c>
      <c r="P49" s="9">
        <f t="shared" si="37"/>
        <v>0</v>
      </c>
      <c r="Q49" s="9"/>
      <c r="R49" s="9"/>
      <c r="S49" s="9"/>
      <c r="T49" s="9"/>
      <c r="U49" s="9"/>
      <c r="V49" s="9"/>
      <c r="W49" s="9"/>
      <c r="X49" s="9"/>
      <c r="Y49" s="9"/>
      <c r="Z49" s="21"/>
    </row>
    <row r="50" s="1" customFormat="true" ht="26.25" customHeight="true" spans="1:26">
      <c r="A50" s="9" t="s">
        <v>65</v>
      </c>
      <c r="B50" s="10" t="s">
        <v>66</v>
      </c>
      <c r="C50" s="11">
        <f t="shared" ref="C50:S50" si="38">SUM(C51:C59)</f>
        <v>88</v>
      </c>
      <c r="D50" s="11">
        <f t="shared" si="38"/>
        <v>176</v>
      </c>
      <c r="E50" s="11">
        <f t="shared" si="38"/>
        <v>88</v>
      </c>
      <c r="F50" s="11">
        <f t="shared" si="38"/>
        <v>88</v>
      </c>
      <c r="G50" s="11">
        <f t="shared" si="38"/>
        <v>174</v>
      </c>
      <c r="H50" s="11">
        <f t="shared" si="38"/>
        <v>87</v>
      </c>
      <c r="I50" s="11">
        <f t="shared" si="38"/>
        <v>87</v>
      </c>
      <c r="J50" s="11">
        <f t="shared" si="38"/>
        <v>2</v>
      </c>
      <c r="K50" s="11">
        <f t="shared" si="38"/>
        <v>1</v>
      </c>
      <c r="L50" s="11">
        <f t="shared" si="38"/>
        <v>1</v>
      </c>
      <c r="M50" s="11">
        <f t="shared" si="38"/>
        <v>30</v>
      </c>
      <c r="N50" s="11">
        <f t="shared" si="38"/>
        <v>60</v>
      </c>
      <c r="O50" s="11">
        <f t="shared" si="38"/>
        <v>25</v>
      </c>
      <c r="P50" s="11">
        <f t="shared" si="38"/>
        <v>35</v>
      </c>
      <c r="Q50" s="11">
        <f t="shared" si="38"/>
        <v>44</v>
      </c>
      <c r="R50" s="11">
        <f t="shared" si="38"/>
        <v>22</v>
      </c>
      <c r="S50" s="11">
        <f t="shared" si="38"/>
        <v>22</v>
      </c>
      <c r="T50" s="11">
        <f t="shared" ref="T50:Y50" si="39">SUM(T51:T59)</f>
        <v>16</v>
      </c>
      <c r="U50" s="11">
        <f t="shared" si="39"/>
        <v>3</v>
      </c>
      <c r="V50" s="11">
        <f t="shared" si="39"/>
        <v>13</v>
      </c>
      <c r="W50" s="11">
        <f t="shared" si="39"/>
        <v>18</v>
      </c>
      <c r="X50" s="11">
        <f t="shared" si="39"/>
        <v>4</v>
      </c>
      <c r="Y50" s="11">
        <f t="shared" si="39"/>
        <v>14</v>
      </c>
      <c r="Z50" s="21"/>
    </row>
    <row r="51" s="1" customFormat="true" ht="26.25" customHeight="true" spans="1:26">
      <c r="A51" s="9"/>
      <c r="B51" s="12" t="s">
        <v>67</v>
      </c>
      <c r="C51" s="13">
        <v>60</v>
      </c>
      <c r="D51" s="13">
        <f t="shared" ref="D51:D59" si="40">E51+F51</f>
        <v>120</v>
      </c>
      <c r="E51" s="13">
        <f t="shared" ref="E51:E59" si="41">H51+K51</f>
        <v>60</v>
      </c>
      <c r="F51" s="13">
        <f t="shared" ref="F51:F59" si="42">I51+L51</f>
        <v>60</v>
      </c>
      <c r="G51" s="9">
        <f t="shared" ref="G51:G57" si="43">H51+I51</f>
        <v>120</v>
      </c>
      <c r="H51" s="13">
        <v>60</v>
      </c>
      <c r="I51" s="13">
        <v>60</v>
      </c>
      <c r="J51" s="9"/>
      <c r="K51" s="9"/>
      <c r="L51" s="9"/>
      <c r="M51" s="9">
        <v>0</v>
      </c>
      <c r="N51" s="9">
        <f t="shared" ref="N51:N59" si="44">O51+P51</f>
        <v>0</v>
      </c>
      <c r="O51" s="9">
        <f t="shared" ref="O51:O59" si="45">R51+U51</f>
        <v>0</v>
      </c>
      <c r="P51" s="9">
        <f t="shared" ref="P51:P59" si="46">S51+V51</f>
        <v>0</v>
      </c>
      <c r="Q51" s="9"/>
      <c r="R51" s="9"/>
      <c r="S51" s="9"/>
      <c r="T51" s="9"/>
      <c r="U51" s="9"/>
      <c r="V51" s="9"/>
      <c r="W51" s="9"/>
      <c r="X51" s="9"/>
      <c r="Y51" s="9"/>
      <c r="Z51" s="21"/>
    </row>
    <row r="52" s="1" customFormat="true" ht="26.25" customHeight="true" spans="1:26">
      <c r="A52" s="9"/>
      <c r="B52" s="12" t="s">
        <v>68</v>
      </c>
      <c r="C52" s="13">
        <v>3</v>
      </c>
      <c r="D52" s="13">
        <f t="shared" si="40"/>
        <v>6</v>
      </c>
      <c r="E52" s="13">
        <f t="shared" si="41"/>
        <v>3</v>
      </c>
      <c r="F52" s="13">
        <f t="shared" si="42"/>
        <v>3</v>
      </c>
      <c r="G52" s="9">
        <f t="shared" si="43"/>
        <v>6</v>
      </c>
      <c r="H52" s="13">
        <v>3</v>
      </c>
      <c r="I52" s="13">
        <v>3</v>
      </c>
      <c r="J52" s="9"/>
      <c r="K52" s="9"/>
      <c r="L52" s="9"/>
      <c r="M52" s="9">
        <v>0</v>
      </c>
      <c r="N52" s="9">
        <f t="shared" si="44"/>
        <v>0</v>
      </c>
      <c r="O52" s="9">
        <f t="shared" si="45"/>
        <v>0</v>
      </c>
      <c r="P52" s="9">
        <f t="shared" si="46"/>
        <v>0</v>
      </c>
      <c r="Q52" s="9"/>
      <c r="R52" s="9"/>
      <c r="S52" s="9"/>
      <c r="T52" s="9"/>
      <c r="U52" s="9"/>
      <c r="V52" s="9"/>
      <c r="W52" s="9"/>
      <c r="X52" s="9"/>
      <c r="Y52" s="9"/>
      <c r="Z52" s="21"/>
    </row>
    <row r="53" s="1" customFormat="true" ht="42" customHeight="true" spans="1:26">
      <c r="A53" s="9"/>
      <c r="B53" s="12" t="s">
        <v>69</v>
      </c>
      <c r="C53" s="13">
        <v>7</v>
      </c>
      <c r="D53" s="13">
        <f t="shared" si="40"/>
        <v>14</v>
      </c>
      <c r="E53" s="13">
        <f t="shared" si="41"/>
        <v>7</v>
      </c>
      <c r="F53" s="13">
        <f t="shared" si="42"/>
        <v>7</v>
      </c>
      <c r="G53" s="9">
        <f t="shared" si="43"/>
        <v>12</v>
      </c>
      <c r="H53" s="13">
        <v>6</v>
      </c>
      <c r="I53" s="13">
        <v>6</v>
      </c>
      <c r="J53" s="9">
        <v>2</v>
      </c>
      <c r="K53" s="9">
        <v>1</v>
      </c>
      <c r="L53" s="9">
        <v>1</v>
      </c>
      <c r="M53" s="9">
        <v>3</v>
      </c>
      <c r="N53" s="9">
        <f t="shared" si="44"/>
        <v>6</v>
      </c>
      <c r="O53" s="9">
        <f t="shared" si="45"/>
        <v>3</v>
      </c>
      <c r="P53" s="9">
        <f t="shared" si="46"/>
        <v>3</v>
      </c>
      <c r="Q53" s="9">
        <f t="shared" ref="Q53:Q55" si="47">R53+S53</f>
        <v>6</v>
      </c>
      <c r="R53" s="9">
        <v>3</v>
      </c>
      <c r="S53" s="9">
        <v>3</v>
      </c>
      <c r="T53" s="9"/>
      <c r="U53" s="9"/>
      <c r="V53" s="9"/>
      <c r="W53" s="9">
        <v>2</v>
      </c>
      <c r="X53" s="9">
        <v>1</v>
      </c>
      <c r="Y53" s="9">
        <v>1</v>
      </c>
      <c r="Z53" s="21" t="s">
        <v>70</v>
      </c>
    </row>
    <row r="54" s="1" customFormat="true" ht="26.25" customHeight="true" spans="1:26">
      <c r="A54" s="9"/>
      <c r="B54" s="12" t="s">
        <v>71</v>
      </c>
      <c r="C54" s="13">
        <v>2</v>
      </c>
      <c r="D54" s="13">
        <f t="shared" si="40"/>
        <v>4</v>
      </c>
      <c r="E54" s="13">
        <f t="shared" si="41"/>
        <v>2</v>
      </c>
      <c r="F54" s="13">
        <f t="shared" si="42"/>
        <v>2</v>
      </c>
      <c r="G54" s="9">
        <f t="shared" si="43"/>
        <v>4</v>
      </c>
      <c r="H54" s="13">
        <v>2</v>
      </c>
      <c r="I54" s="13">
        <v>2</v>
      </c>
      <c r="J54" s="9"/>
      <c r="K54" s="9"/>
      <c r="L54" s="9"/>
      <c r="M54" s="9">
        <v>3</v>
      </c>
      <c r="N54" s="9">
        <f t="shared" si="44"/>
        <v>6</v>
      </c>
      <c r="O54" s="9">
        <f t="shared" si="45"/>
        <v>3</v>
      </c>
      <c r="P54" s="9">
        <f t="shared" si="46"/>
        <v>3</v>
      </c>
      <c r="Q54" s="9">
        <f t="shared" si="47"/>
        <v>6</v>
      </c>
      <c r="R54" s="9">
        <v>3</v>
      </c>
      <c r="S54" s="9">
        <v>3</v>
      </c>
      <c r="T54" s="9"/>
      <c r="U54" s="9"/>
      <c r="V54" s="9"/>
      <c r="W54" s="9"/>
      <c r="X54" s="9"/>
      <c r="Y54" s="9"/>
      <c r="Z54" s="21"/>
    </row>
    <row r="55" s="1" customFormat="true" ht="26.25" customHeight="true" spans="1:26">
      <c r="A55" s="9"/>
      <c r="B55" s="12" t="s">
        <v>72</v>
      </c>
      <c r="C55" s="13">
        <v>3</v>
      </c>
      <c r="D55" s="13">
        <f t="shared" si="40"/>
        <v>6</v>
      </c>
      <c r="E55" s="13">
        <f t="shared" si="41"/>
        <v>3</v>
      </c>
      <c r="F55" s="13">
        <f t="shared" si="42"/>
        <v>3</v>
      </c>
      <c r="G55" s="9">
        <f t="shared" si="43"/>
        <v>6</v>
      </c>
      <c r="H55" s="13">
        <v>3</v>
      </c>
      <c r="I55" s="13">
        <v>3</v>
      </c>
      <c r="J55" s="15"/>
      <c r="K55" s="15"/>
      <c r="L55" s="15"/>
      <c r="M55" s="9">
        <v>16</v>
      </c>
      <c r="N55" s="9">
        <f t="shared" si="44"/>
        <v>32</v>
      </c>
      <c r="O55" s="9">
        <f t="shared" si="45"/>
        <v>11</v>
      </c>
      <c r="P55" s="9">
        <f t="shared" si="46"/>
        <v>21</v>
      </c>
      <c r="Q55" s="9">
        <f t="shared" si="47"/>
        <v>16</v>
      </c>
      <c r="R55" s="9">
        <v>8</v>
      </c>
      <c r="S55" s="9">
        <v>8</v>
      </c>
      <c r="T55" s="9">
        <f>SUBTOTAL(9,U55:V55)</f>
        <v>16</v>
      </c>
      <c r="U55" s="9">
        <v>3</v>
      </c>
      <c r="V55" s="9">
        <v>13</v>
      </c>
      <c r="W55" s="9">
        <f>SUBTOTAL(9,X55:Y55)</f>
        <v>16</v>
      </c>
      <c r="X55" s="9">
        <v>3</v>
      </c>
      <c r="Y55" s="9">
        <v>13</v>
      </c>
      <c r="Z55" s="21"/>
    </row>
    <row r="56" s="1" customFormat="true" ht="26.25" customHeight="true" spans="1:26">
      <c r="A56" s="9"/>
      <c r="B56" s="12" t="s">
        <v>73</v>
      </c>
      <c r="C56" s="13">
        <v>3</v>
      </c>
      <c r="D56" s="13">
        <f t="shared" si="40"/>
        <v>6</v>
      </c>
      <c r="E56" s="13">
        <f t="shared" si="41"/>
        <v>3</v>
      </c>
      <c r="F56" s="13">
        <f t="shared" si="42"/>
        <v>3</v>
      </c>
      <c r="G56" s="9">
        <f t="shared" si="43"/>
        <v>6</v>
      </c>
      <c r="H56" s="13">
        <v>3</v>
      </c>
      <c r="I56" s="13">
        <v>3</v>
      </c>
      <c r="J56" s="9"/>
      <c r="K56" s="9"/>
      <c r="L56" s="9"/>
      <c r="M56" s="9">
        <v>0</v>
      </c>
      <c r="N56" s="9">
        <f t="shared" si="44"/>
        <v>0</v>
      </c>
      <c r="O56" s="9">
        <f t="shared" si="45"/>
        <v>0</v>
      </c>
      <c r="P56" s="9">
        <f t="shared" si="46"/>
        <v>0</v>
      </c>
      <c r="Q56" s="9"/>
      <c r="R56" s="9"/>
      <c r="S56" s="9"/>
      <c r="T56" s="9"/>
      <c r="U56" s="9"/>
      <c r="V56" s="9"/>
      <c r="W56" s="9"/>
      <c r="X56" s="9"/>
      <c r="Y56" s="9"/>
      <c r="Z56" s="21"/>
    </row>
    <row r="57" s="1" customFormat="true" ht="26.25" customHeight="true" spans="1:26">
      <c r="A57" s="9"/>
      <c r="B57" s="12" t="s">
        <v>74</v>
      </c>
      <c r="C57" s="13">
        <v>4</v>
      </c>
      <c r="D57" s="13">
        <f t="shared" si="40"/>
        <v>8</v>
      </c>
      <c r="E57" s="13">
        <f t="shared" si="41"/>
        <v>4</v>
      </c>
      <c r="F57" s="13">
        <f t="shared" si="42"/>
        <v>4</v>
      </c>
      <c r="G57" s="9">
        <f t="shared" si="43"/>
        <v>8</v>
      </c>
      <c r="H57" s="13">
        <v>4</v>
      </c>
      <c r="I57" s="13">
        <v>4</v>
      </c>
      <c r="J57" s="9"/>
      <c r="K57" s="9"/>
      <c r="L57" s="9"/>
      <c r="M57" s="9">
        <v>3</v>
      </c>
      <c r="N57" s="9">
        <f t="shared" si="44"/>
        <v>6</v>
      </c>
      <c r="O57" s="9">
        <f t="shared" si="45"/>
        <v>3</v>
      </c>
      <c r="P57" s="9">
        <f t="shared" si="46"/>
        <v>3</v>
      </c>
      <c r="Q57" s="9">
        <f t="shared" ref="Q57:Q59" si="48">R57+S57</f>
        <v>6</v>
      </c>
      <c r="R57" s="9">
        <v>3</v>
      </c>
      <c r="S57" s="9">
        <v>3</v>
      </c>
      <c r="T57" s="9"/>
      <c r="U57" s="9"/>
      <c r="V57" s="9"/>
      <c r="W57" s="9"/>
      <c r="X57" s="9"/>
      <c r="Y57" s="9"/>
      <c r="Z57" s="21"/>
    </row>
    <row r="58" s="1" customFormat="true" ht="26.25" customHeight="true" spans="1:26">
      <c r="A58" s="9"/>
      <c r="B58" s="12" t="s">
        <v>75</v>
      </c>
      <c r="C58" s="13">
        <v>0</v>
      </c>
      <c r="D58" s="13">
        <f t="shared" si="40"/>
        <v>0</v>
      </c>
      <c r="E58" s="13">
        <f t="shared" si="41"/>
        <v>0</v>
      </c>
      <c r="F58" s="13">
        <f t="shared" si="42"/>
        <v>0</v>
      </c>
      <c r="G58" s="9"/>
      <c r="H58" s="13"/>
      <c r="I58" s="13"/>
      <c r="J58" s="9"/>
      <c r="K58" s="9"/>
      <c r="L58" s="9"/>
      <c r="M58" s="9">
        <v>4</v>
      </c>
      <c r="N58" s="9">
        <f t="shared" si="44"/>
        <v>8</v>
      </c>
      <c r="O58" s="9">
        <f t="shared" si="45"/>
        <v>4</v>
      </c>
      <c r="P58" s="9">
        <f t="shared" si="46"/>
        <v>4</v>
      </c>
      <c r="Q58" s="9">
        <f t="shared" si="48"/>
        <v>8</v>
      </c>
      <c r="R58" s="9">
        <v>4</v>
      </c>
      <c r="S58" s="9">
        <v>4</v>
      </c>
      <c r="T58" s="9"/>
      <c r="U58" s="9"/>
      <c r="V58" s="9"/>
      <c r="W58" s="9"/>
      <c r="X58" s="9"/>
      <c r="Y58" s="9"/>
      <c r="Z58" s="21"/>
    </row>
    <row r="59" s="1" customFormat="true" ht="26.25" customHeight="true" spans="1:26">
      <c r="A59" s="9"/>
      <c r="B59" s="12" t="s">
        <v>76</v>
      </c>
      <c r="C59" s="13">
        <v>6</v>
      </c>
      <c r="D59" s="13">
        <f t="shared" si="40"/>
        <v>12</v>
      </c>
      <c r="E59" s="13">
        <f t="shared" si="41"/>
        <v>6</v>
      </c>
      <c r="F59" s="13">
        <f t="shared" si="42"/>
        <v>6</v>
      </c>
      <c r="G59" s="9">
        <f t="shared" ref="G59:G72" si="49">H59+I59</f>
        <v>12</v>
      </c>
      <c r="H59" s="13">
        <v>6</v>
      </c>
      <c r="I59" s="13">
        <v>6</v>
      </c>
      <c r="J59" s="9"/>
      <c r="K59" s="9"/>
      <c r="L59" s="9"/>
      <c r="M59" s="9">
        <v>1</v>
      </c>
      <c r="N59" s="9">
        <f t="shared" si="44"/>
        <v>2</v>
      </c>
      <c r="O59" s="9">
        <f t="shared" si="45"/>
        <v>1</v>
      </c>
      <c r="P59" s="9">
        <f t="shared" si="46"/>
        <v>1</v>
      </c>
      <c r="Q59" s="9">
        <f t="shared" si="48"/>
        <v>2</v>
      </c>
      <c r="R59" s="9">
        <v>1</v>
      </c>
      <c r="S59" s="9">
        <v>1</v>
      </c>
      <c r="T59" s="9"/>
      <c r="U59" s="9"/>
      <c r="V59" s="9"/>
      <c r="W59" s="9"/>
      <c r="X59" s="9"/>
      <c r="Y59" s="9"/>
      <c r="Z59" s="21"/>
    </row>
    <row r="60" s="1" customFormat="true" ht="26.25" customHeight="true" spans="1:26">
      <c r="A60" s="9" t="s">
        <v>77</v>
      </c>
      <c r="B60" s="10" t="s">
        <v>78</v>
      </c>
      <c r="C60" s="11">
        <f t="shared" ref="C60:S60" si="50">SUM(C61:C72,0)</f>
        <v>129</v>
      </c>
      <c r="D60" s="11">
        <f t="shared" si="50"/>
        <v>258</v>
      </c>
      <c r="E60" s="11">
        <f t="shared" si="50"/>
        <v>129</v>
      </c>
      <c r="F60" s="11">
        <f t="shared" si="50"/>
        <v>129</v>
      </c>
      <c r="G60" s="11">
        <f t="shared" si="50"/>
        <v>258</v>
      </c>
      <c r="H60" s="11">
        <f t="shared" si="50"/>
        <v>129</v>
      </c>
      <c r="I60" s="11">
        <f t="shared" si="50"/>
        <v>129</v>
      </c>
      <c r="J60" s="11">
        <f t="shared" si="50"/>
        <v>0</v>
      </c>
      <c r="K60" s="11">
        <f t="shared" si="50"/>
        <v>0</v>
      </c>
      <c r="L60" s="11">
        <f t="shared" si="50"/>
        <v>0</v>
      </c>
      <c r="M60" s="11">
        <f t="shared" si="50"/>
        <v>36</v>
      </c>
      <c r="N60" s="11">
        <f t="shared" si="50"/>
        <v>72</v>
      </c>
      <c r="O60" s="11">
        <f t="shared" si="50"/>
        <v>36</v>
      </c>
      <c r="P60" s="11">
        <f t="shared" si="50"/>
        <v>36</v>
      </c>
      <c r="Q60" s="11">
        <f t="shared" si="50"/>
        <v>40</v>
      </c>
      <c r="R60" s="11">
        <f t="shared" si="50"/>
        <v>20</v>
      </c>
      <c r="S60" s="11">
        <f t="shared" si="50"/>
        <v>20</v>
      </c>
      <c r="T60" s="11">
        <f t="shared" ref="T60:Y60" si="51">SUM(T61:T72,0)</f>
        <v>32</v>
      </c>
      <c r="U60" s="11">
        <f t="shared" si="51"/>
        <v>16</v>
      </c>
      <c r="V60" s="11">
        <f t="shared" si="51"/>
        <v>16</v>
      </c>
      <c r="W60" s="11">
        <f t="shared" si="51"/>
        <v>32</v>
      </c>
      <c r="X60" s="11">
        <f t="shared" si="51"/>
        <v>16</v>
      </c>
      <c r="Y60" s="11">
        <f t="shared" si="51"/>
        <v>16</v>
      </c>
      <c r="Z60" s="21"/>
    </row>
    <row r="61" s="1" customFormat="true" ht="26.25" customHeight="true" spans="1:26">
      <c r="A61" s="9"/>
      <c r="B61" s="12" t="s">
        <v>79</v>
      </c>
      <c r="C61" s="13">
        <v>17</v>
      </c>
      <c r="D61" s="13">
        <f t="shared" ref="D61:D72" si="52">E61+F61</f>
        <v>34</v>
      </c>
      <c r="E61" s="13">
        <f t="shared" ref="E61:E72" si="53">H61+K61</f>
        <v>17</v>
      </c>
      <c r="F61" s="13">
        <f t="shared" ref="F61:F72" si="54">I61+L61</f>
        <v>17</v>
      </c>
      <c r="G61" s="9">
        <f t="shared" si="49"/>
        <v>34</v>
      </c>
      <c r="H61" s="13">
        <v>17</v>
      </c>
      <c r="I61" s="13">
        <v>17</v>
      </c>
      <c r="J61" s="9"/>
      <c r="K61" s="9"/>
      <c r="L61" s="9"/>
      <c r="M61" s="9">
        <v>0</v>
      </c>
      <c r="N61" s="9">
        <f t="shared" ref="N61:N72" si="55">O61+P61</f>
        <v>0</v>
      </c>
      <c r="O61" s="9">
        <f t="shared" ref="O61:O72" si="56">R61+U61</f>
        <v>0</v>
      </c>
      <c r="P61" s="9">
        <f t="shared" ref="P61:P72" si="57">S61+V61</f>
        <v>0</v>
      </c>
      <c r="Q61" s="9"/>
      <c r="R61" s="9"/>
      <c r="S61" s="9"/>
      <c r="T61" s="9"/>
      <c r="U61" s="9"/>
      <c r="V61" s="9"/>
      <c r="W61" s="9"/>
      <c r="X61" s="9"/>
      <c r="Y61" s="9"/>
      <c r="Z61" s="21"/>
    </row>
    <row r="62" s="1" customFormat="true" ht="26.25" customHeight="true" spans="1:26">
      <c r="A62" s="9"/>
      <c r="B62" s="12" t="s">
        <v>80</v>
      </c>
      <c r="C62" s="13">
        <v>5</v>
      </c>
      <c r="D62" s="13">
        <f t="shared" si="52"/>
        <v>10</v>
      </c>
      <c r="E62" s="13">
        <f t="shared" si="53"/>
        <v>5</v>
      </c>
      <c r="F62" s="13">
        <f t="shared" si="54"/>
        <v>5</v>
      </c>
      <c r="G62" s="9">
        <f t="shared" si="49"/>
        <v>10</v>
      </c>
      <c r="H62" s="13">
        <v>5</v>
      </c>
      <c r="I62" s="13">
        <v>5</v>
      </c>
      <c r="J62" s="9"/>
      <c r="K62" s="9"/>
      <c r="L62" s="9"/>
      <c r="M62" s="9">
        <v>0</v>
      </c>
      <c r="N62" s="9">
        <f t="shared" si="55"/>
        <v>0</v>
      </c>
      <c r="O62" s="9">
        <f t="shared" si="56"/>
        <v>0</v>
      </c>
      <c r="P62" s="9">
        <f t="shared" si="57"/>
        <v>0</v>
      </c>
      <c r="Q62" s="9"/>
      <c r="R62" s="9"/>
      <c r="S62" s="9"/>
      <c r="T62" s="9"/>
      <c r="U62" s="9"/>
      <c r="V62" s="9"/>
      <c r="W62" s="9"/>
      <c r="X62" s="9"/>
      <c r="Y62" s="9"/>
      <c r="Z62" s="21"/>
    </row>
    <row r="63" s="1" customFormat="true" ht="26.25" customHeight="true" spans="1:26">
      <c r="A63" s="9"/>
      <c r="B63" s="12" t="s">
        <v>81</v>
      </c>
      <c r="C63" s="13">
        <v>3</v>
      </c>
      <c r="D63" s="13">
        <f t="shared" si="52"/>
        <v>6</v>
      </c>
      <c r="E63" s="13">
        <f t="shared" si="53"/>
        <v>3</v>
      </c>
      <c r="F63" s="13">
        <f t="shared" si="54"/>
        <v>3</v>
      </c>
      <c r="G63" s="9">
        <f t="shared" si="49"/>
        <v>6</v>
      </c>
      <c r="H63" s="13">
        <v>3</v>
      </c>
      <c r="I63" s="13">
        <v>3</v>
      </c>
      <c r="J63" s="9"/>
      <c r="K63" s="9"/>
      <c r="L63" s="9"/>
      <c r="M63" s="9">
        <v>0</v>
      </c>
      <c r="N63" s="9">
        <f t="shared" si="55"/>
        <v>0</v>
      </c>
      <c r="O63" s="9">
        <f t="shared" si="56"/>
        <v>0</v>
      </c>
      <c r="P63" s="9">
        <f t="shared" si="57"/>
        <v>0</v>
      </c>
      <c r="Q63" s="9"/>
      <c r="R63" s="9"/>
      <c r="S63" s="9"/>
      <c r="T63" s="9"/>
      <c r="U63" s="9"/>
      <c r="V63" s="9"/>
      <c r="W63" s="9"/>
      <c r="X63" s="9"/>
      <c r="Y63" s="9"/>
      <c r="Z63" s="21"/>
    </row>
    <row r="64" s="1" customFormat="true" ht="26.25" customHeight="true" spans="1:26">
      <c r="A64" s="9"/>
      <c r="B64" s="12" t="s">
        <v>82</v>
      </c>
      <c r="C64" s="13">
        <v>7</v>
      </c>
      <c r="D64" s="13">
        <f t="shared" si="52"/>
        <v>14</v>
      </c>
      <c r="E64" s="13">
        <f t="shared" si="53"/>
        <v>7</v>
      </c>
      <c r="F64" s="13">
        <f t="shared" si="54"/>
        <v>7</v>
      </c>
      <c r="G64" s="9">
        <f t="shared" si="49"/>
        <v>14</v>
      </c>
      <c r="H64" s="13">
        <v>7</v>
      </c>
      <c r="I64" s="13">
        <v>7</v>
      </c>
      <c r="J64" s="9"/>
      <c r="K64" s="9"/>
      <c r="L64" s="9"/>
      <c r="M64" s="9">
        <v>0</v>
      </c>
      <c r="N64" s="9">
        <f t="shared" si="55"/>
        <v>0</v>
      </c>
      <c r="O64" s="9">
        <f t="shared" si="56"/>
        <v>0</v>
      </c>
      <c r="P64" s="9">
        <f t="shared" si="57"/>
        <v>0</v>
      </c>
      <c r="Q64" s="9"/>
      <c r="R64" s="9"/>
      <c r="S64" s="9"/>
      <c r="T64" s="9"/>
      <c r="U64" s="9"/>
      <c r="V64" s="9"/>
      <c r="W64" s="9"/>
      <c r="X64" s="9"/>
      <c r="Y64" s="9"/>
      <c r="Z64" s="21"/>
    </row>
    <row r="65" s="1" customFormat="true" ht="26.25" customHeight="true" spans="1:26">
      <c r="A65" s="9"/>
      <c r="B65" s="12" t="s">
        <v>83</v>
      </c>
      <c r="C65" s="13">
        <v>8</v>
      </c>
      <c r="D65" s="13">
        <f t="shared" si="52"/>
        <v>16</v>
      </c>
      <c r="E65" s="13">
        <f t="shared" si="53"/>
        <v>8</v>
      </c>
      <c r="F65" s="13">
        <f t="shared" si="54"/>
        <v>8</v>
      </c>
      <c r="G65" s="9">
        <f t="shared" si="49"/>
        <v>16</v>
      </c>
      <c r="H65" s="13">
        <v>8</v>
      </c>
      <c r="I65" s="13">
        <v>8</v>
      </c>
      <c r="J65" s="9"/>
      <c r="K65" s="9"/>
      <c r="L65" s="9"/>
      <c r="M65" s="9">
        <v>0</v>
      </c>
      <c r="N65" s="9">
        <f t="shared" si="55"/>
        <v>0</v>
      </c>
      <c r="O65" s="9">
        <f t="shared" si="56"/>
        <v>0</v>
      </c>
      <c r="P65" s="9">
        <f t="shared" si="57"/>
        <v>0</v>
      </c>
      <c r="Q65" s="9"/>
      <c r="R65" s="9"/>
      <c r="S65" s="9"/>
      <c r="T65" s="9"/>
      <c r="U65" s="9"/>
      <c r="V65" s="9"/>
      <c r="W65" s="9"/>
      <c r="X65" s="9"/>
      <c r="Y65" s="9"/>
      <c r="Z65" s="21"/>
    </row>
    <row r="66" s="1" customFormat="true" ht="26.25" customHeight="true" spans="1:26">
      <c r="A66" s="9"/>
      <c r="B66" s="12" t="s">
        <v>84</v>
      </c>
      <c r="C66" s="13">
        <v>3</v>
      </c>
      <c r="D66" s="13">
        <f t="shared" si="52"/>
        <v>6</v>
      </c>
      <c r="E66" s="13">
        <f t="shared" si="53"/>
        <v>3</v>
      </c>
      <c r="F66" s="13">
        <f t="shared" si="54"/>
        <v>3</v>
      </c>
      <c r="G66" s="9">
        <f t="shared" si="49"/>
        <v>6</v>
      </c>
      <c r="H66" s="13">
        <v>3</v>
      </c>
      <c r="I66" s="13">
        <v>3</v>
      </c>
      <c r="J66" s="9"/>
      <c r="K66" s="9"/>
      <c r="L66" s="9"/>
      <c r="M66" s="9">
        <v>0</v>
      </c>
      <c r="N66" s="9">
        <f t="shared" si="55"/>
        <v>0</v>
      </c>
      <c r="O66" s="9">
        <f t="shared" si="56"/>
        <v>0</v>
      </c>
      <c r="P66" s="9">
        <f t="shared" si="57"/>
        <v>0</v>
      </c>
      <c r="Q66" s="9"/>
      <c r="R66" s="9"/>
      <c r="S66" s="9"/>
      <c r="T66" s="9"/>
      <c r="U66" s="9"/>
      <c r="V66" s="9"/>
      <c r="W66" s="9"/>
      <c r="X66" s="9"/>
      <c r="Y66" s="9"/>
      <c r="Z66" s="21"/>
    </row>
    <row r="67" s="1" customFormat="true" ht="26.25" customHeight="true" spans="1:26">
      <c r="A67" s="9"/>
      <c r="B67" s="12" t="s">
        <v>85</v>
      </c>
      <c r="C67" s="13">
        <v>1</v>
      </c>
      <c r="D67" s="13">
        <f t="shared" si="52"/>
        <v>2</v>
      </c>
      <c r="E67" s="13">
        <f t="shared" si="53"/>
        <v>1</v>
      </c>
      <c r="F67" s="13">
        <f t="shared" si="54"/>
        <v>1</v>
      </c>
      <c r="G67" s="9">
        <f t="shared" si="49"/>
        <v>2</v>
      </c>
      <c r="H67" s="13">
        <v>1</v>
      </c>
      <c r="I67" s="13">
        <v>1</v>
      </c>
      <c r="J67" s="9"/>
      <c r="K67" s="9"/>
      <c r="L67" s="9"/>
      <c r="M67" s="9">
        <v>0</v>
      </c>
      <c r="N67" s="9">
        <f t="shared" si="55"/>
        <v>0</v>
      </c>
      <c r="O67" s="9">
        <f t="shared" si="56"/>
        <v>0</v>
      </c>
      <c r="P67" s="9">
        <f t="shared" si="57"/>
        <v>0</v>
      </c>
      <c r="Q67" s="9"/>
      <c r="R67" s="9"/>
      <c r="S67" s="9"/>
      <c r="T67" s="9"/>
      <c r="U67" s="9"/>
      <c r="V67" s="9"/>
      <c r="W67" s="9"/>
      <c r="X67" s="9"/>
      <c r="Y67" s="9"/>
      <c r="Z67" s="21"/>
    </row>
    <row r="68" s="1" customFormat="true" ht="26.25" customHeight="true" spans="1:26">
      <c r="A68" s="9"/>
      <c r="B68" s="12" t="s">
        <v>86</v>
      </c>
      <c r="C68" s="13">
        <v>16</v>
      </c>
      <c r="D68" s="13">
        <f t="shared" si="52"/>
        <v>32</v>
      </c>
      <c r="E68" s="13">
        <f t="shared" si="53"/>
        <v>16</v>
      </c>
      <c r="F68" s="13">
        <f t="shared" si="54"/>
        <v>16</v>
      </c>
      <c r="G68" s="9">
        <f t="shared" si="49"/>
        <v>32</v>
      </c>
      <c r="H68" s="13">
        <v>16</v>
      </c>
      <c r="I68" s="13">
        <v>16</v>
      </c>
      <c r="J68" s="9"/>
      <c r="K68" s="9"/>
      <c r="L68" s="9"/>
      <c r="M68" s="9">
        <v>0</v>
      </c>
      <c r="N68" s="9">
        <f t="shared" si="55"/>
        <v>0</v>
      </c>
      <c r="O68" s="9">
        <f t="shared" si="56"/>
        <v>0</v>
      </c>
      <c r="P68" s="9">
        <f t="shared" si="57"/>
        <v>0</v>
      </c>
      <c r="Q68" s="9"/>
      <c r="R68" s="9"/>
      <c r="S68" s="9"/>
      <c r="T68" s="9"/>
      <c r="U68" s="9"/>
      <c r="V68" s="9"/>
      <c r="W68" s="9"/>
      <c r="X68" s="9"/>
      <c r="Y68" s="9"/>
      <c r="Z68" s="21"/>
    </row>
    <row r="69" s="1" customFormat="true" ht="26.25" customHeight="true" spans="1:26">
      <c r="A69" s="9"/>
      <c r="B69" s="12" t="s">
        <v>87</v>
      </c>
      <c r="C69" s="13">
        <v>20</v>
      </c>
      <c r="D69" s="13">
        <f t="shared" si="52"/>
        <v>40</v>
      </c>
      <c r="E69" s="13">
        <f t="shared" si="53"/>
        <v>20</v>
      </c>
      <c r="F69" s="13">
        <f t="shared" si="54"/>
        <v>20</v>
      </c>
      <c r="G69" s="9">
        <f t="shared" si="49"/>
        <v>40</v>
      </c>
      <c r="H69" s="13">
        <v>20</v>
      </c>
      <c r="I69" s="13">
        <v>20</v>
      </c>
      <c r="J69" s="9"/>
      <c r="K69" s="9"/>
      <c r="L69" s="9"/>
      <c r="M69" s="9">
        <v>0</v>
      </c>
      <c r="N69" s="9">
        <f t="shared" si="55"/>
        <v>0</v>
      </c>
      <c r="O69" s="9">
        <f t="shared" si="56"/>
        <v>0</v>
      </c>
      <c r="P69" s="9">
        <f t="shared" si="57"/>
        <v>0</v>
      </c>
      <c r="Q69" s="9"/>
      <c r="R69" s="9"/>
      <c r="S69" s="9"/>
      <c r="T69" s="9"/>
      <c r="U69" s="9"/>
      <c r="V69" s="9"/>
      <c r="W69" s="9"/>
      <c r="X69" s="9"/>
      <c r="Y69" s="9"/>
      <c r="Z69" s="21"/>
    </row>
    <row r="70" s="1" customFormat="true" ht="26.25" customHeight="true" spans="1:26">
      <c r="A70" s="9"/>
      <c r="B70" s="12" t="s">
        <v>88</v>
      </c>
      <c r="C70" s="13">
        <v>14</v>
      </c>
      <c r="D70" s="13">
        <f t="shared" si="52"/>
        <v>28</v>
      </c>
      <c r="E70" s="13">
        <f t="shared" si="53"/>
        <v>14</v>
      </c>
      <c r="F70" s="13">
        <f t="shared" si="54"/>
        <v>14</v>
      </c>
      <c r="G70" s="9">
        <f t="shared" si="49"/>
        <v>28</v>
      </c>
      <c r="H70" s="13">
        <v>14</v>
      </c>
      <c r="I70" s="13">
        <v>14</v>
      </c>
      <c r="J70" s="9"/>
      <c r="K70" s="9"/>
      <c r="L70" s="9"/>
      <c r="M70" s="9">
        <v>0</v>
      </c>
      <c r="N70" s="9">
        <f t="shared" si="55"/>
        <v>0</v>
      </c>
      <c r="O70" s="9">
        <f t="shared" si="56"/>
        <v>0</v>
      </c>
      <c r="P70" s="9">
        <f t="shared" si="57"/>
        <v>0</v>
      </c>
      <c r="Q70" s="9"/>
      <c r="R70" s="9"/>
      <c r="S70" s="9"/>
      <c r="T70" s="9"/>
      <c r="U70" s="9"/>
      <c r="V70" s="9"/>
      <c r="W70" s="9"/>
      <c r="X70" s="9"/>
      <c r="Y70" s="9"/>
      <c r="Z70" s="21"/>
    </row>
    <row r="71" s="1" customFormat="true" ht="26.25" customHeight="true" spans="1:26">
      <c r="A71" s="9"/>
      <c r="B71" s="12" t="s">
        <v>89</v>
      </c>
      <c r="C71" s="13">
        <v>5</v>
      </c>
      <c r="D71" s="13">
        <f t="shared" si="52"/>
        <v>10</v>
      </c>
      <c r="E71" s="13">
        <f t="shared" si="53"/>
        <v>5</v>
      </c>
      <c r="F71" s="13">
        <f t="shared" si="54"/>
        <v>5</v>
      </c>
      <c r="G71" s="9">
        <f t="shared" si="49"/>
        <v>10</v>
      </c>
      <c r="H71" s="13">
        <v>5</v>
      </c>
      <c r="I71" s="13">
        <v>5</v>
      </c>
      <c r="J71" s="9"/>
      <c r="K71" s="9"/>
      <c r="L71" s="9"/>
      <c r="M71" s="9">
        <v>0</v>
      </c>
      <c r="N71" s="9">
        <f t="shared" si="55"/>
        <v>0</v>
      </c>
      <c r="O71" s="9">
        <f t="shared" si="56"/>
        <v>0</v>
      </c>
      <c r="P71" s="9">
        <f t="shared" si="57"/>
        <v>0</v>
      </c>
      <c r="Q71" s="9"/>
      <c r="R71" s="9"/>
      <c r="S71" s="9"/>
      <c r="T71" s="9"/>
      <c r="U71" s="9"/>
      <c r="V71" s="9"/>
      <c r="W71" s="9"/>
      <c r="X71" s="9"/>
      <c r="Y71" s="9"/>
      <c r="Z71" s="21"/>
    </row>
    <row r="72" s="1" customFormat="true" ht="26.25" customHeight="true" spans="1:26">
      <c r="A72" s="9"/>
      <c r="B72" s="14" t="s">
        <v>90</v>
      </c>
      <c r="C72" s="13">
        <v>30</v>
      </c>
      <c r="D72" s="13">
        <f t="shared" si="52"/>
        <v>60</v>
      </c>
      <c r="E72" s="13">
        <f t="shared" si="53"/>
        <v>30</v>
      </c>
      <c r="F72" s="13">
        <f t="shared" si="54"/>
        <v>30</v>
      </c>
      <c r="G72" s="9">
        <f t="shared" si="49"/>
        <v>60</v>
      </c>
      <c r="H72" s="13">
        <v>30</v>
      </c>
      <c r="I72" s="13">
        <v>30</v>
      </c>
      <c r="J72" s="15"/>
      <c r="K72" s="15"/>
      <c r="L72" s="15"/>
      <c r="M72" s="9">
        <v>36</v>
      </c>
      <c r="N72" s="9">
        <f t="shared" si="55"/>
        <v>72</v>
      </c>
      <c r="O72" s="9">
        <f t="shared" si="56"/>
        <v>36</v>
      </c>
      <c r="P72" s="9">
        <f t="shared" si="57"/>
        <v>36</v>
      </c>
      <c r="Q72" s="9">
        <f>R72+S72</f>
        <v>40</v>
      </c>
      <c r="R72" s="9">
        <v>20</v>
      </c>
      <c r="S72" s="9">
        <v>20</v>
      </c>
      <c r="T72" s="9">
        <f>SUBTOTAL(9,U72:V72)</f>
        <v>32</v>
      </c>
      <c r="U72" s="9">
        <v>16</v>
      </c>
      <c r="V72" s="9">
        <v>16</v>
      </c>
      <c r="W72" s="9">
        <f>SUBTOTAL(9,X72:Y72)</f>
        <v>32</v>
      </c>
      <c r="X72" s="9">
        <v>16</v>
      </c>
      <c r="Y72" s="9">
        <v>16</v>
      </c>
      <c r="Z72" s="21"/>
    </row>
    <row r="73" s="1" customFormat="true" ht="26.25" customHeight="true" spans="1:26">
      <c r="A73" s="9" t="s">
        <v>91</v>
      </c>
      <c r="B73" s="10" t="s">
        <v>92</v>
      </c>
      <c r="C73" s="11">
        <f t="shared" ref="C73:S73" si="58">SUM(C74:C83)</f>
        <v>87</v>
      </c>
      <c r="D73" s="11">
        <f t="shared" si="58"/>
        <v>174</v>
      </c>
      <c r="E73" s="11">
        <f t="shared" si="58"/>
        <v>87</v>
      </c>
      <c r="F73" s="11">
        <f t="shared" si="58"/>
        <v>87</v>
      </c>
      <c r="G73" s="11">
        <f t="shared" si="58"/>
        <v>174</v>
      </c>
      <c r="H73" s="11">
        <f t="shared" si="58"/>
        <v>87</v>
      </c>
      <c r="I73" s="11">
        <f t="shared" si="58"/>
        <v>87</v>
      </c>
      <c r="J73" s="11">
        <f t="shared" si="58"/>
        <v>0</v>
      </c>
      <c r="K73" s="11">
        <f t="shared" si="58"/>
        <v>0</v>
      </c>
      <c r="L73" s="11">
        <f t="shared" si="58"/>
        <v>0</v>
      </c>
      <c r="M73" s="11">
        <f t="shared" si="58"/>
        <v>23</v>
      </c>
      <c r="N73" s="11">
        <f t="shared" si="58"/>
        <v>46</v>
      </c>
      <c r="O73" s="11">
        <f t="shared" si="58"/>
        <v>23</v>
      </c>
      <c r="P73" s="11">
        <f t="shared" si="58"/>
        <v>23</v>
      </c>
      <c r="Q73" s="11">
        <f t="shared" si="58"/>
        <v>20</v>
      </c>
      <c r="R73" s="11">
        <f t="shared" si="58"/>
        <v>10</v>
      </c>
      <c r="S73" s="11">
        <f t="shared" si="58"/>
        <v>10</v>
      </c>
      <c r="T73" s="11">
        <f t="shared" ref="T73:Y73" si="59">SUM(T74:T83)</f>
        <v>26</v>
      </c>
      <c r="U73" s="11">
        <f t="shared" si="59"/>
        <v>13</v>
      </c>
      <c r="V73" s="11">
        <f t="shared" si="59"/>
        <v>13</v>
      </c>
      <c r="W73" s="11">
        <f t="shared" si="59"/>
        <v>26</v>
      </c>
      <c r="X73" s="11">
        <f t="shared" si="59"/>
        <v>13</v>
      </c>
      <c r="Y73" s="11">
        <f t="shared" si="59"/>
        <v>13</v>
      </c>
      <c r="Z73" s="21"/>
    </row>
    <row r="74" s="1" customFormat="true" ht="26.25" customHeight="true" spans="1:26">
      <c r="A74" s="9"/>
      <c r="B74" s="12" t="s">
        <v>93</v>
      </c>
      <c r="C74" s="13">
        <v>11</v>
      </c>
      <c r="D74" s="13">
        <f t="shared" ref="D74:D83" si="60">E74+F74</f>
        <v>22</v>
      </c>
      <c r="E74" s="13">
        <f t="shared" ref="E74:E83" si="61">H74+K74</f>
        <v>11</v>
      </c>
      <c r="F74" s="13">
        <f t="shared" ref="F74:F83" si="62">I74+L74</f>
        <v>11</v>
      </c>
      <c r="G74" s="9">
        <f t="shared" ref="G74:G82" si="63">H74+I74</f>
        <v>22</v>
      </c>
      <c r="H74" s="13">
        <v>11</v>
      </c>
      <c r="I74" s="13">
        <v>11</v>
      </c>
      <c r="J74" s="9"/>
      <c r="K74" s="9"/>
      <c r="L74" s="9"/>
      <c r="M74" s="9">
        <v>0</v>
      </c>
      <c r="N74" s="9">
        <f t="shared" ref="N74:N83" si="64">O74+P74</f>
        <v>0</v>
      </c>
      <c r="O74" s="9">
        <f t="shared" ref="O74:O83" si="65">R74+U74</f>
        <v>0</v>
      </c>
      <c r="P74" s="9">
        <f t="shared" ref="P74:P83" si="66">S74+V74</f>
        <v>0</v>
      </c>
      <c r="Q74" s="9"/>
      <c r="R74" s="9"/>
      <c r="S74" s="9"/>
      <c r="T74" s="9"/>
      <c r="U74" s="9"/>
      <c r="V74" s="9"/>
      <c r="W74" s="9"/>
      <c r="X74" s="9"/>
      <c r="Y74" s="9"/>
      <c r="Z74" s="21"/>
    </row>
    <row r="75" s="1" customFormat="true" ht="26.25" customHeight="true" spans="1:26">
      <c r="A75" s="9"/>
      <c r="B75" s="12" t="s">
        <v>94</v>
      </c>
      <c r="C75" s="13">
        <v>10</v>
      </c>
      <c r="D75" s="13">
        <f t="shared" si="60"/>
        <v>20</v>
      </c>
      <c r="E75" s="13">
        <f t="shared" si="61"/>
        <v>10</v>
      </c>
      <c r="F75" s="13">
        <f t="shared" si="62"/>
        <v>10</v>
      </c>
      <c r="G75" s="9">
        <f t="shared" si="63"/>
        <v>20</v>
      </c>
      <c r="H75" s="13">
        <v>10</v>
      </c>
      <c r="I75" s="13">
        <v>10</v>
      </c>
      <c r="J75" s="9"/>
      <c r="K75" s="9"/>
      <c r="L75" s="9"/>
      <c r="M75" s="9">
        <v>0</v>
      </c>
      <c r="N75" s="9">
        <f t="shared" si="64"/>
        <v>0</v>
      </c>
      <c r="O75" s="9">
        <f t="shared" si="65"/>
        <v>0</v>
      </c>
      <c r="P75" s="9">
        <f t="shared" si="66"/>
        <v>0</v>
      </c>
      <c r="Q75" s="9"/>
      <c r="R75" s="9"/>
      <c r="S75" s="9"/>
      <c r="T75" s="9"/>
      <c r="U75" s="9"/>
      <c r="V75" s="9"/>
      <c r="W75" s="9"/>
      <c r="X75" s="9"/>
      <c r="Y75" s="9"/>
      <c r="Z75" s="21"/>
    </row>
    <row r="76" s="1" customFormat="true" ht="26.25" customHeight="true" spans="1:26">
      <c r="A76" s="9"/>
      <c r="B76" s="12" t="s">
        <v>95</v>
      </c>
      <c r="C76" s="13">
        <v>10</v>
      </c>
      <c r="D76" s="13">
        <f t="shared" si="60"/>
        <v>20</v>
      </c>
      <c r="E76" s="13">
        <f t="shared" si="61"/>
        <v>10</v>
      </c>
      <c r="F76" s="13">
        <f t="shared" si="62"/>
        <v>10</v>
      </c>
      <c r="G76" s="9">
        <f t="shared" si="63"/>
        <v>20</v>
      </c>
      <c r="H76" s="13">
        <v>10</v>
      </c>
      <c r="I76" s="13">
        <v>10</v>
      </c>
      <c r="J76" s="9"/>
      <c r="K76" s="9"/>
      <c r="L76" s="9"/>
      <c r="M76" s="9">
        <v>0</v>
      </c>
      <c r="N76" s="9">
        <f t="shared" si="64"/>
        <v>0</v>
      </c>
      <c r="O76" s="9">
        <f t="shared" si="65"/>
        <v>0</v>
      </c>
      <c r="P76" s="9">
        <f t="shared" si="66"/>
        <v>0</v>
      </c>
      <c r="Q76" s="9"/>
      <c r="R76" s="9"/>
      <c r="S76" s="9"/>
      <c r="T76" s="9"/>
      <c r="U76" s="9"/>
      <c r="V76" s="9"/>
      <c r="W76" s="9"/>
      <c r="X76" s="9"/>
      <c r="Y76" s="9"/>
      <c r="Z76" s="21"/>
    </row>
    <row r="77" s="1" customFormat="true" ht="26.25" customHeight="true" spans="1:26">
      <c r="A77" s="9"/>
      <c r="B77" s="12" t="s">
        <v>96</v>
      </c>
      <c r="C77" s="13">
        <v>7</v>
      </c>
      <c r="D77" s="13">
        <f t="shared" si="60"/>
        <v>14</v>
      </c>
      <c r="E77" s="13">
        <f t="shared" si="61"/>
        <v>7</v>
      </c>
      <c r="F77" s="13">
        <f t="shared" si="62"/>
        <v>7</v>
      </c>
      <c r="G77" s="9">
        <f t="shared" si="63"/>
        <v>14</v>
      </c>
      <c r="H77" s="13">
        <v>7</v>
      </c>
      <c r="I77" s="13">
        <v>7</v>
      </c>
      <c r="J77" s="9"/>
      <c r="K77" s="9"/>
      <c r="L77" s="9"/>
      <c r="M77" s="9">
        <v>0</v>
      </c>
      <c r="N77" s="9">
        <f t="shared" si="64"/>
        <v>0</v>
      </c>
      <c r="O77" s="9">
        <f t="shared" si="65"/>
        <v>0</v>
      </c>
      <c r="P77" s="9">
        <f t="shared" si="66"/>
        <v>0</v>
      </c>
      <c r="Q77" s="9"/>
      <c r="R77" s="9"/>
      <c r="S77" s="9"/>
      <c r="T77" s="9"/>
      <c r="U77" s="9"/>
      <c r="V77" s="9"/>
      <c r="W77" s="9"/>
      <c r="X77" s="9"/>
      <c r="Y77" s="9"/>
      <c r="Z77" s="21"/>
    </row>
    <row r="78" s="1" customFormat="true" ht="26.25" customHeight="true" spans="1:26">
      <c r="A78" s="9"/>
      <c r="B78" s="12" t="s">
        <v>97</v>
      </c>
      <c r="C78" s="13">
        <v>11</v>
      </c>
      <c r="D78" s="13">
        <f t="shared" si="60"/>
        <v>22</v>
      </c>
      <c r="E78" s="13">
        <f t="shared" si="61"/>
        <v>11</v>
      </c>
      <c r="F78" s="13">
        <f t="shared" si="62"/>
        <v>11</v>
      </c>
      <c r="G78" s="9">
        <f t="shared" si="63"/>
        <v>22</v>
      </c>
      <c r="H78" s="13">
        <v>11</v>
      </c>
      <c r="I78" s="13">
        <v>11</v>
      </c>
      <c r="J78" s="9"/>
      <c r="K78" s="9"/>
      <c r="L78" s="9"/>
      <c r="M78" s="9">
        <v>0</v>
      </c>
      <c r="N78" s="9">
        <f t="shared" si="64"/>
        <v>0</v>
      </c>
      <c r="O78" s="9">
        <f t="shared" si="65"/>
        <v>0</v>
      </c>
      <c r="P78" s="9">
        <f t="shared" si="66"/>
        <v>0</v>
      </c>
      <c r="Q78" s="9"/>
      <c r="R78" s="9"/>
      <c r="S78" s="9"/>
      <c r="T78" s="9"/>
      <c r="U78" s="9"/>
      <c r="V78" s="9"/>
      <c r="W78" s="9"/>
      <c r="X78" s="9"/>
      <c r="Y78" s="9"/>
      <c r="Z78" s="21"/>
    </row>
    <row r="79" s="1" customFormat="true" ht="26.25" customHeight="true" spans="1:26">
      <c r="A79" s="9"/>
      <c r="B79" s="12" t="s">
        <v>98</v>
      </c>
      <c r="C79" s="13">
        <v>9</v>
      </c>
      <c r="D79" s="13">
        <f t="shared" si="60"/>
        <v>18</v>
      </c>
      <c r="E79" s="13">
        <f t="shared" si="61"/>
        <v>9</v>
      </c>
      <c r="F79" s="13">
        <f t="shared" si="62"/>
        <v>9</v>
      </c>
      <c r="G79" s="9">
        <f t="shared" si="63"/>
        <v>18</v>
      </c>
      <c r="H79" s="13">
        <v>9</v>
      </c>
      <c r="I79" s="13">
        <v>9</v>
      </c>
      <c r="J79" s="9"/>
      <c r="K79" s="9"/>
      <c r="L79" s="9"/>
      <c r="M79" s="9">
        <v>0</v>
      </c>
      <c r="N79" s="9">
        <f t="shared" si="64"/>
        <v>0</v>
      </c>
      <c r="O79" s="9">
        <f t="shared" si="65"/>
        <v>0</v>
      </c>
      <c r="P79" s="9">
        <f t="shared" si="66"/>
        <v>0</v>
      </c>
      <c r="Q79" s="9"/>
      <c r="R79" s="9"/>
      <c r="S79" s="9"/>
      <c r="T79" s="9"/>
      <c r="U79" s="9"/>
      <c r="V79" s="9"/>
      <c r="W79" s="9"/>
      <c r="X79" s="9"/>
      <c r="Y79" s="9"/>
      <c r="Z79" s="21"/>
    </row>
    <row r="80" s="1" customFormat="true" ht="26.25" customHeight="true" spans="1:26">
      <c r="A80" s="9"/>
      <c r="B80" s="12" t="s">
        <v>99</v>
      </c>
      <c r="C80" s="13">
        <v>10</v>
      </c>
      <c r="D80" s="13">
        <f t="shared" si="60"/>
        <v>20</v>
      </c>
      <c r="E80" s="13">
        <f t="shared" si="61"/>
        <v>10</v>
      </c>
      <c r="F80" s="13">
        <f t="shared" si="62"/>
        <v>10</v>
      </c>
      <c r="G80" s="9">
        <f t="shared" si="63"/>
        <v>20</v>
      </c>
      <c r="H80" s="13">
        <v>10</v>
      </c>
      <c r="I80" s="13">
        <v>10</v>
      </c>
      <c r="J80" s="9"/>
      <c r="K80" s="9"/>
      <c r="L80" s="9"/>
      <c r="M80" s="9">
        <v>0</v>
      </c>
      <c r="N80" s="9">
        <f t="shared" si="64"/>
        <v>0</v>
      </c>
      <c r="O80" s="9">
        <f t="shared" si="65"/>
        <v>0</v>
      </c>
      <c r="P80" s="9">
        <f t="shared" si="66"/>
        <v>0</v>
      </c>
      <c r="Q80" s="9"/>
      <c r="R80" s="9"/>
      <c r="S80" s="9"/>
      <c r="T80" s="9"/>
      <c r="U80" s="9"/>
      <c r="V80" s="9"/>
      <c r="W80" s="9"/>
      <c r="X80" s="9"/>
      <c r="Y80" s="9"/>
      <c r="Z80" s="21"/>
    </row>
    <row r="81" s="1" customFormat="true" ht="26.25" customHeight="true" spans="1:26">
      <c r="A81" s="9"/>
      <c r="B81" s="12" t="s">
        <v>100</v>
      </c>
      <c r="C81" s="13">
        <v>8</v>
      </c>
      <c r="D81" s="13">
        <f t="shared" si="60"/>
        <v>16</v>
      </c>
      <c r="E81" s="13">
        <f t="shared" si="61"/>
        <v>8</v>
      </c>
      <c r="F81" s="13">
        <f t="shared" si="62"/>
        <v>8</v>
      </c>
      <c r="G81" s="9">
        <f t="shared" si="63"/>
        <v>16</v>
      </c>
      <c r="H81" s="13">
        <v>8</v>
      </c>
      <c r="I81" s="13">
        <v>8</v>
      </c>
      <c r="J81" s="9"/>
      <c r="K81" s="9"/>
      <c r="L81" s="9"/>
      <c r="M81" s="9">
        <v>0</v>
      </c>
      <c r="N81" s="9">
        <f t="shared" si="64"/>
        <v>0</v>
      </c>
      <c r="O81" s="9">
        <f t="shared" si="65"/>
        <v>0</v>
      </c>
      <c r="P81" s="9">
        <f t="shared" si="66"/>
        <v>0</v>
      </c>
      <c r="Q81" s="9"/>
      <c r="R81" s="9"/>
      <c r="S81" s="9"/>
      <c r="T81" s="9"/>
      <c r="U81" s="9"/>
      <c r="V81" s="9"/>
      <c r="W81" s="9"/>
      <c r="X81" s="9"/>
      <c r="Y81" s="9"/>
      <c r="Z81" s="21"/>
    </row>
    <row r="82" s="1" customFormat="true" ht="26.25" customHeight="true" spans="1:26">
      <c r="A82" s="9"/>
      <c r="B82" s="12" t="s">
        <v>101</v>
      </c>
      <c r="C82" s="13">
        <v>11</v>
      </c>
      <c r="D82" s="13">
        <f t="shared" si="60"/>
        <v>22</v>
      </c>
      <c r="E82" s="13">
        <f t="shared" si="61"/>
        <v>11</v>
      </c>
      <c r="F82" s="13">
        <f t="shared" si="62"/>
        <v>11</v>
      </c>
      <c r="G82" s="9">
        <f t="shared" si="63"/>
        <v>22</v>
      </c>
      <c r="H82" s="13">
        <v>11</v>
      </c>
      <c r="I82" s="13">
        <v>11</v>
      </c>
      <c r="J82" s="9"/>
      <c r="K82" s="9"/>
      <c r="L82" s="9"/>
      <c r="M82" s="9">
        <v>0</v>
      </c>
      <c r="N82" s="9">
        <f t="shared" si="64"/>
        <v>0</v>
      </c>
      <c r="O82" s="9">
        <f t="shared" si="65"/>
        <v>0</v>
      </c>
      <c r="P82" s="9">
        <f t="shared" si="66"/>
        <v>0</v>
      </c>
      <c r="Q82" s="9"/>
      <c r="R82" s="9"/>
      <c r="S82" s="9"/>
      <c r="T82" s="9"/>
      <c r="U82" s="9"/>
      <c r="V82" s="9"/>
      <c r="W82" s="9"/>
      <c r="X82" s="9"/>
      <c r="Y82" s="9"/>
      <c r="Z82" s="21"/>
    </row>
    <row r="83" s="1" customFormat="true" ht="26.25" customHeight="true" spans="1:26">
      <c r="A83" s="9"/>
      <c r="B83" s="14" t="s">
        <v>102</v>
      </c>
      <c r="C83" s="13">
        <v>0</v>
      </c>
      <c r="D83" s="13">
        <f t="shared" si="60"/>
        <v>0</v>
      </c>
      <c r="E83" s="13">
        <f t="shared" si="61"/>
        <v>0</v>
      </c>
      <c r="F83" s="13">
        <f t="shared" si="62"/>
        <v>0</v>
      </c>
      <c r="G83" s="9"/>
      <c r="H83" s="13"/>
      <c r="I83" s="13"/>
      <c r="J83" s="15"/>
      <c r="K83" s="15"/>
      <c r="L83" s="15"/>
      <c r="M83" s="9">
        <v>23</v>
      </c>
      <c r="N83" s="9">
        <f t="shared" si="64"/>
        <v>46</v>
      </c>
      <c r="O83" s="9">
        <f t="shared" si="65"/>
        <v>23</v>
      </c>
      <c r="P83" s="9">
        <f t="shared" si="66"/>
        <v>23</v>
      </c>
      <c r="Q83" s="9">
        <f>R83+S83</f>
        <v>20</v>
      </c>
      <c r="R83" s="9">
        <v>10</v>
      </c>
      <c r="S83" s="9">
        <v>10</v>
      </c>
      <c r="T83" s="9">
        <f>SUBTOTAL(9,U83:V83)</f>
        <v>26</v>
      </c>
      <c r="U83" s="9">
        <v>13</v>
      </c>
      <c r="V83" s="9">
        <v>13</v>
      </c>
      <c r="W83" s="9">
        <f>SUBTOTAL(9,X83:Y83)</f>
        <v>26</v>
      </c>
      <c r="X83" s="9">
        <v>13</v>
      </c>
      <c r="Y83" s="9">
        <v>13</v>
      </c>
      <c r="Z83" s="21"/>
    </row>
    <row r="84" s="1" customFormat="true" ht="26.25" customHeight="true" spans="1:26">
      <c r="A84" s="9" t="s">
        <v>103</v>
      </c>
      <c r="B84" s="10" t="s">
        <v>104</v>
      </c>
      <c r="C84" s="11">
        <f t="shared" ref="C84:S84" si="67">SUM(C85:C87)</f>
        <v>78</v>
      </c>
      <c r="D84" s="11">
        <f t="shared" si="67"/>
        <v>156</v>
      </c>
      <c r="E84" s="11">
        <f t="shared" si="67"/>
        <v>78</v>
      </c>
      <c r="F84" s="11">
        <f t="shared" si="67"/>
        <v>78</v>
      </c>
      <c r="G84" s="11">
        <f t="shared" si="67"/>
        <v>156</v>
      </c>
      <c r="H84" s="11">
        <f t="shared" si="67"/>
        <v>78</v>
      </c>
      <c r="I84" s="11">
        <f t="shared" si="67"/>
        <v>78</v>
      </c>
      <c r="J84" s="11">
        <f t="shared" si="67"/>
        <v>0</v>
      </c>
      <c r="K84" s="11">
        <f t="shared" si="67"/>
        <v>0</v>
      </c>
      <c r="L84" s="11">
        <f t="shared" si="67"/>
        <v>0</v>
      </c>
      <c r="M84" s="11">
        <f t="shared" si="67"/>
        <v>9</v>
      </c>
      <c r="N84" s="11">
        <f t="shared" si="67"/>
        <v>18</v>
      </c>
      <c r="O84" s="11">
        <f t="shared" si="67"/>
        <v>9</v>
      </c>
      <c r="P84" s="11">
        <f t="shared" si="67"/>
        <v>9</v>
      </c>
      <c r="Q84" s="11">
        <f t="shared" si="67"/>
        <v>18</v>
      </c>
      <c r="R84" s="11">
        <f t="shared" si="67"/>
        <v>9</v>
      </c>
      <c r="S84" s="11">
        <f t="shared" si="67"/>
        <v>9</v>
      </c>
      <c r="T84" s="11">
        <f t="shared" ref="T84:Y84" si="68">SUM(T85:T87)</f>
        <v>0</v>
      </c>
      <c r="U84" s="11">
        <f t="shared" si="68"/>
        <v>0</v>
      </c>
      <c r="V84" s="11">
        <f t="shared" si="68"/>
        <v>0</v>
      </c>
      <c r="W84" s="11">
        <f t="shared" si="68"/>
        <v>0</v>
      </c>
      <c r="X84" s="11">
        <f t="shared" si="68"/>
        <v>0</v>
      </c>
      <c r="Y84" s="11">
        <f t="shared" si="68"/>
        <v>0</v>
      </c>
      <c r="Z84" s="21"/>
    </row>
    <row r="85" s="1" customFormat="true" ht="26.25" customHeight="true" spans="1:26">
      <c r="A85" s="9"/>
      <c r="B85" s="12" t="s">
        <v>105</v>
      </c>
      <c r="C85" s="13">
        <v>11</v>
      </c>
      <c r="D85" s="13">
        <f t="shared" ref="D85:D87" si="69">E85+F85</f>
        <v>22</v>
      </c>
      <c r="E85" s="13">
        <f t="shared" ref="E85:E87" si="70">H85+K85</f>
        <v>11</v>
      </c>
      <c r="F85" s="13">
        <f t="shared" ref="F85:F87" si="71">I85+L85</f>
        <v>11</v>
      </c>
      <c r="G85" s="9">
        <f t="shared" ref="G85:G87" si="72">H85+I85</f>
        <v>22</v>
      </c>
      <c r="H85" s="13">
        <v>11</v>
      </c>
      <c r="I85" s="13">
        <v>11</v>
      </c>
      <c r="J85" s="9"/>
      <c r="K85" s="9"/>
      <c r="L85" s="9"/>
      <c r="M85" s="9">
        <v>0</v>
      </c>
      <c r="N85" s="9">
        <f t="shared" ref="N85:N87" si="73">O85+P85</f>
        <v>0</v>
      </c>
      <c r="O85" s="9">
        <f t="shared" ref="O85:O87" si="74">R85+U85</f>
        <v>0</v>
      </c>
      <c r="P85" s="9">
        <f t="shared" ref="P85:P87" si="75">S85+V85</f>
        <v>0</v>
      </c>
      <c r="Q85" s="9"/>
      <c r="R85" s="9"/>
      <c r="S85" s="9"/>
      <c r="T85" s="9"/>
      <c r="U85" s="9"/>
      <c r="V85" s="9"/>
      <c r="W85" s="9"/>
      <c r="X85" s="9"/>
      <c r="Y85" s="9"/>
      <c r="Z85" s="21"/>
    </row>
    <row r="86" s="1" customFormat="true" ht="26.25" customHeight="true" spans="1:26">
      <c r="A86" s="9"/>
      <c r="B86" s="12" t="s">
        <v>106</v>
      </c>
      <c r="C86" s="13">
        <v>56</v>
      </c>
      <c r="D86" s="13">
        <f t="shared" si="69"/>
        <v>112</v>
      </c>
      <c r="E86" s="13">
        <f t="shared" si="70"/>
        <v>56</v>
      </c>
      <c r="F86" s="13">
        <f t="shared" si="71"/>
        <v>56</v>
      </c>
      <c r="G86" s="9">
        <f t="shared" si="72"/>
        <v>112</v>
      </c>
      <c r="H86" s="13">
        <v>56</v>
      </c>
      <c r="I86" s="13">
        <v>56</v>
      </c>
      <c r="J86" s="9"/>
      <c r="K86" s="9"/>
      <c r="L86" s="9"/>
      <c r="M86" s="9">
        <v>9</v>
      </c>
      <c r="N86" s="9">
        <f t="shared" si="73"/>
        <v>18</v>
      </c>
      <c r="O86" s="9">
        <f t="shared" si="74"/>
        <v>9</v>
      </c>
      <c r="P86" s="9">
        <f t="shared" si="75"/>
        <v>9</v>
      </c>
      <c r="Q86" s="9">
        <f>R86+S86</f>
        <v>18</v>
      </c>
      <c r="R86" s="9">
        <v>9</v>
      </c>
      <c r="S86" s="9">
        <v>9</v>
      </c>
      <c r="T86" s="9"/>
      <c r="U86" s="9"/>
      <c r="V86" s="9"/>
      <c r="W86" s="9"/>
      <c r="X86" s="9"/>
      <c r="Y86" s="9"/>
      <c r="Z86" s="21"/>
    </row>
    <row r="87" s="1" customFormat="true" ht="26.25" customHeight="true" spans="1:26">
      <c r="A87" s="9"/>
      <c r="B87" s="12" t="s">
        <v>107</v>
      </c>
      <c r="C87" s="13">
        <v>11</v>
      </c>
      <c r="D87" s="13">
        <f t="shared" si="69"/>
        <v>22</v>
      </c>
      <c r="E87" s="13">
        <f t="shared" si="70"/>
        <v>11</v>
      </c>
      <c r="F87" s="13">
        <f t="shared" si="71"/>
        <v>11</v>
      </c>
      <c r="G87" s="9">
        <f t="shared" si="72"/>
        <v>22</v>
      </c>
      <c r="H87" s="13">
        <v>11</v>
      </c>
      <c r="I87" s="13">
        <v>11</v>
      </c>
      <c r="J87" s="9"/>
      <c r="K87" s="9"/>
      <c r="L87" s="9"/>
      <c r="M87" s="9">
        <v>0</v>
      </c>
      <c r="N87" s="9">
        <f t="shared" si="73"/>
        <v>0</v>
      </c>
      <c r="O87" s="9">
        <f t="shared" si="74"/>
        <v>0</v>
      </c>
      <c r="P87" s="9">
        <f t="shared" si="75"/>
        <v>0</v>
      </c>
      <c r="Q87" s="9"/>
      <c r="R87" s="9"/>
      <c r="S87" s="9"/>
      <c r="T87" s="9"/>
      <c r="U87" s="9"/>
      <c r="V87" s="9"/>
      <c r="W87" s="9"/>
      <c r="X87" s="9"/>
      <c r="Y87" s="9"/>
      <c r="Z87" s="21"/>
    </row>
    <row r="88" s="1" customFormat="true" ht="26.25" customHeight="true" spans="1:26">
      <c r="A88" s="9" t="s">
        <v>108</v>
      </c>
      <c r="B88" s="10" t="s">
        <v>109</v>
      </c>
      <c r="C88" s="11">
        <f t="shared" ref="C88:S88" si="76">SUM(C89:C95)</f>
        <v>83</v>
      </c>
      <c r="D88" s="11">
        <f t="shared" si="76"/>
        <v>166</v>
      </c>
      <c r="E88" s="11">
        <f t="shared" si="76"/>
        <v>83</v>
      </c>
      <c r="F88" s="11">
        <f t="shared" si="76"/>
        <v>83</v>
      </c>
      <c r="G88" s="11">
        <f t="shared" si="76"/>
        <v>166</v>
      </c>
      <c r="H88" s="11">
        <f t="shared" si="76"/>
        <v>83</v>
      </c>
      <c r="I88" s="11">
        <f t="shared" si="76"/>
        <v>83</v>
      </c>
      <c r="J88" s="11">
        <f t="shared" si="76"/>
        <v>0</v>
      </c>
      <c r="K88" s="11">
        <f t="shared" si="76"/>
        <v>0</v>
      </c>
      <c r="L88" s="11">
        <f t="shared" si="76"/>
        <v>0</v>
      </c>
      <c r="M88" s="11">
        <f t="shared" si="76"/>
        <v>16</v>
      </c>
      <c r="N88" s="11">
        <f t="shared" si="76"/>
        <v>12</v>
      </c>
      <c r="O88" s="11">
        <f t="shared" si="76"/>
        <v>8</v>
      </c>
      <c r="P88" s="11">
        <f t="shared" si="76"/>
        <v>4</v>
      </c>
      <c r="Q88" s="11">
        <f t="shared" si="76"/>
        <v>16</v>
      </c>
      <c r="R88" s="11">
        <f t="shared" si="76"/>
        <v>8</v>
      </c>
      <c r="S88" s="11">
        <f t="shared" si="76"/>
        <v>8</v>
      </c>
      <c r="T88" s="11">
        <f t="shared" ref="T88:Y88" si="77">SUM(T89:T95)</f>
        <v>-4</v>
      </c>
      <c r="U88" s="11">
        <f t="shared" si="77"/>
        <v>0</v>
      </c>
      <c r="V88" s="11">
        <f t="shared" si="77"/>
        <v>-4</v>
      </c>
      <c r="W88" s="11">
        <f t="shared" si="77"/>
        <v>-4</v>
      </c>
      <c r="X88" s="11">
        <f t="shared" si="77"/>
        <v>0</v>
      </c>
      <c r="Y88" s="11">
        <f t="shared" si="77"/>
        <v>-4</v>
      </c>
      <c r="Z88" s="21"/>
    </row>
    <row r="89" s="1" customFormat="true" ht="26.25" customHeight="true" spans="1:26">
      <c r="A89" s="9"/>
      <c r="B89" s="12" t="s">
        <v>110</v>
      </c>
      <c r="C89" s="13">
        <v>6</v>
      </c>
      <c r="D89" s="13">
        <f t="shared" ref="D89:D95" si="78">E89+F89</f>
        <v>12</v>
      </c>
      <c r="E89" s="13">
        <f t="shared" ref="E89:E95" si="79">H89+K89</f>
        <v>6</v>
      </c>
      <c r="F89" s="13">
        <f t="shared" ref="F89:F95" si="80">I89+L89</f>
        <v>6</v>
      </c>
      <c r="G89" s="9">
        <f t="shared" ref="G89:G95" si="81">H89+I89</f>
        <v>12</v>
      </c>
      <c r="H89" s="13">
        <v>6</v>
      </c>
      <c r="I89" s="13">
        <v>6</v>
      </c>
      <c r="J89" s="9"/>
      <c r="K89" s="9"/>
      <c r="L89" s="9"/>
      <c r="M89" s="9">
        <v>0</v>
      </c>
      <c r="N89" s="9">
        <f t="shared" ref="N89:N95" si="82">O89+P89</f>
        <v>0</v>
      </c>
      <c r="O89" s="9">
        <f t="shared" ref="O89:O95" si="83">R89+U89</f>
        <v>0</v>
      </c>
      <c r="P89" s="9">
        <f t="shared" ref="P89:P95" si="84">S89+V89</f>
        <v>0</v>
      </c>
      <c r="Q89" s="9"/>
      <c r="R89" s="9"/>
      <c r="S89" s="9"/>
      <c r="T89" s="9"/>
      <c r="U89" s="9"/>
      <c r="V89" s="9"/>
      <c r="W89" s="9"/>
      <c r="X89" s="9"/>
      <c r="Y89" s="9"/>
      <c r="Z89" s="21"/>
    </row>
    <row r="90" s="1" customFormat="true" ht="51.95" customHeight="true" spans="1:26">
      <c r="A90" s="9"/>
      <c r="B90" s="12" t="s">
        <v>111</v>
      </c>
      <c r="C90" s="13">
        <v>37</v>
      </c>
      <c r="D90" s="13">
        <f t="shared" si="78"/>
        <v>74</v>
      </c>
      <c r="E90" s="13">
        <f t="shared" si="79"/>
        <v>37</v>
      </c>
      <c r="F90" s="13">
        <f t="shared" si="80"/>
        <v>37</v>
      </c>
      <c r="G90" s="9">
        <f t="shared" si="81"/>
        <v>74</v>
      </c>
      <c r="H90" s="13">
        <v>37</v>
      </c>
      <c r="I90" s="13">
        <v>37</v>
      </c>
      <c r="J90" s="15"/>
      <c r="K90" s="15"/>
      <c r="L90" s="15"/>
      <c r="M90" s="9">
        <v>16</v>
      </c>
      <c r="N90" s="9">
        <f t="shared" si="82"/>
        <v>12</v>
      </c>
      <c r="O90" s="9">
        <f t="shared" si="83"/>
        <v>8</v>
      </c>
      <c r="P90" s="9">
        <f t="shared" si="84"/>
        <v>4</v>
      </c>
      <c r="Q90" s="9">
        <f>R90+S90</f>
        <v>16</v>
      </c>
      <c r="R90" s="9">
        <v>8</v>
      </c>
      <c r="S90" s="9">
        <v>8</v>
      </c>
      <c r="T90" s="9">
        <f>SUBTOTAL(9,U90:V90)</f>
        <v>-4</v>
      </c>
      <c r="U90" s="9">
        <v>0</v>
      </c>
      <c r="V90" s="9">
        <v>-4</v>
      </c>
      <c r="W90" s="9">
        <f>SUBTOTAL(9,X90:Y90)</f>
        <v>-4</v>
      </c>
      <c r="X90" s="9">
        <v>0</v>
      </c>
      <c r="Y90" s="9">
        <v>-4</v>
      </c>
      <c r="Z90" s="22" t="s">
        <v>112</v>
      </c>
    </row>
    <row r="91" s="1" customFormat="true" ht="26.25" customHeight="true" spans="1:26">
      <c r="A91" s="9"/>
      <c r="B91" s="12" t="s">
        <v>113</v>
      </c>
      <c r="C91" s="13">
        <v>8</v>
      </c>
      <c r="D91" s="13">
        <f t="shared" si="78"/>
        <v>16</v>
      </c>
      <c r="E91" s="13">
        <f t="shared" si="79"/>
        <v>8</v>
      </c>
      <c r="F91" s="13">
        <f t="shared" si="80"/>
        <v>8</v>
      </c>
      <c r="G91" s="9">
        <f t="shared" si="81"/>
        <v>16</v>
      </c>
      <c r="H91" s="13">
        <v>8</v>
      </c>
      <c r="I91" s="13">
        <v>8</v>
      </c>
      <c r="J91" s="9"/>
      <c r="K91" s="9"/>
      <c r="L91" s="9"/>
      <c r="M91" s="9">
        <v>0</v>
      </c>
      <c r="N91" s="9">
        <f t="shared" si="82"/>
        <v>0</v>
      </c>
      <c r="O91" s="9">
        <f t="shared" si="83"/>
        <v>0</v>
      </c>
      <c r="P91" s="9">
        <f t="shared" si="84"/>
        <v>0</v>
      </c>
      <c r="Q91" s="9"/>
      <c r="R91" s="9"/>
      <c r="S91" s="9"/>
      <c r="T91" s="9"/>
      <c r="U91" s="9"/>
      <c r="V91" s="9"/>
      <c r="W91" s="9"/>
      <c r="X91" s="9"/>
      <c r="Y91" s="9"/>
      <c r="Z91" s="21"/>
    </row>
    <row r="92" s="1" customFormat="true" ht="26.25" customHeight="true" spans="1:26">
      <c r="A92" s="9"/>
      <c r="B92" s="12" t="s">
        <v>114</v>
      </c>
      <c r="C92" s="13">
        <v>10</v>
      </c>
      <c r="D92" s="13">
        <f t="shared" si="78"/>
        <v>20</v>
      </c>
      <c r="E92" s="13">
        <f t="shared" si="79"/>
        <v>10</v>
      </c>
      <c r="F92" s="13">
        <f t="shared" si="80"/>
        <v>10</v>
      </c>
      <c r="G92" s="9">
        <f t="shared" si="81"/>
        <v>20</v>
      </c>
      <c r="H92" s="13">
        <v>10</v>
      </c>
      <c r="I92" s="13">
        <v>10</v>
      </c>
      <c r="J92" s="9"/>
      <c r="K92" s="9"/>
      <c r="L92" s="9"/>
      <c r="M92" s="9">
        <v>0</v>
      </c>
      <c r="N92" s="9">
        <f t="shared" si="82"/>
        <v>0</v>
      </c>
      <c r="O92" s="9">
        <f t="shared" si="83"/>
        <v>0</v>
      </c>
      <c r="P92" s="9">
        <f t="shared" si="84"/>
        <v>0</v>
      </c>
      <c r="Q92" s="9"/>
      <c r="R92" s="9"/>
      <c r="S92" s="9"/>
      <c r="T92" s="9"/>
      <c r="U92" s="9"/>
      <c r="V92" s="9"/>
      <c r="W92" s="9"/>
      <c r="X92" s="9"/>
      <c r="Y92" s="9"/>
      <c r="Z92" s="21"/>
    </row>
    <row r="93" s="1" customFormat="true" ht="26.25" customHeight="true" spans="1:26">
      <c r="A93" s="9"/>
      <c r="B93" s="12" t="s">
        <v>115</v>
      </c>
      <c r="C93" s="13">
        <v>11</v>
      </c>
      <c r="D93" s="13">
        <f t="shared" si="78"/>
        <v>22</v>
      </c>
      <c r="E93" s="13">
        <f t="shared" si="79"/>
        <v>11</v>
      </c>
      <c r="F93" s="13">
        <f t="shared" si="80"/>
        <v>11</v>
      </c>
      <c r="G93" s="9">
        <f t="shared" si="81"/>
        <v>22</v>
      </c>
      <c r="H93" s="13">
        <v>11</v>
      </c>
      <c r="I93" s="13">
        <v>11</v>
      </c>
      <c r="J93" s="9"/>
      <c r="K93" s="9"/>
      <c r="L93" s="9"/>
      <c r="M93" s="9">
        <v>0</v>
      </c>
      <c r="N93" s="9">
        <f t="shared" si="82"/>
        <v>0</v>
      </c>
      <c r="O93" s="9">
        <f t="shared" si="83"/>
        <v>0</v>
      </c>
      <c r="P93" s="9">
        <f t="shared" si="84"/>
        <v>0</v>
      </c>
      <c r="Q93" s="9"/>
      <c r="R93" s="9"/>
      <c r="S93" s="9"/>
      <c r="T93" s="9"/>
      <c r="U93" s="9"/>
      <c r="V93" s="9"/>
      <c r="W93" s="9"/>
      <c r="X93" s="9"/>
      <c r="Y93" s="9"/>
      <c r="Z93" s="21"/>
    </row>
    <row r="94" s="1" customFormat="true" ht="26.25" customHeight="true" spans="1:26">
      <c r="A94" s="9"/>
      <c r="B94" s="12" t="s">
        <v>116</v>
      </c>
      <c r="C94" s="13">
        <v>8</v>
      </c>
      <c r="D94" s="13">
        <f t="shared" si="78"/>
        <v>16</v>
      </c>
      <c r="E94" s="13">
        <f t="shared" si="79"/>
        <v>8</v>
      </c>
      <c r="F94" s="13">
        <f t="shared" si="80"/>
        <v>8</v>
      </c>
      <c r="G94" s="9">
        <f t="shared" si="81"/>
        <v>16</v>
      </c>
      <c r="H94" s="13">
        <v>8</v>
      </c>
      <c r="I94" s="13">
        <v>8</v>
      </c>
      <c r="J94" s="9"/>
      <c r="K94" s="9"/>
      <c r="L94" s="9"/>
      <c r="M94" s="9">
        <v>0</v>
      </c>
      <c r="N94" s="9">
        <f t="shared" si="82"/>
        <v>0</v>
      </c>
      <c r="O94" s="9">
        <f t="shared" si="83"/>
        <v>0</v>
      </c>
      <c r="P94" s="9">
        <f t="shared" si="84"/>
        <v>0</v>
      </c>
      <c r="Q94" s="9"/>
      <c r="R94" s="9"/>
      <c r="S94" s="9"/>
      <c r="T94" s="9"/>
      <c r="U94" s="9"/>
      <c r="V94" s="9"/>
      <c r="W94" s="9"/>
      <c r="X94" s="9"/>
      <c r="Y94" s="9"/>
      <c r="Z94" s="21"/>
    </row>
    <row r="95" s="1" customFormat="true" ht="26.25" customHeight="true" spans="1:26">
      <c r="A95" s="9"/>
      <c r="B95" s="12" t="s">
        <v>117</v>
      </c>
      <c r="C95" s="13">
        <v>3</v>
      </c>
      <c r="D95" s="13">
        <f t="shared" si="78"/>
        <v>6</v>
      </c>
      <c r="E95" s="13">
        <f t="shared" si="79"/>
        <v>3</v>
      </c>
      <c r="F95" s="13">
        <f t="shared" si="80"/>
        <v>3</v>
      </c>
      <c r="G95" s="9">
        <f t="shared" si="81"/>
        <v>6</v>
      </c>
      <c r="H95" s="13">
        <v>3</v>
      </c>
      <c r="I95" s="13">
        <v>3</v>
      </c>
      <c r="J95" s="9"/>
      <c r="K95" s="9"/>
      <c r="L95" s="9"/>
      <c r="M95" s="9">
        <v>0</v>
      </c>
      <c r="N95" s="9">
        <f t="shared" si="82"/>
        <v>0</v>
      </c>
      <c r="O95" s="9">
        <f t="shared" si="83"/>
        <v>0</v>
      </c>
      <c r="P95" s="9">
        <f t="shared" si="84"/>
        <v>0</v>
      </c>
      <c r="Q95" s="9"/>
      <c r="R95" s="9"/>
      <c r="S95" s="9"/>
      <c r="T95" s="9"/>
      <c r="U95" s="9"/>
      <c r="V95" s="9"/>
      <c r="W95" s="9"/>
      <c r="X95" s="9"/>
      <c r="Y95" s="9"/>
      <c r="Z95" s="21"/>
    </row>
    <row r="96" s="1" customFormat="true" ht="26.25" customHeight="true" spans="1:26">
      <c r="A96" s="9" t="s">
        <v>118</v>
      </c>
      <c r="B96" s="10" t="s">
        <v>119</v>
      </c>
      <c r="C96" s="11">
        <f t="shared" ref="C96:S96" si="85">SUM(C97:C98)</f>
        <v>90</v>
      </c>
      <c r="D96" s="11">
        <f t="shared" si="85"/>
        <v>180</v>
      </c>
      <c r="E96" s="11">
        <f t="shared" si="85"/>
        <v>90</v>
      </c>
      <c r="F96" s="11">
        <f t="shared" si="85"/>
        <v>90</v>
      </c>
      <c r="G96" s="11">
        <f t="shared" si="85"/>
        <v>180</v>
      </c>
      <c r="H96" s="11">
        <f t="shared" si="85"/>
        <v>90</v>
      </c>
      <c r="I96" s="11">
        <f t="shared" si="85"/>
        <v>90</v>
      </c>
      <c r="J96" s="11">
        <f t="shared" si="85"/>
        <v>0</v>
      </c>
      <c r="K96" s="11">
        <f t="shared" si="85"/>
        <v>0</v>
      </c>
      <c r="L96" s="11">
        <f t="shared" si="85"/>
        <v>0</v>
      </c>
      <c r="M96" s="11">
        <f t="shared" si="85"/>
        <v>36</v>
      </c>
      <c r="N96" s="11">
        <f t="shared" si="85"/>
        <v>72</v>
      </c>
      <c r="O96" s="11">
        <f t="shared" si="85"/>
        <v>36</v>
      </c>
      <c r="P96" s="11">
        <f t="shared" si="85"/>
        <v>36</v>
      </c>
      <c r="Q96" s="11">
        <f t="shared" si="85"/>
        <v>72</v>
      </c>
      <c r="R96" s="11">
        <f t="shared" si="85"/>
        <v>36</v>
      </c>
      <c r="S96" s="11">
        <f t="shared" si="85"/>
        <v>36</v>
      </c>
      <c r="T96" s="11">
        <f t="shared" ref="T96:Y96" si="86">SUM(T97:T98)</f>
        <v>0</v>
      </c>
      <c r="U96" s="11">
        <f t="shared" si="86"/>
        <v>0</v>
      </c>
      <c r="V96" s="11">
        <f t="shared" si="86"/>
        <v>0</v>
      </c>
      <c r="W96" s="11">
        <f t="shared" si="86"/>
        <v>0</v>
      </c>
      <c r="X96" s="11">
        <f t="shared" si="86"/>
        <v>0</v>
      </c>
      <c r="Y96" s="11">
        <f t="shared" si="86"/>
        <v>0</v>
      </c>
      <c r="Z96" s="21"/>
    </row>
    <row r="97" s="1" customFormat="true" ht="26.25" customHeight="true" spans="1:26">
      <c r="A97" s="9"/>
      <c r="B97" s="12" t="s">
        <v>120</v>
      </c>
      <c r="C97" s="13">
        <v>70</v>
      </c>
      <c r="D97" s="13">
        <f t="shared" ref="D97:D110" si="87">E97+F97</f>
        <v>140</v>
      </c>
      <c r="E97" s="13">
        <f t="shared" ref="E97:E110" si="88">H97+K97</f>
        <v>70</v>
      </c>
      <c r="F97" s="13">
        <f t="shared" ref="F97:F110" si="89">I97+L97</f>
        <v>70</v>
      </c>
      <c r="G97" s="9">
        <f t="shared" ref="G97:G107" si="90">H97+I97</f>
        <v>140</v>
      </c>
      <c r="H97" s="13">
        <v>70</v>
      </c>
      <c r="I97" s="13">
        <v>70</v>
      </c>
      <c r="J97" s="9"/>
      <c r="K97" s="9"/>
      <c r="L97" s="9"/>
      <c r="M97" s="9">
        <v>0</v>
      </c>
      <c r="N97" s="9">
        <f t="shared" ref="N97:N110" si="91">O97+P97</f>
        <v>0</v>
      </c>
      <c r="O97" s="9">
        <f t="shared" ref="O97:O110" si="92">R97+U97</f>
        <v>0</v>
      </c>
      <c r="P97" s="9">
        <f t="shared" ref="P97:P110" si="93">S97+V97</f>
        <v>0</v>
      </c>
      <c r="Q97" s="9"/>
      <c r="R97" s="9"/>
      <c r="S97" s="9"/>
      <c r="T97" s="9"/>
      <c r="U97" s="9"/>
      <c r="V97" s="9"/>
      <c r="W97" s="9"/>
      <c r="X97" s="9"/>
      <c r="Y97" s="9"/>
      <c r="Z97" s="21"/>
    </row>
    <row r="98" s="1" customFormat="true" ht="26.25" customHeight="true" spans="1:26">
      <c r="A98" s="9"/>
      <c r="B98" s="12" t="s">
        <v>121</v>
      </c>
      <c r="C98" s="13">
        <v>20</v>
      </c>
      <c r="D98" s="13">
        <f t="shared" si="87"/>
        <v>40</v>
      </c>
      <c r="E98" s="13">
        <f t="shared" si="88"/>
        <v>20</v>
      </c>
      <c r="F98" s="13">
        <f t="shared" si="89"/>
        <v>20</v>
      </c>
      <c r="G98" s="9">
        <f t="shared" si="90"/>
        <v>40</v>
      </c>
      <c r="H98" s="13">
        <v>20</v>
      </c>
      <c r="I98" s="13">
        <v>20</v>
      </c>
      <c r="J98" s="9"/>
      <c r="K98" s="9"/>
      <c r="L98" s="9"/>
      <c r="M98" s="9">
        <v>36</v>
      </c>
      <c r="N98" s="9">
        <f t="shared" si="91"/>
        <v>72</v>
      </c>
      <c r="O98" s="9">
        <f t="shared" si="92"/>
        <v>36</v>
      </c>
      <c r="P98" s="9">
        <f t="shared" si="93"/>
        <v>36</v>
      </c>
      <c r="Q98" s="9">
        <f>R98+S98</f>
        <v>72</v>
      </c>
      <c r="R98" s="9">
        <v>36</v>
      </c>
      <c r="S98" s="9">
        <v>36</v>
      </c>
      <c r="T98" s="9"/>
      <c r="U98" s="9"/>
      <c r="V98" s="9"/>
      <c r="W98" s="9"/>
      <c r="X98" s="9"/>
      <c r="Y98" s="9"/>
      <c r="Z98" s="21"/>
    </row>
    <row r="99" s="1" customFormat="true" ht="26.25" customHeight="true" spans="1:26">
      <c r="A99" s="9" t="s">
        <v>122</v>
      </c>
      <c r="B99" s="10" t="s">
        <v>123</v>
      </c>
      <c r="C99" s="11">
        <f t="shared" ref="C99:S99" si="94">SUM(C100:C110)</f>
        <v>49</v>
      </c>
      <c r="D99" s="11">
        <f t="shared" si="94"/>
        <v>98</v>
      </c>
      <c r="E99" s="11">
        <f t="shared" si="94"/>
        <v>49</v>
      </c>
      <c r="F99" s="11">
        <f t="shared" si="94"/>
        <v>49</v>
      </c>
      <c r="G99" s="11">
        <f t="shared" si="94"/>
        <v>98</v>
      </c>
      <c r="H99" s="11">
        <f t="shared" si="94"/>
        <v>49</v>
      </c>
      <c r="I99" s="11">
        <f t="shared" si="94"/>
        <v>49</v>
      </c>
      <c r="J99" s="11">
        <f t="shared" si="94"/>
        <v>0</v>
      </c>
      <c r="K99" s="11">
        <f t="shared" si="94"/>
        <v>0</v>
      </c>
      <c r="L99" s="11">
        <f t="shared" si="94"/>
        <v>0</v>
      </c>
      <c r="M99" s="11">
        <f t="shared" si="94"/>
        <v>16</v>
      </c>
      <c r="N99" s="11">
        <f t="shared" si="94"/>
        <v>32</v>
      </c>
      <c r="O99" s="11">
        <f t="shared" si="94"/>
        <v>16</v>
      </c>
      <c r="P99" s="11">
        <f t="shared" si="94"/>
        <v>16</v>
      </c>
      <c r="Q99" s="11">
        <f t="shared" si="94"/>
        <v>32</v>
      </c>
      <c r="R99" s="11">
        <f t="shared" si="94"/>
        <v>16</v>
      </c>
      <c r="S99" s="11">
        <f t="shared" si="94"/>
        <v>16</v>
      </c>
      <c r="T99" s="11">
        <f t="shared" ref="T99:Y99" si="95">SUM(T100:T110)</f>
        <v>0</v>
      </c>
      <c r="U99" s="11">
        <f t="shared" si="95"/>
        <v>0</v>
      </c>
      <c r="V99" s="11">
        <f t="shared" si="95"/>
        <v>0</v>
      </c>
      <c r="W99" s="11">
        <f t="shared" si="95"/>
        <v>0</v>
      </c>
      <c r="X99" s="11">
        <f t="shared" si="95"/>
        <v>0</v>
      </c>
      <c r="Y99" s="11">
        <f t="shared" si="95"/>
        <v>0</v>
      </c>
      <c r="Z99" s="21"/>
    </row>
    <row r="100" s="1" customFormat="true" ht="26.25" customHeight="true" spans="1:26">
      <c r="A100" s="9"/>
      <c r="B100" s="12" t="s">
        <v>124</v>
      </c>
      <c r="C100" s="13">
        <v>13</v>
      </c>
      <c r="D100" s="13">
        <f t="shared" si="87"/>
        <v>26</v>
      </c>
      <c r="E100" s="13">
        <f t="shared" si="88"/>
        <v>13</v>
      </c>
      <c r="F100" s="13">
        <f t="shared" si="89"/>
        <v>13</v>
      </c>
      <c r="G100" s="9">
        <f t="shared" si="90"/>
        <v>26</v>
      </c>
      <c r="H100" s="13">
        <v>13</v>
      </c>
      <c r="I100" s="13">
        <v>13</v>
      </c>
      <c r="J100" s="9"/>
      <c r="K100" s="9"/>
      <c r="L100" s="9"/>
      <c r="M100" s="9">
        <v>0</v>
      </c>
      <c r="N100" s="9">
        <f t="shared" si="91"/>
        <v>0</v>
      </c>
      <c r="O100" s="9">
        <f t="shared" si="92"/>
        <v>0</v>
      </c>
      <c r="P100" s="9">
        <f t="shared" si="93"/>
        <v>0</v>
      </c>
      <c r="Q100" s="9"/>
      <c r="R100" s="9"/>
      <c r="S100" s="9"/>
      <c r="T100" s="9"/>
      <c r="U100" s="9"/>
      <c r="V100" s="9"/>
      <c r="W100" s="9"/>
      <c r="X100" s="9"/>
      <c r="Y100" s="9"/>
      <c r="Z100" s="21"/>
    </row>
    <row r="101" s="1" customFormat="true" ht="26.25" customHeight="true" spans="1:26">
      <c r="A101" s="9"/>
      <c r="B101" s="12" t="s">
        <v>125</v>
      </c>
      <c r="C101" s="13">
        <v>9</v>
      </c>
      <c r="D101" s="13">
        <f t="shared" si="87"/>
        <v>18</v>
      </c>
      <c r="E101" s="13">
        <f t="shared" si="88"/>
        <v>9</v>
      </c>
      <c r="F101" s="13">
        <f t="shared" si="89"/>
        <v>9</v>
      </c>
      <c r="G101" s="9">
        <f t="shared" si="90"/>
        <v>18</v>
      </c>
      <c r="H101" s="13">
        <v>9</v>
      </c>
      <c r="I101" s="13">
        <v>9</v>
      </c>
      <c r="J101" s="9"/>
      <c r="K101" s="9"/>
      <c r="L101" s="9"/>
      <c r="M101" s="9">
        <v>0</v>
      </c>
      <c r="N101" s="9">
        <f t="shared" si="91"/>
        <v>0</v>
      </c>
      <c r="O101" s="9">
        <f t="shared" si="92"/>
        <v>0</v>
      </c>
      <c r="P101" s="9">
        <f t="shared" si="93"/>
        <v>0</v>
      </c>
      <c r="Q101" s="9"/>
      <c r="R101" s="9"/>
      <c r="S101" s="9"/>
      <c r="T101" s="9"/>
      <c r="U101" s="9"/>
      <c r="V101" s="9"/>
      <c r="W101" s="9"/>
      <c r="X101" s="9"/>
      <c r="Y101" s="9"/>
      <c r="Z101" s="21"/>
    </row>
    <row r="102" s="1" customFormat="true" ht="26.25" customHeight="true" spans="1:26">
      <c r="A102" s="9"/>
      <c r="B102" s="12" t="s">
        <v>126</v>
      </c>
      <c r="C102" s="13">
        <v>4</v>
      </c>
      <c r="D102" s="13">
        <f t="shared" si="87"/>
        <v>8</v>
      </c>
      <c r="E102" s="13">
        <f t="shared" si="88"/>
        <v>4</v>
      </c>
      <c r="F102" s="13">
        <f t="shared" si="89"/>
        <v>4</v>
      </c>
      <c r="G102" s="9">
        <f t="shared" si="90"/>
        <v>8</v>
      </c>
      <c r="H102" s="13">
        <v>4</v>
      </c>
      <c r="I102" s="13">
        <v>4</v>
      </c>
      <c r="J102" s="9"/>
      <c r="K102" s="9"/>
      <c r="L102" s="9"/>
      <c r="M102" s="9">
        <v>0</v>
      </c>
      <c r="N102" s="9">
        <f t="shared" si="91"/>
        <v>0</v>
      </c>
      <c r="O102" s="9">
        <f t="shared" si="92"/>
        <v>0</v>
      </c>
      <c r="P102" s="9">
        <f t="shared" si="93"/>
        <v>0</v>
      </c>
      <c r="Q102" s="9"/>
      <c r="R102" s="9"/>
      <c r="S102" s="9"/>
      <c r="T102" s="9"/>
      <c r="U102" s="9"/>
      <c r="V102" s="9"/>
      <c r="W102" s="9"/>
      <c r="X102" s="9"/>
      <c r="Y102" s="9"/>
      <c r="Z102" s="21"/>
    </row>
    <row r="103" s="1" customFormat="true" ht="26.25" customHeight="true" spans="1:26">
      <c r="A103" s="9"/>
      <c r="B103" s="12" t="s">
        <v>127</v>
      </c>
      <c r="C103" s="13">
        <v>5</v>
      </c>
      <c r="D103" s="13">
        <f t="shared" si="87"/>
        <v>10</v>
      </c>
      <c r="E103" s="13">
        <f t="shared" si="88"/>
        <v>5</v>
      </c>
      <c r="F103" s="13">
        <f t="shared" si="89"/>
        <v>5</v>
      </c>
      <c r="G103" s="9">
        <f t="shared" si="90"/>
        <v>10</v>
      </c>
      <c r="H103" s="13">
        <v>5</v>
      </c>
      <c r="I103" s="13">
        <v>5</v>
      </c>
      <c r="J103" s="9"/>
      <c r="K103" s="9"/>
      <c r="L103" s="9"/>
      <c r="M103" s="9">
        <v>0</v>
      </c>
      <c r="N103" s="9">
        <f t="shared" si="91"/>
        <v>0</v>
      </c>
      <c r="O103" s="9">
        <f t="shared" si="92"/>
        <v>0</v>
      </c>
      <c r="P103" s="9">
        <f t="shared" si="93"/>
        <v>0</v>
      </c>
      <c r="Q103" s="9"/>
      <c r="R103" s="9"/>
      <c r="S103" s="9"/>
      <c r="T103" s="9"/>
      <c r="U103" s="9"/>
      <c r="V103" s="9"/>
      <c r="W103" s="9"/>
      <c r="X103" s="9"/>
      <c r="Y103" s="9"/>
      <c r="Z103" s="21"/>
    </row>
    <row r="104" s="1" customFormat="true" ht="26.25" customHeight="true" spans="1:26">
      <c r="A104" s="9"/>
      <c r="B104" s="12" t="s">
        <v>128</v>
      </c>
      <c r="C104" s="13">
        <v>5</v>
      </c>
      <c r="D104" s="13">
        <f t="shared" si="87"/>
        <v>10</v>
      </c>
      <c r="E104" s="13">
        <f t="shared" si="88"/>
        <v>5</v>
      </c>
      <c r="F104" s="13">
        <f t="shared" si="89"/>
        <v>5</v>
      </c>
      <c r="G104" s="9">
        <f t="shared" si="90"/>
        <v>10</v>
      </c>
      <c r="H104" s="13">
        <v>5</v>
      </c>
      <c r="I104" s="13">
        <v>5</v>
      </c>
      <c r="J104" s="9"/>
      <c r="K104" s="9"/>
      <c r="L104" s="9"/>
      <c r="M104" s="9">
        <v>0</v>
      </c>
      <c r="N104" s="9">
        <f t="shared" si="91"/>
        <v>0</v>
      </c>
      <c r="O104" s="9">
        <f t="shared" si="92"/>
        <v>0</v>
      </c>
      <c r="P104" s="9">
        <f t="shared" si="93"/>
        <v>0</v>
      </c>
      <c r="Q104" s="9"/>
      <c r="R104" s="9"/>
      <c r="S104" s="9"/>
      <c r="T104" s="9"/>
      <c r="U104" s="9"/>
      <c r="V104" s="9"/>
      <c r="W104" s="9"/>
      <c r="X104" s="9"/>
      <c r="Y104" s="9"/>
      <c r="Z104" s="21"/>
    </row>
    <row r="105" s="1" customFormat="true" ht="26.25" customHeight="true" spans="1:26">
      <c r="A105" s="9"/>
      <c r="B105" s="12" t="s">
        <v>129</v>
      </c>
      <c r="C105" s="13">
        <v>4</v>
      </c>
      <c r="D105" s="13">
        <f t="shared" si="87"/>
        <v>8</v>
      </c>
      <c r="E105" s="13">
        <f t="shared" si="88"/>
        <v>4</v>
      </c>
      <c r="F105" s="13">
        <f t="shared" si="89"/>
        <v>4</v>
      </c>
      <c r="G105" s="9">
        <f t="shared" si="90"/>
        <v>8</v>
      </c>
      <c r="H105" s="13">
        <v>4</v>
      </c>
      <c r="I105" s="13">
        <v>4</v>
      </c>
      <c r="J105" s="9"/>
      <c r="K105" s="9"/>
      <c r="L105" s="9"/>
      <c r="M105" s="9">
        <v>0</v>
      </c>
      <c r="N105" s="9">
        <f t="shared" si="91"/>
        <v>0</v>
      </c>
      <c r="O105" s="9">
        <f t="shared" si="92"/>
        <v>0</v>
      </c>
      <c r="P105" s="9">
        <f t="shared" si="93"/>
        <v>0</v>
      </c>
      <c r="Q105" s="9"/>
      <c r="R105" s="9"/>
      <c r="S105" s="9"/>
      <c r="T105" s="9"/>
      <c r="U105" s="9"/>
      <c r="V105" s="9"/>
      <c r="W105" s="9"/>
      <c r="X105" s="9"/>
      <c r="Y105" s="9"/>
      <c r="Z105" s="21"/>
    </row>
    <row r="106" s="1" customFormat="true" ht="26.25" customHeight="true" spans="1:26">
      <c r="A106" s="9"/>
      <c r="B106" s="12" t="s">
        <v>130</v>
      </c>
      <c r="C106" s="13">
        <v>5</v>
      </c>
      <c r="D106" s="13">
        <f t="shared" si="87"/>
        <v>10</v>
      </c>
      <c r="E106" s="13">
        <f t="shared" si="88"/>
        <v>5</v>
      </c>
      <c r="F106" s="13">
        <f t="shared" si="89"/>
        <v>5</v>
      </c>
      <c r="G106" s="9">
        <f t="shared" si="90"/>
        <v>10</v>
      </c>
      <c r="H106" s="13">
        <v>5</v>
      </c>
      <c r="I106" s="13">
        <v>5</v>
      </c>
      <c r="J106" s="9"/>
      <c r="K106" s="9"/>
      <c r="L106" s="9"/>
      <c r="M106" s="9">
        <v>0</v>
      </c>
      <c r="N106" s="9">
        <f t="shared" si="91"/>
        <v>0</v>
      </c>
      <c r="O106" s="9">
        <f t="shared" si="92"/>
        <v>0</v>
      </c>
      <c r="P106" s="9">
        <f t="shared" si="93"/>
        <v>0</v>
      </c>
      <c r="Q106" s="9"/>
      <c r="R106" s="9"/>
      <c r="S106" s="9"/>
      <c r="T106" s="9"/>
      <c r="U106" s="9"/>
      <c r="V106" s="9"/>
      <c r="W106" s="9"/>
      <c r="X106" s="9"/>
      <c r="Y106" s="9"/>
      <c r="Z106" s="21"/>
    </row>
    <row r="107" s="1" customFormat="true" ht="26.25" customHeight="true" spans="1:26">
      <c r="A107" s="9"/>
      <c r="B107" s="12" t="s">
        <v>131</v>
      </c>
      <c r="C107" s="13">
        <v>4</v>
      </c>
      <c r="D107" s="13">
        <f t="shared" si="87"/>
        <v>8</v>
      </c>
      <c r="E107" s="13">
        <f t="shared" si="88"/>
        <v>4</v>
      </c>
      <c r="F107" s="13">
        <f t="shared" si="89"/>
        <v>4</v>
      </c>
      <c r="G107" s="9">
        <f t="shared" si="90"/>
        <v>8</v>
      </c>
      <c r="H107" s="13">
        <v>4</v>
      </c>
      <c r="I107" s="13">
        <v>4</v>
      </c>
      <c r="J107" s="9"/>
      <c r="K107" s="9"/>
      <c r="L107" s="9"/>
      <c r="M107" s="9">
        <v>0</v>
      </c>
      <c r="N107" s="9">
        <f t="shared" si="91"/>
        <v>0</v>
      </c>
      <c r="O107" s="9">
        <f t="shared" si="92"/>
        <v>0</v>
      </c>
      <c r="P107" s="9">
        <f t="shared" si="93"/>
        <v>0</v>
      </c>
      <c r="Q107" s="9"/>
      <c r="R107" s="9"/>
      <c r="S107" s="9"/>
      <c r="T107" s="9"/>
      <c r="U107" s="9"/>
      <c r="V107" s="9"/>
      <c r="W107" s="9"/>
      <c r="X107" s="9"/>
      <c r="Y107" s="9"/>
      <c r="Z107" s="21"/>
    </row>
    <row r="108" s="1" customFormat="true" ht="26.25" customHeight="true" spans="1:26">
      <c r="A108" s="9"/>
      <c r="B108" s="14" t="s">
        <v>132</v>
      </c>
      <c r="C108" s="13">
        <v>0</v>
      </c>
      <c r="D108" s="13">
        <f t="shared" si="87"/>
        <v>0</v>
      </c>
      <c r="E108" s="13">
        <f t="shared" si="88"/>
        <v>0</v>
      </c>
      <c r="F108" s="13">
        <f t="shared" si="89"/>
        <v>0</v>
      </c>
      <c r="G108" s="9"/>
      <c r="H108" s="13"/>
      <c r="I108" s="13"/>
      <c r="J108" s="9"/>
      <c r="K108" s="9"/>
      <c r="L108" s="9"/>
      <c r="M108" s="9">
        <v>6</v>
      </c>
      <c r="N108" s="9">
        <f t="shared" si="91"/>
        <v>12</v>
      </c>
      <c r="O108" s="9">
        <f t="shared" si="92"/>
        <v>6</v>
      </c>
      <c r="P108" s="9">
        <f t="shared" si="93"/>
        <v>6</v>
      </c>
      <c r="Q108" s="9">
        <f t="shared" ref="Q108:Q110" si="96">R108+S108</f>
        <v>12</v>
      </c>
      <c r="R108" s="9">
        <v>6</v>
      </c>
      <c r="S108" s="9">
        <v>6</v>
      </c>
      <c r="T108" s="9"/>
      <c r="U108" s="9"/>
      <c r="V108" s="9"/>
      <c r="W108" s="9"/>
      <c r="X108" s="9"/>
      <c r="Y108" s="9"/>
      <c r="Z108" s="21"/>
    </row>
    <row r="109" s="1" customFormat="true" ht="26.25" customHeight="true" spans="1:26">
      <c r="A109" s="9"/>
      <c r="B109" s="14" t="s">
        <v>133</v>
      </c>
      <c r="C109" s="13">
        <v>0</v>
      </c>
      <c r="D109" s="13">
        <f t="shared" si="87"/>
        <v>0</v>
      </c>
      <c r="E109" s="13">
        <f t="shared" si="88"/>
        <v>0</v>
      </c>
      <c r="F109" s="13">
        <f t="shared" si="89"/>
        <v>0</v>
      </c>
      <c r="G109" s="9"/>
      <c r="H109" s="13"/>
      <c r="I109" s="13"/>
      <c r="J109" s="9"/>
      <c r="K109" s="9"/>
      <c r="L109" s="9"/>
      <c r="M109" s="9">
        <v>6</v>
      </c>
      <c r="N109" s="9">
        <f t="shared" si="91"/>
        <v>12</v>
      </c>
      <c r="O109" s="9">
        <f t="shared" si="92"/>
        <v>6</v>
      </c>
      <c r="P109" s="9">
        <f t="shared" si="93"/>
        <v>6</v>
      </c>
      <c r="Q109" s="9">
        <f t="shared" si="96"/>
        <v>12</v>
      </c>
      <c r="R109" s="9">
        <v>6</v>
      </c>
      <c r="S109" s="9">
        <v>6</v>
      </c>
      <c r="T109" s="9"/>
      <c r="U109" s="9"/>
      <c r="V109" s="9"/>
      <c r="W109" s="9"/>
      <c r="X109" s="9"/>
      <c r="Y109" s="9"/>
      <c r="Z109" s="21"/>
    </row>
    <row r="110" s="1" customFormat="true" ht="26.25" customHeight="true" spans="1:26">
      <c r="A110" s="9"/>
      <c r="B110" s="14" t="s">
        <v>134</v>
      </c>
      <c r="C110" s="13">
        <v>0</v>
      </c>
      <c r="D110" s="13">
        <f t="shared" si="87"/>
        <v>0</v>
      </c>
      <c r="E110" s="13">
        <f t="shared" si="88"/>
        <v>0</v>
      </c>
      <c r="F110" s="13">
        <f t="shared" si="89"/>
        <v>0</v>
      </c>
      <c r="G110" s="9"/>
      <c r="H110" s="13"/>
      <c r="I110" s="13"/>
      <c r="J110" s="9"/>
      <c r="K110" s="9"/>
      <c r="L110" s="9"/>
      <c r="M110" s="9">
        <v>4</v>
      </c>
      <c r="N110" s="9">
        <f t="shared" si="91"/>
        <v>8</v>
      </c>
      <c r="O110" s="9">
        <f t="shared" si="92"/>
        <v>4</v>
      </c>
      <c r="P110" s="9">
        <f t="shared" si="93"/>
        <v>4</v>
      </c>
      <c r="Q110" s="9">
        <f t="shared" si="96"/>
        <v>8</v>
      </c>
      <c r="R110" s="9">
        <v>4</v>
      </c>
      <c r="S110" s="9">
        <v>4</v>
      </c>
      <c r="T110" s="9"/>
      <c r="U110" s="9"/>
      <c r="V110" s="9"/>
      <c r="W110" s="9"/>
      <c r="X110" s="9"/>
      <c r="Y110" s="9"/>
      <c r="Z110" s="21"/>
    </row>
    <row r="111" s="1" customFormat="true" ht="26.25" customHeight="true" spans="1:26">
      <c r="A111" s="9" t="s">
        <v>135</v>
      </c>
      <c r="B111" s="10" t="s">
        <v>136</v>
      </c>
      <c r="C111" s="11">
        <f t="shared" ref="C111:S111" si="97">SUM(C112:C117)</f>
        <v>98</v>
      </c>
      <c r="D111" s="11">
        <f t="shared" si="97"/>
        <v>196</v>
      </c>
      <c r="E111" s="11">
        <f t="shared" si="97"/>
        <v>98</v>
      </c>
      <c r="F111" s="11">
        <f t="shared" si="97"/>
        <v>98</v>
      </c>
      <c r="G111" s="11">
        <f t="shared" si="97"/>
        <v>198</v>
      </c>
      <c r="H111" s="11">
        <f t="shared" si="97"/>
        <v>99</v>
      </c>
      <c r="I111" s="11">
        <f t="shared" si="97"/>
        <v>99</v>
      </c>
      <c r="J111" s="11">
        <f t="shared" si="97"/>
        <v>-2</v>
      </c>
      <c r="K111" s="11">
        <f t="shared" si="97"/>
        <v>-1</v>
      </c>
      <c r="L111" s="11">
        <f t="shared" si="97"/>
        <v>-1</v>
      </c>
      <c r="M111" s="11">
        <f t="shared" si="97"/>
        <v>21</v>
      </c>
      <c r="N111" s="11">
        <f t="shared" si="97"/>
        <v>42</v>
      </c>
      <c r="O111" s="11">
        <f t="shared" si="97"/>
        <v>21</v>
      </c>
      <c r="P111" s="11">
        <f t="shared" si="97"/>
        <v>21</v>
      </c>
      <c r="Q111" s="11">
        <f t="shared" si="97"/>
        <v>26</v>
      </c>
      <c r="R111" s="11">
        <f t="shared" si="97"/>
        <v>13</v>
      </c>
      <c r="S111" s="11">
        <f t="shared" si="97"/>
        <v>13</v>
      </c>
      <c r="T111" s="11">
        <f t="shared" ref="T111:Y111" si="98">SUM(T112:T117)</f>
        <v>16</v>
      </c>
      <c r="U111" s="11">
        <f t="shared" si="98"/>
        <v>8</v>
      </c>
      <c r="V111" s="11">
        <f t="shared" si="98"/>
        <v>8</v>
      </c>
      <c r="W111" s="11">
        <f t="shared" si="98"/>
        <v>14</v>
      </c>
      <c r="X111" s="11">
        <f t="shared" si="98"/>
        <v>7</v>
      </c>
      <c r="Y111" s="11">
        <f t="shared" si="98"/>
        <v>7</v>
      </c>
      <c r="Z111" s="21"/>
    </row>
    <row r="112" s="1" customFormat="true" ht="42" customHeight="true" spans="1:26">
      <c r="A112" s="9"/>
      <c r="B112" s="12" t="s">
        <v>137</v>
      </c>
      <c r="C112" s="13">
        <v>59</v>
      </c>
      <c r="D112" s="13">
        <f t="shared" ref="D112:D117" si="99">E112+F112</f>
        <v>118</v>
      </c>
      <c r="E112" s="13">
        <f t="shared" ref="E112:E117" si="100">H112+K112</f>
        <v>59</v>
      </c>
      <c r="F112" s="13">
        <f t="shared" ref="F112:F117" si="101">I112+L112</f>
        <v>59</v>
      </c>
      <c r="G112" s="9">
        <f t="shared" ref="G112:G116" si="102">H112+I112</f>
        <v>120</v>
      </c>
      <c r="H112" s="13">
        <v>60</v>
      </c>
      <c r="I112" s="13">
        <v>60</v>
      </c>
      <c r="J112" s="9">
        <v>-2</v>
      </c>
      <c r="K112" s="9">
        <v>-1</v>
      </c>
      <c r="L112" s="9">
        <v>-1</v>
      </c>
      <c r="M112" s="9">
        <v>0</v>
      </c>
      <c r="N112" s="9">
        <f t="shared" ref="N112:N117" si="103">O112+P112</f>
        <v>0</v>
      </c>
      <c r="O112" s="9">
        <f t="shared" ref="O112:O117" si="104">R112+U112</f>
        <v>0</v>
      </c>
      <c r="P112" s="9">
        <f t="shared" ref="P112:P117" si="105">S112+V112</f>
        <v>0</v>
      </c>
      <c r="Q112" s="9"/>
      <c r="R112" s="9"/>
      <c r="S112" s="9"/>
      <c r="T112" s="9"/>
      <c r="U112" s="9"/>
      <c r="V112" s="9"/>
      <c r="W112" s="9">
        <v>-2</v>
      </c>
      <c r="X112" s="9">
        <v>-1</v>
      </c>
      <c r="Y112" s="9">
        <v>-1</v>
      </c>
      <c r="Z112" s="21" t="s">
        <v>138</v>
      </c>
    </row>
    <row r="113" s="1" customFormat="true" ht="26.25" customHeight="true" spans="1:26">
      <c r="A113" s="9"/>
      <c r="B113" s="12" t="s">
        <v>139</v>
      </c>
      <c r="C113" s="13">
        <v>7</v>
      </c>
      <c r="D113" s="13">
        <f t="shared" si="99"/>
        <v>14</v>
      </c>
      <c r="E113" s="13">
        <f t="shared" si="100"/>
        <v>7</v>
      </c>
      <c r="F113" s="13">
        <f t="shared" si="101"/>
        <v>7</v>
      </c>
      <c r="G113" s="9">
        <f t="shared" si="102"/>
        <v>14</v>
      </c>
      <c r="H113" s="13">
        <v>7</v>
      </c>
      <c r="I113" s="13">
        <v>7</v>
      </c>
      <c r="J113" s="9"/>
      <c r="K113" s="9"/>
      <c r="L113" s="9"/>
      <c r="M113" s="9">
        <v>0</v>
      </c>
      <c r="N113" s="9">
        <f t="shared" si="103"/>
        <v>0</v>
      </c>
      <c r="O113" s="9">
        <f t="shared" si="104"/>
        <v>0</v>
      </c>
      <c r="P113" s="9">
        <f t="shared" si="105"/>
        <v>0</v>
      </c>
      <c r="Q113" s="9"/>
      <c r="R113" s="9"/>
      <c r="S113" s="9"/>
      <c r="T113" s="9"/>
      <c r="U113" s="9"/>
      <c r="V113" s="9"/>
      <c r="W113" s="9"/>
      <c r="X113" s="9"/>
      <c r="Y113" s="9"/>
      <c r="Z113" s="21"/>
    </row>
    <row r="114" s="1" customFormat="true" ht="26.25" customHeight="true" spans="1:26">
      <c r="A114" s="9"/>
      <c r="B114" s="12" t="s">
        <v>140</v>
      </c>
      <c r="C114" s="13">
        <v>19</v>
      </c>
      <c r="D114" s="13">
        <f t="shared" si="99"/>
        <v>38</v>
      </c>
      <c r="E114" s="13">
        <f t="shared" si="100"/>
        <v>19</v>
      </c>
      <c r="F114" s="13">
        <f t="shared" si="101"/>
        <v>19</v>
      </c>
      <c r="G114" s="9">
        <f t="shared" si="102"/>
        <v>38</v>
      </c>
      <c r="H114" s="13">
        <v>19</v>
      </c>
      <c r="I114" s="13">
        <v>19</v>
      </c>
      <c r="J114" s="9"/>
      <c r="K114" s="9"/>
      <c r="L114" s="9"/>
      <c r="M114" s="9">
        <v>1</v>
      </c>
      <c r="N114" s="9">
        <f t="shared" si="103"/>
        <v>2</v>
      </c>
      <c r="O114" s="9">
        <f t="shared" si="104"/>
        <v>1</v>
      </c>
      <c r="P114" s="9">
        <f t="shared" si="105"/>
        <v>1</v>
      </c>
      <c r="Q114" s="9">
        <f t="shared" ref="Q114:Q117" si="106">R114+S114</f>
        <v>2</v>
      </c>
      <c r="R114" s="9">
        <v>1</v>
      </c>
      <c r="S114" s="9">
        <v>1</v>
      </c>
      <c r="T114" s="9"/>
      <c r="U114" s="9"/>
      <c r="V114" s="9"/>
      <c r="W114" s="9"/>
      <c r="X114" s="9"/>
      <c r="Y114" s="9"/>
      <c r="Z114" s="21"/>
    </row>
    <row r="115" s="1" customFormat="true" ht="26.25" customHeight="true" spans="1:26">
      <c r="A115" s="9"/>
      <c r="B115" s="12" t="s">
        <v>141</v>
      </c>
      <c r="C115" s="13">
        <v>3</v>
      </c>
      <c r="D115" s="13">
        <f t="shared" si="99"/>
        <v>6</v>
      </c>
      <c r="E115" s="13">
        <f t="shared" si="100"/>
        <v>3</v>
      </c>
      <c r="F115" s="13">
        <f t="shared" si="101"/>
        <v>3</v>
      </c>
      <c r="G115" s="9">
        <f t="shared" si="102"/>
        <v>6</v>
      </c>
      <c r="H115" s="13">
        <v>3</v>
      </c>
      <c r="I115" s="13">
        <v>3</v>
      </c>
      <c r="J115" s="9"/>
      <c r="K115" s="9"/>
      <c r="L115" s="9"/>
      <c r="M115" s="9">
        <v>0</v>
      </c>
      <c r="N115" s="9">
        <f t="shared" si="103"/>
        <v>0</v>
      </c>
      <c r="O115" s="9">
        <f t="shared" si="104"/>
        <v>0</v>
      </c>
      <c r="P115" s="9">
        <f t="shared" si="105"/>
        <v>0</v>
      </c>
      <c r="Q115" s="9"/>
      <c r="R115" s="9"/>
      <c r="S115" s="9"/>
      <c r="T115" s="9"/>
      <c r="U115" s="9"/>
      <c r="V115" s="9"/>
      <c r="W115" s="9"/>
      <c r="X115" s="9"/>
      <c r="Y115" s="9"/>
      <c r="Z115" s="21"/>
    </row>
    <row r="116" s="1" customFormat="true" ht="26.25" customHeight="true" spans="1:26">
      <c r="A116" s="9"/>
      <c r="B116" s="12" t="s">
        <v>142</v>
      </c>
      <c r="C116" s="13">
        <v>10</v>
      </c>
      <c r="D116" s="13">
        <f t="shared" si="99"/>
        <v>20</v>
      </c>
      <c r="E116" s="13">
        <f t="shared" si="100"/>
        <v>10</v>
      </c>
      <c r="F116" s="13">
        <f t="shared" si="101"/>
        <v>10</v>
      </c>
      <c r="G116" s="9">
        <f t="shared" si="102"/>
        <v>20</v>
      </c>
      <c r="H116" s="13">
        <v>10</v>
      </c>
      <c r="I116" s="13">
        <v>10</v>
      </c>
      <c r="J116" s="15"/>
      <c r="K116" s="15"/>
      <c r="L116" s="15"/>
      <c r="M116" s="9">
        <v>18</v>
      </c>
      <c r="N116" s="9">
        <f t="shared" si="103"/>
        <v>36</v>
      </c>
      <c r="O116" s="9">
        <f t="shared" si="104"/>
        <v>18</v>
      </c>
      <c r="P116" s="9">
        <f t="shared" si="105"/>
        <v>18</v>
      </c>
      <c r="Q116" s="9">
        <f t="shared" si="106"/>
        <v>20</v>
      </c>
      <c r="R116" s="9">
        <v>10</v>
      </c>
      <c r="S116" s="9">
        <v>10</v>
      </c>
      <c r="T116" s="9">
        <f>SUBTOTAL(9,U116:V116)</f>
        <v>16</v>
      </c>
      <c r="U116" s="9">
        <v>8</v>
      </c>
      <c r="V116" s="9">
        <v>8</v>
      </c>
      <c r="W116" s="9">
        <f>SUBTOTAL(9,X116:Y116)</f>
        <v>16</v>
      </c>
      <c r="X116" s="9">
        <v>8</v>
      </c>
      <c r="Y116" s="9">
        <v>8</v>
      </c>
      <c r="Z116" s="21"/>
    </row>
    <row r="117" s="1" customFormat="true" ht="26.25" customHeight="true" spans="1:26">
      <c r="A117" s="9"/>
      <c r="B117" s="14" t="s">
        <v>143</v>
      </c>
      <c r="C117" s="13">
        <v>0</v>
      </c>
      <c r="D117" s="13">
        <f t="shared" si="99"/>
        <v>0</v>
      </c>
      <c r="E117" s="13">
        <f t="shared" si="100"/>
        <v>0</v>
      </c>
      <c r="F117" s="13">
        <f t="shared" si="101"/>
        <v>0</v>
      </c>
      <c r="G117" s="9"/>
      <c r="H117" s="13"/>
      <c r="I117" s="13"/>
      <c r="J117" s="9"/>
      <c r="K117" s="9"/>
      <c r="L117" s="9"/>
      <c r="M117" s="9">
        <v>2</v>
      </c>
      <c r="N117" s="9">
        <f t="shared" si="103"/>
        <v>4</v>
      </c>
      <c r="O117" s="9">
        <f t="shared" si="104"/>
        <v>2</v>
      </c>
      <c r="P117" s="9">
        <f t="shared" si="105"/>
        <v>2</v>
      </c>
      <c r="Q117" s="9">
        <f t="shared" si="106"/>
        <v>4</v>
      </c>
      <c r="R117" s="9">
        <v>2</v>
      </c>
      <c r="S117" s="9">
        <v>2</v>
      </c>
      <c r="T117" s="9"/>
      <c r="U117" s="9"/>
      <c r="V117" s="9"/>
      <c r="W117" s="9"/>
      <c r="X117" s="9"/>
      <c r="Y117" s="9"/>
      <c r="Z117" s="21"/>
    </row>
    <row r="118" s="1" customFormat="true" ht="26.25" customHeight="true" spans="1:26">
      <c r="A118" s="9" t="s">
        <v>144</v>
      </c>
      <c r="B118" s="10" t="s">
        <v>145</v>
      </c>
      <c r="C118" s="11">
        <f t="shared" ref="C118:S118" si="107">SUM(C119:C130)</f>
        <v>93</v>
      </c>
      <c r="D118" s="11">
        <f t="shared" si="107"/>
        <v>186</v>
      </c>
      <c r="E118" s="11">
        <f t="shared" si="107"/>
        <v>93</v>
      </c>
      <c r="F118" s="11">
        <f t="shared" si="107"/>
        <v>93</v>
      </c>
      <c r="G118" s="11">
        <f t="shared" si="107"/>
        <v>186</v>
      </c>
      <c r="H118" s="11">
        <f t="shared" si="107"/>
        <v>93</v>
      </c>
      <c r="I118" s="11">
        <f t="shared" si="107"/>
        <v>93</v>
      </c>
      <c r="J118" s="11">
        <f t="shared" si="107"/>
        <v>0</v>
      </c>
      <c r="K118" s="11">
        <f t="shared" si="107"/>
        <v>0</v>
      </c>
      <c r="L118" s="11">
        <f t="shared" si="107"/>
        <v>0</v>
      </c>
      <c r="M118" s="11">
        <f t="shared" si="107"/>
        <v>155</v>
      </c>
      <c r="N118" s="11">
        <f t="shared" si="107"/>
        <v>310</v>
      </c>
      <c r="O118" s="11">
        <f t="shared" si="107"/>
        <v>155</v>
      </c>
      <c r="P118" s="11">
        <f t="shared" si="107"/>
        <v>155</v>
      </c>
      <c r="Q118" s="11">
        <f t="shared" si="107"/>
        <v>152</v>
      </c>
      <c r="R118" s="11">
        <f t="shared" si="107"/>
        <v>76</v>
      </c>
      <c r="S118" s="11">
        <f t="shared" si="107"/>
        <v>76</v>
      </c>
      <c r="T118" s="11">
        <f t="shared" ref="T118:Y118" si="108">SUM(T119:T130)</f>
        <v>158</v>
      </c>
      <c r="U118" s="11">
        <f t="shared" si="108"/>
        <v>79</v>
      </c>
      <c r="V118" s="11">
        <f t="shared" si="108"/>
        <v>79</v>
      </c>
      <c r="W118" s="11">
        <f t="shared" si="108"/>
        <v>158</v>
      </c>
      <c r="X118" s="11">
        <f t="shared" si="108"/>
        <v>79</v>
      </c>
      <c r="Y118" s="11">
        <f t="shared" si="108"/>
        <v>79</v>
      </c>
      <c r="Z118" s="21"/>
    </row>
    <row r="119" s="1" customFormat="true" ht="26.25" customHeight="true" spans="1:26">
      <c r="A119" s="9"/>
      <c r="B119" s="12" t="s">
        <v>146</v>
      </c>
      <c r="C119" s="13">
        <v>32</v>
      </c>
      <c r="D119" s="13">
        <f t="shared" ref="D119:D130" si="109">E119+F119</f>
        <v>64</v>
      </c>
      <c r="E119" s="13">
        <f t="shared" ref="E119:E130" si="110">H119+K119</f>
        <v>32</v>
      </c>
      <c r="F119" s="13">
        <f t="shared" ref="F119:F130" si="111">I119+L119</f>
        <v>32</v>
      </c>
      <c r="G119" s="9">
        <f t="shared" ref="G119:G122" si="112">H119+I119</f>
        <v>64</v>
      </c>
      <c r="H119" s="13">
        <v>32</v>
      </c>
      <c r="I119" s="13">
        <v>32</v>
      </c>
      <c r="J119" s="9"/>
      <c r="K119" s="9"/>
      <c r="L119" s="9"/>
      <c r="M119" s="9">
        <v>0</v>
      </c>
      <c r="N119" s="9">
        <f t="shared" ref="N119:N130" si="113">O119+P119</f>
        <v>0</v>
      </c>
      <c r="O119" s="9">
        <f t="shared" ref="O119:O130" si="114">R119+U119</f>
        <v>0</v>
      </c>
      <c r="P119" s="9">
        <f t="shared" ref="P119:P130" si="115">S119+V119</f>
        <v>0</v>
      </c>
      <c r="Q119" s="9"/>
      <c r="R119" s="9"/>
      <c r="S119" s="9"/>
      <c r="T119" s="9"/>
      <c r="U119" s="9"/>
      <c r="V119" s="9"/>
      <c r="W119" s="9"/>
      <c r="X119" s="9"/>
      <c r="Y119" s="9"/>
      <c r="Z119" s="21"/>
    </row>
    <row r="120" s="1" customFormat="true" ht="26.25" customHeight="true" spans="1:26">
      <c r="A120" s="9"/>
      <c r="B120" s="12" t="s">
        <v>147</v>
      </c>
      <c r="C120" s="13">
        <v>26</v>
      </c>
      <c r="D120" s="13">
        <f t="shared" si="109"/>
        <v>52</v>
      </c>
      <c r="E120" s="13">
        <f t="shared" si="110"/>
        <v>26</v>
      </c>
      <c r="F120" s="13">
        <f t="shared" si="111"/>
        <v>26</v>
      </c>
      <c r="G120" s="9">
        <f t="shared" si="112"/>
        <v>52</v>
      </c>
      <c r="H120" s="13">
        <v>26</v>
      </c>
      <c r="I120" s="13">
        <v>26</v>
      </c>
      <c r="J120" s="9"/>
      <c r="K120" s="9"/>
      <c r="L120" s="9"/>
      <c r="M120" s="9">
        <v>0</v>
      </c>
      <c r="N120" s="9">
        <f t="shared" si="113"/>
        <v>0</v>
      </c>
      <c r="O120" s="9">
        <f t="shared" si="114"/>
        <v>0</v>
      </c>
      <c r="P120" s="9">
        <f t="shared" si="115"/>
        <v>0</v>
      </c>
      <c r="Q120" s="9"/>
      <c r="R120" s="9"/>
      <c r="S120" s="9"/>
      <c r="T120" s="9"/>
      <c r="U120" s="9"/>
      <c r="V120" s="9"/>
      <c r="W120" s="9"/>
      <c r="X120" s="9"/>
      <c r="Y120" s="9"/>
      <c r="Z120" s="21"/>
    </row>
    <row r="121" s="1" customFormat="true" ht="26.25" customHeight="true" spans="1:26">
      <c r="A121" s="9"/>
      <c r="B121" s="12" t="s">
        <v>148</v>
      </c>
      <c r="C121" s="13">
        <v>9</v>
      </c>
      <c r="D121" s="13">
        <f t="shared" si="109"/>
        <v>18</v>
      </c>
      <c r="E121" s="13">
        <f t="shared" si="110"/>
        <v>9</v>
      </c>
      <c r="F121" s="13">
        <f t="shared" si="111"/>
        <v>9</v>
      </c>
      <c r="G121" s="9">
        <f t="shared" si="112"/>
        <v>18</v>
      </c>
      <c r="H121" s="13">
        <v>9</v>
      </c>
      <c r="I121" s="13">
        <v>9</v>
      </c>
      <c r="J121" s="9"/>
      <c r="K121" s="9"/>
      <c r="L121" s="9"/>
      <c r="M121" s="9">
        <v>0</v>
      </c>
      <c r="N121" s="9">
        <f t="shared" si="113"/>
        <v>0</v>
      </c>
      <c r="O121" s="9">
        <f t="shared" si="114"/>
        <v>0</v>
      </c>
      <c r="P121" s="9">
        <f t="shared" si="115"/>
        <v>0</v>
      </c>
      <c r="Q121" s="9"/>
      <c r="R121" s="9"/>
      <c r="S121" s="9"/>
      <c r="T121" s="9"/>
      <c r="U121" s="9"/>
      <c r="V121" s="9"/>
      <c r="W121" s="9"/>
      <c r="X121" s="9"/>
      <c r="Y121" s="9"/>
      <c r="Z121" s="21"/>
    </row>
    <row r="122" s="1" customFormat="true" ht="26.25" customHeight="true" spans="1:26">
      <c r="A122" s="9"/>
      <c r="B122" s="12" t="s">
        <v>149</v>
      </c>
      <c r="C122" s="13">
        <v>26</v>
      </c>
      <c r="D122" s="13">
        <f t="shared" si="109"/>
        <v>52</v>
      </c>
      <c r="E122" s="13">
        <f t="shared" si="110"/>
        <v>26</v>
      </c>
      <c r="F122" s="13">
        <f t="shared" si="111"/>
        <v>26</v>
      </c>
      <c r="G122" s="9">
        <f t="shared" si="112"/>
        <v>52</v>
      </c>
      <c r="H122" s="13">
        <v>26</v>
      </c>
      <c r="I122" s="13">
        <v>26</v>
      </c>
      <c r="J122" s="9"/>
      <c r="K122" s="9"/>
      <c r="L122" s="9"/>
      <c r="M122" s="9">
        <v>5</v>
      </c>
      <c r="N122" s="9">
        <f t="shared" si="113"/>
        <v>10</v>
      </c>
      <c r="O122" s="9">
        <f t="shared" si="114"/>
        <v>5</v>
      </c>
      <c r="P122" s="9">
        <f t="shared" si="115"/>
        <v>5</v>
      </c>
      <c r="Q122" s="9">
        <f t="shared" ref="Q122:Q130" si="116">R122+S122</f>
        <v>10</v>
      </c>
      <c r="R122" s="9">
        <v>5</v>
      </c>
      <c r="S122" s="9">
        <v>5</v>
      </c>
      <c r="T122" s="9"/>
      <c r="U122" s="9"/>
      <c r="V122" s="9"/>
      <c r="W122" s="9"/>
      <c r="X122" s="9"/>
      <c r="Y122" s="9"/>
      <c r="Z122" s="21"/>
    </row>
    <row r="123" s="1" customFormat="true" ht="26.25" customHeight="true" spans="1:26">
      <c r="A123" s="9"/>
      <c r="B123" s="14" t="s">
        <v>150</v>
      </c>
      <c r="C123" s="13">
        <v>0</v>
      </c>
      <c r="D123" s="13">
        <f t="shared" si="109"/>
        <v>0</v>
      </c>
      <c r="E123" s="13">
        <f t="shared" si="110"/>
        <v>0</v>
      </c>
      <c r="F123" s="13">
        <f t="shared" si="111"/>
        <v>0</v>
      </c>
      <c r="G123" s="9"/>
      <c r="H123" s="13"/>
      <c r="I123" s="13"/>
      <c r="J123" s="15"/>
      <c r="K123" s="15"/>
      <c r="L123" s="15"/>
      <c r="M123" s="9">
        <v>15</v>
      </c>
      <c r="N123" s="9">
        <f t="shared" si="113"/>
        <v>30</v>
      </c>
      <c r="O123" s="9">
        <f t="shared" si="114"/>
        <v>15</v>
      </c>
      <c r="P123" s="9">
        <f t="shared" si="115"/>
        <v>15</v>
      </c>
      <c r="Q123" s="9">
        <f t="shared" si="116"/>
        <v>10</v>
      </c>
      <c r="R123" s="9">
        <v>5</v>
      </c>
      <c r="S123" s="9">
        <v>5</v>
      </c>
      <c r="T123" s="9">
        <f t="shared" ref="T123:T126" si="117">SUBTOTAL(9,U123:V123)</f>
        <v>20</v>
      </c>
      <c r="U123" s="9">
        <v>10</v>
      </c>
      <c r="V123" s="9">
        <v>10</v>
      </c>
      <c r="W123" s="9">
        <f t="shared" ref="W123:W126" si="118">SUBTOTAL(9,X123:Y123)</f>
        <v>20</v>
      </c>
      <c r="X123" s="9">
        <v>10</v>
      </c>
      <c r="Y123" s="9">
        <v>10</v>
      </c>
      <c r="Z123" s="21"/>
    </row>
    <row r="124" s="1" customFormat="true" ht="26.25" customHeight="true" spans="1:26">
      <c r="A124" s="9"/>
      <c r="B124" s="14" t="s">
        <v>151</v>
      </c>
      <c r="C124" s="13">
        <v>0</v>
      </c>
      <c r="D124" s="13">
        <f t="shared" si="109"/>
        <v>0</v>
      </c>
      <c r="E124" s="13">
        <f t="shared" si="110"/>
        <v>0</v>
      </c>
      <c r="F124" s="13">
        <f t="shared" si="111"/>
        <v>0</v>
      </c>
      <c r="G124" s="9"/>
      <c r="H124" s="13"/>
      <c r="I124" s="13"/>
      <c r="J124" s="15"/>
      <c r="K124" s="15"/>
      <c r="L124" s="15"/>
      <c r="M124" s="9">
        <v>33</v>
      </c>
      <c r="N124" s="9">
        <f t="shared" si="113"/>
        <v>66</v>
      </c>
      <c r="O124" s="9">
        <f t="shared" si="114"/>
        <v>33</v>
      </c>
      <c r="P124" s="9">
        <f t="shared" si="115"/>
        <v>33</v>
      </c>
      <c r="Q124" s="9">
        <f t="shared" si="116"/>
        <v>30</v>
      </c>
      <c r="R124" s="9">
        <v>15</v>
      </c>
      <c r="S124" s="9">
        <v>15</v>
      </c>
      <c r="T124" s="9">
        <f t="shared" si="117"/>
        <v>36</v>
      </c>
      <c r="U124" s="9">
        <v>18</v>
      </c>
      <c r="V124" s="9">
        <v>18</v>
      </c>
      <c r="W124" s="9">
        <f t="shared" si="118"/>
        <v>36</v>
      </c>
      <c r="X124" s="9">
        <v>18</v>
      </c>
      <c r="Y124" s="9">
        <v>18</v>
      </c>
      <c r="Z124" s="21"/>
    </row>
    <row r="125" s="1" customFormat="true" ht="26.25" customHeight="true" spans="1:26">
      <c r="A125" s="9"/>
      <c r="B125" s="14" t="s">
        <v>152</v>
      </c>
      <c r="C125" s="13">
        <v>0</v>
      </c>
      <c r="D125" s="13">
        <f t="shared" si="109"/>
        <v>0</v>
      </c>
      <c r="E125" s="13">
        <f t="shared" si="110"/>
        <v>0</v>
      </c>
      <c r="F125" s="13">
        <f t="shared" si="111"/>
        <v>0</v>
      </c>
      <c r="G125" s="9"/>
      <c r="H125" s="13"/>
      <c r="I125" s="13"/>
      <c r="J125" s="15"/>
      <c r="K125" s="15"/>
      <c r="L125" s="15"/>
      <c r="M125" s="9">
        <v>10</v>
      </c>
      <c r="N125" s="9">
        <f t="shared" si="113"/>
        <v>20</v>
      </c>
      <c r="O125" s="9">
        <f t="shared" si="114"/>
        <v>10</v>
      </c>
      <c r="P125" s="9">
        <f t="shared" si="115"/>
        <v>10</v>
      </c>
      <c r="Q125" s="9">
        <f t="shared" si="116"/>
        <v>10</v>
      </c>
      <c r="R125" s="9">
        <v>5</v>
      </c>
      <c r="S125" s="9">
        <v>5</v>
      </c>
      <c r="T125" s="9">
        <f t="shared" si="117"/>
        <v>10</v>
      </c>
      <c r="U125" s="9">
        <v>5</v>
      </c>
      <c r="V125" s="9">
        <v>5</v>
      </c>
      <c r="W125" s="9">
        <f t="shared" si="118"/>
        <v>10</v>
      </c>
      <c r="X125" s="9">
        <v>5</v>
      </c>
      <c r="Y125" s="9">
        <v>5</v>
      </c>
      <c r="Z125" s="21"/>
    </row>
    <row r="126" s="1" customFormat="true" ht="26.25" customHeight="true" spans="1:26">
      <c r="A126" s="9"/>
      <c r="B126" s="14" t="s">
        <v>153</v>
      </c>
      <c r="C126" s="13">
        <v>0</v>
      </c>
      <c r="D126" s="13">
        <f t="shared" si="109"/>
        <v>0</v>
      </c>
      <c r="E126" s="13">
        <f t="shared" si="110"/>
        <v>0</v>
      </c>
      <c r="F126" s="13">
        <f t="shared" si="111"/>
        <v>0</v>
      </c>
      <c r="G126" s="9"/>
      <c r="H126" s="13"/>
      <c r="I126" s="13"/>
      <c r="J126" s="15"/>
      <c r="K126" s="15"/>
      <c r="L126" s="15"/>
      <c r="M126" s="9">
        <v>18</v>
      </c>
      <c r="N126" s="9">
        <f t="shared" si="113"/>
        <v>36</v>
      </c>
      <c r="O126" s="9">
        <f t="shared" si="114"/>
        <v>18</v>
      </c>
      <c r="P126" s="9">
        <f t="shared" si="115"/>
        <v>18</v>
      </c>
      <c r="Q126" s="9">
        <f t="shared" si="116"/>
        <v>18</v>
      </c>
      <c r="R126" s="9">
        <v>9</v>
      </c>
      <c r="S126" s="9">
        <v>9</v>
      </c>
      <c r="T126" s="9">
        <f t="shared" si="117"/>
        <v>18</v>
      </c>
      <c r="U126" s="9">
        <v>9</v>
      </c>
      <c r="V126" s="9">
        <v>9</v>
      </c>
      <c r="W126" s="9">
        <f t="shared" si="118"/>
        <v>18</v>
      </c>
      <c r="X126" s="9">
        <v>9</v>
      </c>
      <c r="Y126" s="9">
        <v>9</v>
      </c>
      <c r="Z126" s="21"/>
    </row>
    <row r="127" s="1" customFormat="true" ht="26.25" customHeight="true" spans="1:26">
      <c r="A127" s="9"/>
      <c r="B127" s="14" t="s">
        <v>154</v>
      </c>
      <c r="C127" s="13">
        <v>0</v>
      </c>
      <c r="D127" s="13">
        <f t="shared" si="109"/>
        <v>0</v>
      </c>
      <c r="E127" s="13">
        <f t="shared" si="110"/>
        <v>0</v>
      </c>
      <c r="F127" s="13">
        <f t="shared" si="111"/>
        <v>0</v>
      </c>
      <c r="G127" s="9"/>
      <c r="H127" s="13"/>
      <c r="I127" s="13"/>
      <c r="J127" s="9"/>
      <c r="K127" s="9"/>
      <c r="L127" s="9"/>
      <c r="M127" s="9">
        <v>6</v>
      </c>
      <c r="N127" s="9">
        <f t="shared" si="113"/>
        <v>12</v>
      </c>
      <c r="O127" s="9">
        <f t="shared" si="114"/>
        <v>6</v>
      </c>
      <c r="P127" s="9">
        <f t="shared" si="115"/>
        <v>6</v>
      </c>
      <c r="Q127" s="9">
        <f t="shared" si="116"/>
        <v>12</v>
      </c>
      <c r="R127" s="9">
        <v>6</v>
      </c>
      <c r="S127" s="9">
        <v>6</v>
      </c>
      <c r="T127" s="9"/>
      <c r="U127" s="9"/>
      <c r="V127" s="9"/>
      <c r="W127" s="9"/>
      <c r="X127" s="9"/>
      <c r="Y127" s="9"/>
      <c r="Z127" s="21"/>
    </row>
    <row r="128" s="1" customFormat="true" ht="26.25" customHeight="true" spans="1:26">
      <c r="A128" s="9"/>
      <c r="B128" s="14" t="s">
        <v>155</v>
      </c>
      <c r="C128" s="13">
        <v>0</v>
      </c>
      <c r="D128" s="13">
        <f t="shared" si="109"/>
        <v>0</v>
      </c>
      <c r="E128" s="13">
        <f t="shared" si="110"/>
        <v>0</v>
      </c>
      <c r="F128" s="13">
        <f t="shared" si="111"/>
        <v>0</v>
      </c>
      <c r="G128" s="9"/>
      <c r="H128" s="13"/>
      <c r="I128" s="13"/>
      <c r="J128" s="15"/>
      <c r="K128" s="15"/>
      <c r="L128" s="15"/>
      <c r="M128" s="9">
        <v>12</v>
      </c>
      <c r="N128" s="9">
        <f t="shared" si="113"/>
        <v>24</v>
      </c>
      <c r="O128" s="9">
        <f t="shared" si="114"/>
        <v>12</v>
      </c>
      <c r="P128" s="9">
        <f t="shared" si="115"/>
        <v>12</v>
      </c>
      <c r="Q128" s="9">
        <f t="shared" si="116"/>
        <v>12</v>
      </c>
      <c r="R128" s="9">
        <v>6</v>
      </c>
      <c r="S128" s="9">
        <v>6</v>
      </c>
      <c r="T128" s="9">
        <f t="shared" ref="T128:T130" si="119">SUBTOTAL(9,U128:V128)</f>
        <v>12</v>
      </c>
      <c r="U128" s="9">
        <v>6</v>
      </c>
      <c r="V128" s="9">
        <v>6</v>
      </c>
      <c r="W128" s="9">
        <f t="shared" ref="W128:W130" si="120">SUBTOTAL(9,X128:Y128)</f>
        <v>12</v>
      </c>
      <c r="X128" s="9">
        <v>6</v>
      </c>
      <c r="Y128" s="9">
        <v>6</v>
      </c>
      <c r="Z128" s="21"/>
    </row>
    <row r="129" s="1" customFormat="true" ht="26.25" customHeight="true" spans="1:26">
      <c r="A129" s="9"/>
      <c r="B129" s="14" t="s">
        <v>156</v>
      </c>
      <c r="C129" s="13">
        <v>0</v>
      </c>
      <c r="D129" s="13">
        <f t="shared" si="109"/>
        <v>0</v>
      </c>
      <c r="E129" s="13">
        <f t="shared" si="110"/>
        <v>0</v>
      </c>
      <c r="F129" s="13">
        <f t="shared" si="111"/>
        <v>0</v>
      </c>
      <c r="G129" s="9"/>
      <c r="H129" s="13"/>
      <c r="I129" s="13"/>
      <c r="J129" s="15"/>
      <c r="K129" s="15"/>
      <c r="L129" s="15"/>
      <c r="M129" s="9">
        <v>25</v>
      </c>
      <c r="N129" s="9">
        <f t="shared" si="113"/>
        <v>50</v>
      </c>
      <c r="O129" s="9">
        <f t="shared" si="114"/>
        <v>25</v>
      </c>
      <c r="P129" s="9">
        <f t="shared" si="115"/>
        <v>25</v>
      </c>
      <c r="Q129" s="9">
        <f t="shared" si="116"/>
        <v>20</v>
      </c>
      <c r="R129" s="9">
        <v>10</v>
      </c>
      <c r="S129" s="9">
        <v>10</v>
      </c>
      <c r="T129" s="9">
        <f t="shared" si="119"/>
        <v>30</v>
      </c>
      <c r="U129" s="9">
        <v>15</v>
      </c>
      <c r="V129" s="9">
        <v>15</v>
      </c>
      <c r="W129" s="9">
        <f t="shared" si="120"/>
        <v>30</v>
      </c>
      <c r="X129" s="9">
        <v>15</v>
      </c>
      <c r="Y129" s="9">
        <v>15</v>
      </c>
      <c r="Z129" s="21"/>
    </row>
    <row r="130" s="1" customFormat="true" ht="26.25" customHeight="true" spans="1:26">
      <c r="A130" s="9"/>
      <c r="B130" s="14" t="s">
        <v>157</v>
      </c>
      <c r="C130" s="13">
        <v>0</v>
      </c>
      <c r="D130" s="13">
        <f t="shared" si="109"/>
        <v>0</v>
      </c>
      <c r="E130" s="13">
        <f t="shared" si="110"/>
        <v>0</v>
      </c>
      <c r="F130" s="13">
        <f t="shared" si="111"/>
        <v>0</v>
      </c>
      <c r="G130" s="9"/>
      <c r="H130" s="13"/>
      <c r="I130" s="13"/>
      <c r="J130" s="15"/>
      <c r="K130" s="15"/>
      <c r="L130" s="15"/>
      <c r="M130" s="9">
        <v>31</v>
      </c>
      <c r="N130" s="9">
        <f t="shared" si="113"/>
        <v>62</v>
      </c>
      <c r="O130" s="9">
        <f t="shared" si="114"/>
        <v>31</v>
      </c>
      <c r="P130" s="9">
        <f t="shared" si="115"/>
        <v>31</v>
      </c>
      <c r="Q130" s="9">
        <f t="shared" si="116"/>
        <v>30</v>
      </c>
      <c r="R130" s="9">
        <v>15</v>
      </c>
      <c r="S130" s="9">
        <v>15</v>
      </c>
      <c r="T130" s="9">
        <f t="shared" si="119"/>
        <v>32</v>
      </c>
      <c r="U130" s="9">
        <v>16</v>
      </c>
      <c r="V130" s="9">
        <v>16</v>
      </c>
      <c r="W130" s="9">
        <f t="shared" si="120"/>
        <v>32</v>
      </c>
      <c r="X130" s="9">
        <v>16</v>
      </c>
      <c r="Y130" s="9">
        <v>16</v>
      </c>
      <c r="Z130" s="21"/>
    </row>
    <row r="131" s="1" customFormat="true" ht="26.25" customHeight="true" spans="1:26">
      <c r="A131" s="9" t="s">
        <v>158</v>
      </c>
      <c r="B131" s="11" t="s">
        <v>159</v>
      </c>
      <c r="C131" s="11">
        <f t="shared" ref="C131:S131" si="121">SUM(C132:C140)</f>
        <v>53</v>
      </c>
      <c r="D131" s="11">
        <f t="shared" si="121"/>
        <v>106</v>
      </c>
      <c r="E131" s="11">
        <f t="shared" si="121"/>
        <v>53</v>
      </c>
      <c r="F131" s="11">
        <f t="shared" si="121"/>
        <v>53</v>
      </c>
      <c r="G131" s="11">
        <f t="shared" si="121"/>
        <v>106</v>
      </c>
      <c r="H131" s="11">
        <f t="shared" si="121"/>
        <v>53</v>
      </c>
      <c r="I131" s="11">
        <f t="shared" si="121"/>
        <v>53</v>
      </c>
      <c r="J131" s="11">
        <f t="shared" si="121"/>
        <v>0</v>
      </c>
      <c r="K131" s="11">
        <f t="shared" si="121"/>
        <v>0</v>
      </c>
      <c r="L131" s="11">
        <f t="shared" si="121"/>
        <v>0</v>
      </c>
      <c r="M131" s="11">
        <f t="shared" si="121"/>
        <v>56</v>
      </c>
      <c r="N131" s="11">
        <f t="shared" si="121"/>
        <v>112</v>
      </c>
      <c r="O131" s="11">
        <f t="shared" si="121"/>
        <v>56</v>
      </c>
      <c r="P131" s="11">
        <f t="shared" si="121"/>
        <v>56</v>
      </c>
      <c r="Q131" s="11">
        <f t="shared" si="121"/>
        <v>88</v>
      </c>
      <c r="R131" s="11">
        <f t="shared" si="121"/>
        <v>44</v>
      </c>
      <c r="S131" s="11">
        <f t="shared" si="121"/>
        <v>44</v>
      </c>
      <c r="T131" s="11">
        <f t="shared" ref="T131:Y131" si="122">SUM(T132:T140)</f>
        <v>24</v>
      </c>
      <c r="U131" s="11">
        <f t="shared" si="122"/>
        <v>12</v>
      </c>
      <c r="V131" s="11">
        <f t="shared" si="122"/>
        <v>12</v>
      </c>
      <c r="W131" s="11">
        <f t="shared" si="122"/>
        <v>24</v>
      </c>
      <c r="X131" s="11">
        <f t="shared" si="122"/>
        <v>12</v>
      </c>
      <c r="Y131" s="11">
        <f t="shared" si="122"/>
        <v>12</v>
      </c>
      <c r="Z131" s="21"/>
    </row>
    <row r="132" s="1" customFormat="true" ht="26.25" customHeight="true" spans="1:26">
      <c r="A132" s="9"/>
      <c r="B132" s="12" t="s">
        <v>160</v>
      </c>
      <c r="C132" s="13">
        <v>26</v>
      </c>
      <c r="D132" s="13">
        <f t="shared" ref="D132:D140" si="123">E132+F132</f>
        <v>52</v>
      </c>
      <c r="E132" s="13">
        <f t="shared" ref="E132:E140" si="124">H132+K132</f>
        <v>26</v>
      </c>
      <c r="F132" s="13">
        <f t="shared" ref="F132:F140" si="125">I132+L132</f>
        <v>26</v>
      </c>
      <c r="G132" s="9">
        <f t="shared" ref="G132:G140" si="126">H132+I132</f>
        <v>52</v>
      </c>
      <c r="H132" s="13">
        <v>26</v>
      </c>
      <c r="I132" s="13">
        <v>26</v>
      </c>
      <c r="J132" s="9"/>
      <c r="K132" s="9"/>
      <c r="L132" s="9"/>
      <c r="M132" s="9">
        <v>0</v>
      </c>
      <c r="N132" s="9">
        <f t="shared" ref="N132:N140" si="127">O132+P132</f>
        <v>0</v>
      </c>
      <c r="O132" s="9">
        <f t="shared" ref="O132:O140" si="128">R132+U132</f>
        <v>0</v>
      </c>
      <c r="P132" s="9">
        <f t="shared" ref="P132:P140" si="129">S132+V132</f>
        <v>0</v>
      </c>
      <c r="Q132" s="9"/>
      <c r="R132" s="9"/>
      <c r="S132" s="9"/>
      <c r="T132" s="9"/>
      <c r="U132" s="9"/>
      <c r="V132" s="9"/>
      <c r="W132" s="9"/>
      <c r="X132" s="9"/>
      <c r="Y132" s="9"/>
      <c r="Z132" s="21"/>
    </row>
    <row r="133" s="1" customFormat="true" ht="26.25" customHeight="true" spans="1:26">
      <c r="A133" s="9"/>
      <c r="B133" s="12" t="s">
        <v>161</v>
      </c>
      <c r="C133" s="13">
        <v>3</v>
      </c>
      <c r="D133" s="13">
        <f t="shared" si="123"/>
        <v>6</v>
      </c>
      <c r="E133" s="13">
        <f t="shared" si="124"/>
        <v>3</v>
      </c>
      <c r="F133" s="13">
        <f t="shared" si="125"/>
        <v>3</v>
      </c>
      <c r="G133" s="9">
        <f t="shared" si="126"/>
        <v>6</v>
      </c>
      <c r="H133" s="13">
        <v>3</v>
      </c>
      <c r="I133" s="13">
        <v>3</v>
      </c>
      <c r="J133" s="9"/>
      <c r="K133" s="9"/>
      <c r="L133" s="9"/>
      <c r="M133" s="9">
        <v>0</v>
      </c>
      <c r="N133" s="9">
        <f t="shared" si="127"/>
        <v>0</v>
      </c>
      <c r="O133" s="9">
        <f t="shared" si="128"/>
        <v>0</v>
      </c>
      <c r="P133" s="9">
        <f t="shared" si="129"/>
        <v>0</v>
      </c>
      <c r="Q133" s="9"/>
      <c r="R133" s="9"/>
      <c r="S133" s="9"/>
      <c r="T133" s="9"/>
      <c r="U133" s="9"/>
      <c r="V133" s="9"/>
      <c r="W133" s="9"/>
      <c r="X133" s="9"/>
      <c r="Y133" s="9"/>
      <c r="Z133" s="21"/>
    </row>
    <row r="134" s="1" customFormat="true" ht="26.25" customHeight="true" spans="1:26">
      <c r="A134" s="9"/>
      <c r="B134" s="12" t="s">
        <v>162</v>
      </c>
      <c r="C134" s="13">
        <v>3</v>
      </c>
      <c r="D134" s="13">
        <f t="shared" si="123"/>
        <v>6</v>
      </c>
      <c r="E134" s="13">
        <f t="shared" si="124"/>
        <v>3</v>
      </c>
      <c r="F134" s="13">
        <f t="shared" si="125"/>
        <v>3</v>
      </c>
      <c r="G134" s="9">
        <f t="shared" si="126"/>
        <v>6</v>
      </c>
      <c r="H134" s="13">
        <v>3</v>
      </c>
      <c r="I134" s="13">
        <v>3</v>
      </c>
      <c r="J134" s="15"/>
      <c r="K134" s="15"/>
      <c r="L134" s="15"/>
      <c r="M134" s="9">
        <v>12</v>
      </c>
      <c r="N134" s="9">
        <f t="shared" si="127"/>
        <v>24</v>
      </c>
      <c r="O134" s="9">
        <f t="shared" si="128"/>
        <v>12</v>
      </c>
      <c r="P134" s="9">
        <f t="shared" si="129"/>
        <v>12</v>
      </c>
      <c r="Q134" s="9">
        <f t="shared" ref="Q134:Q137" si="130">R134+S134</f>
        <v>12</v>
      </c>
      <c r="R134" s="9">
        <v>6</v>
      </c>
      <c r="S134" s="9">
        <v>6</v>
      </c>
      <c r="T134" s="9">
        <f>SUBTOTAL(9,U134:V134)</f>
        <v>12</v>
      </c>
      <c r="U134" s="9">
        <v>6</v>
      </c>
      <c r="V134" s="9">
        <v>6</v>
      </c>
      <c r="W134" s="9">
        <f>SUBTOTAL(9,X134:Y134)</f>
        <v>12</v>
      </c>
      <c r="X134" s="9">
        <v>6</v>
      </c>
      <c r="Y134" s="9">
        <v>6</v>
      </c>
      <c r="Z134" s="21"/>
    </row>
    <row r="135" s="1" customFormat="true" ht="26.25" customHeight="true" spans="1:26">
      <c r="A135" s="9"/>
      <c r="B135" s="12" t="s">
        <v>163</v>
      </c>
      <c r="C135" s="13">
        <v>2</v>
      </c>
      <c r="D135" s="13">
        <f t="shared" si="123"/>
        <v>4</v>
      </c>
      <c r="E135" s="13">
        <f t="shared" si="124"/>
        <v>2</v>
      </c>
      <c r="F135" s="13">
        <f t="shared" si="125"/>
        <v>2</v>
      </c>
      <c r="G135" s="9">
        <f t="shared" si="126"/>
        <v>4</v>
      </c>
      <c r="H135" s="13">
        <v>2</v>
      </c>
      <c r="I135" s="13">
        <v>2</v>
      </c>
      <c r="J135" s="15"/>
      <c r="K135" s="15"/>
      <c r="L135" s="15"/>
      <c r="M135" s="9">
        <v>16</v>
      </c>
      <c r="N135" s="9">
        <f t="shared" si="127"/>
        <v>32</v>
      </c>
      <c r="O135" s="9">
        <f t="shared" si="128"/>
        <v>16</v>
      </c>
      <c r="P135" s="9">
        <f t="shared" si="129"/>
        <v>16</v>
      </c>
      <c r="Q135" s="9">
        <f t="shared" si="130"/>
        <v>20</v>
      </c>
      <c r="R135" s="9">
        <v>10</v>
      </c>
      <c r="S135" s="9">
        <v>10</v>
      </c>
      <c r="T135" s="9">
        <f>SUBTOTAL(9,U135:V135)</f>
        <v>12</v>
      </c>
      <c r="U135" s="9">
        <v>6</v>
      </c>
      <c r="V135" s="9">
        <v>6</v>
      </c>
      <c r="W135" s="9">
        <f>SUBTOTAL(9,X135:Y135)</f>
        <v>12</v>
      </c>
      <c r="X135" s="9">
        <v>6</v>
      </c>
      <c r="Y135" s="9">
        <v>6</v>
      </c>
      <c r="Z135" s="21"/>
    </row>
    <row r="136" s="1" customFormat="true" ht="26.25" customHeight="true" spans="1:26">
      <c r="A136" s="9"/>
      <c r="B136" s="12" t="s">
        <v>164</v>
      </c>
      <c r="C136" s="13">
        <v>3</v>
      </c>
      <c r="D136" s="13">
        <f t="shared" si="123"/>
        <v>6</v>
      </c>
      <c r="E136" s="13">
        <f t="shared" si="124"/>
        <v>3</v>
      </c>
      <c r="F136" s="13">
        <f t="shared" si="125"/>
        <v>3</v>
      </c>
      <c r="G136" s="9">
        <f t="shared" si="126"/>
        <v>6</v>
      </c>
      <c r="H136" s="13">
        <v>3</v>
      </c>
      <c r="I136" s="13">
        <v>3</v>
      </c>
      <c r="J136" s="9"/>
      <c r="K136" s="9"/>
      <c r="L136" s="9"/>
      <c r="M136" s="9">
        <v>3</v>
      </c>
      <c r="N136" s="9">
        <f t="shared" si="127"/>
        <v>6</v>
      </c>
      <c r="O136" s="9">
        <f t="shared" si="128"/>
        <v>3</v>
      </c>
      <c r="P136" s="9">
        <f t="shared" si="129"/>
        <v>3</v>
      </c>
      <c r="Q136" s="9">
        <f t="shared" si="130"/>
        <v>6</v>
      </c>
      <c r="R136" s="9">
        <v>3</v>
      </c>
      <c r="S136" s="9">
        <v>3</v>
      </c>
      <c r="T136" s="9"/>
      <c r="U136" s="9"/>
      <c r="V136" s="9"/>
      <c r="W136" s="9"/>
      <c r="X136" s="9"/>
      <c r="Y136" s="9"/>
      <c r="Z136" s="21"/>
    </row>
    <row r="137" s="1" customFormat="true" ht="26.25" customHeight="true" spans="1:26">
      <c r="A137" s="9"/>
      <c r="B137" s="12" t="s">
        <v>165</v>
      </c>
      <c r="C137" s="13">
        <v>3</v>
      </c>
      <c r="D137" s="13">
        <f t="shared" si="123"/>
        <v>6</v>
      </c>
      <c r="E137" s="13">
        <f t="shared" si="124"/>
        <v>3</v>
      </c>
      <c r="F137" s="13">
        <f t="shared" si="125"/>
        <v>3</v>
      </c>
      <c r="G137" s="9">
        <f t="shared" si="126"/>
        <v>6</v>
      </c>
      <c r="H137" s="13">
        <v>3</v>
      </c>
      <c r="I137" s="13">
        <v>3</v>
      </c>
      <c r="J137" s="9"/>
      <c r="K137" s="9"/>
      <c r="L137" s="9"/>
      <c r="M137" s="9">
        <v>6</v>
      </c>
      <c r="N137" s="9">
        <f t="shared" si="127"/>
        <v>12</v>
      </c>
      <c r="O137" s="9">
        <f t="shared" si="128"/>
        <v>6</v>
      </c>
      <c r="P137" s="9">
        <f t="shared" si="129"/>
        <v>6</v>
      </c>
      <c r="Q137" s="9">
        <f t="shared" si="130"/>
        <v>12</v>
      </c>
      <c r="R137" s="9">
        <v>6</v>
      </c>
      <c r="S137" s="9">
        <v>6</v>
      </c>
      <c r="T137" s="9"/>
      <c r="U137" s="9"/>
      <c r="V137" s="9"/>
      <c r="W137" s="9"/>
      <c r="X137" s="9"/>
      <c r="Y137" s="9"/>
      <c r="Z137" s="21"/>
    </row>
    <row r="138" s="1" customFormat="true" ht="26.25" customHeight="true" spans="1:26">
      <c r="A138" s="9"/>
      <c r="B138" s="12" t="s">
        <v>166</v>
      </c>
      <c r="C138" s="13">
        <v>5</v>
      </c>
      <c r="D138" s="13">
        <f t="shared" si="123"/>
        <v>10</v>
      </c>
      <c r="E138" s="13">
        <f t="shared" si="124"/>
        <v>5</v>
      </c>
      <c r="F138" s="13">
        <f t="shared" si="125"/>
        <v>5</v>
      </c>
      <c r="G138" s="9">
        <f t="shared" si="126"/>
        <v>10</v>
      </c>
      <c r="H138" s="13">
        <v>5</v>
      </c>
      <c r="I138" s="13">
        <v>5</v>
      </c>
      <c r="J138" s="9"/>
      <c r="K138" s="9"/>
      <c r="L138" s="9"/>
      <c r="M138" s="9">
        <v>0</v>
      </c>
      <c r="N138" s="9">
        <f t="shared" si="127"/>
        <v>0</v>
      </c>
      <c r="O138" s="9">
        <f t="shared" si="128"/>
        <v>0</v>
      </c>
      <c r="P138" s="9">
        <f t="shared" si="129"/>
        <v>0</v>
      </c>
      <c r="Q138" s="9"/>
      <c r="R138" s="9"/>
      <c r="S138" s="9"/>
      <c r="T138" s="9"/>
      <c r="U138" s="9"/>
      <c r="V138" s="9"/>
      <c r="W138" s="9"/>
      <c r="X138" s="9"/>
      <c r="Y138" s="9"/>
      <c r="Z138" s="21"/>
    </row>
    <row r="139" s="1" customFormat="true" ht="26.25" customHeight="true" spans="1:26">
      <c r="A139" s="9"/>
      <c r="B139" s="12" t="s">
        <v>167</v>
      </c>
      <c r="C139" s="13">
        <v>3</v>
      </c>
      <c r="D139" s="13">
        <f t="shared" si="123"/>
        <v>6</v>
      </c>
      <c r="E139" s="13">
        <f t="shared" si="124"/>
        <v>3</v>
      </c>
      <c r="F139" s="13">
        <f t="shared" si="125"/>
        <v>3</v>
      </c>
      <c r="G139" s="9">
        <f t="shared" si="126"/>
        <v>6</v>
      </c>
      <c r="H139" s="13">
        <v>3</v>
      </c>
      <c r="I139" s="13">
        <v>3</v>
      </c>
      <c r="J139" s="9"/>
      <c r="K139" s="9"/>
      <c r="L139" s="9"/>
      <c r="M139" s="9">
        <v>6</v>
      </c>
      <c r="N139" s="9">
        <f t="shared" si="127"/>
        <v>12</v>
      </c>
      <c r="O139" s="9">
        <f t="shared" si="128"/>
        <v>6</v>
      </c>
      <c r="P139" s="9">
        <f t="shared" si="129"/>
        <v>6</v>
      </c>
      <c r="Q139" s="9">
        <f>R139+S139</f>
        <v>12</v>
      </c>
      <c r="R139" s="9">
        <v>6</v>
      </c>
      <c r="S139" s="9">
        <v>6</v>
      </c>
      <c r="T139" s="9"/>
      <c r="U139" s="9"/>
      <c r="V139" s="9"/>
      <c r="W139" s="9"/>
      <c r="X139" s="9"/>
      <c r="Y139" s="9"/>
      <c r="Z139" s="21"/>
    </row>
    <row r="140" s="1" customFormat="true" ht="26.25" customHeight="true" spans="1:26">
      <c r="A140" s="9"/>
      <c r="B140" s="12" t="s">
        <v>168</v>
      </c>
      <c r="C140" s="13">
        <v>5</v>
      </c>
      <c r="D140" s="13">
        <f t="shared" si="123"/>
        <v>10</v>
      </c>
      <c r="E140" s="13">
        <f t="shared" si="124"/>
        <v>5</v>
      </c>
      <c r="F140" s="13">
        <f t="shared" si="125"/>
        <v>5</v>
      </c>
      <c r="G140" s="9">
        <f t="shared" si="126"/>
        <v>10</v>
      </c>
      <c r="H140" s="13">
        <v>5</v>
      </c>
      <c r="I140" s="13">
        <v>5</v>
      </c>
      <c r="J140" s="9"/>
      <c r="K140" s="9"/>
      <c r="L140" s="9"/>
      <c r="M140" s="9">
        <v>13</v>
      </c>
      <c r="N140" s="9">
        <f t="shared" si="127"/>
        <v>26</v>
      </c>
      <c r="O140" s="9">
        <f t="shared" si="128"/>
        <v>13</v>
      </c>
      <c r="P140" s="9">
        <f t="shared" si="129"/>
        <v>13</v>
      </c>
      <c r="Q140" s="9">
        <f>R140+S140</f>
        <v>26</v>
      </c>
      <c r="R140" s="9">
        <v>13</v>
      </c>
      <c r="S140" s="9">
        <v>13</v>
      </c>
      <c r="T140" s="9"/>
      <c r="U140" s="9"/>
      <c r="V140" s="9"/>
      <c r="W140" s="9"/>
      <c r="X140" s="9"/>
      <c r="Y140" s="9"/>
      <c r="Z140" s="21"/>
    </row>
  </sheetData>
  <autoFilter ref="A8:Z140">
    <extLst/>
  </autoFilter>
  <mergeCells count="33">
    <mergeCell ref="A2:Z2"/>
    <mergeCell ref="C4:L4"/>
    <mergeCell ref="M4:V4"/>
    <mergeCell ref="W4:Y4"/>
    <mergeCell ref="D5:F5"/>
    <mergeCell ref="G5:I5"/>
    <mergeCell ref="J5:L5"/>
    <mergeCell ref="N5:P5"/>
    <mergeCell ref="Q5:S5"/>
    <mergeCell ref="T5:V5"/>
    <mergeCell ref="A7:B7"/>
    <mergeCell ref="A4:A6"/>
    <mergeCell ref="A8:A18"/>
    <mergeCell ref="A19:A28"/>
    <mergeCell ref="A29:A35"/>
    <mergeCell ref="A36:A49"/>
    <mergeCell ref="A50:A59"/>
    <mergeCell ref="A60:A72"/>
    <mergeCell ref="A73:A83"/>
    <mergeCell ref="A84:A87"/>
    <mergeCell ref="A88:A95"/>
    <mergeCell ref="A96:A98"/>
    <mergeCell ref="A99:A110"/>
    <mergeCell ref="A111:A117"/>
    <mergeCell ref="A118:A130"/>
    <mergeCell ref="A131:A140"/>
    <mergeCell ref="B4:B6"/>
    <mergeCell ref="C5:C6"/>
    <mergeCell ref="M5:M6"/>
    <mergeCell ref="W5:W6"/>
    <mergeCell ref="X5:X6"/>
    <mergeCell ref="Y5:Y6"/>
    <mergeCell ref="Z4:Z6"/>
  </mergeCells>
  <pageMargins left="0.708661417322835" right="0.708661417322835" top="0.748031496062992" bottom="0.748031496062992" header="0.31496062992126" footer="0.3149606299212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2019-12-25T10:31:00Z</dcterms:created>
  <cp:lastPrinted>2022-12-02T16:37:00Z</cp:lastPrinted>
  <dcterms:modified xsi:type="dcterms:W3CDTF">2024-06-19T15:36:35Z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793AB8BDBC224234961E4B7128543459</vt:lpwstr>
  </property>
  <property fmtid="{D5CDD505-2E9C-101B-9397-08002B2CF9AE}" pid="3" name="KSOProductBuildVer">
    <vt:lpwstr>2052-11.8.2.10125</vt:lpwstr>
  </property>
</Properties>
</file>