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附件1" sheetId="1" r:id="rId1"/>
    <sheet name="附件2" sheetId="2" r:id="rId2"/>
  </sheets>
  <definedNames>
    <definedName name="_xlnm._FilterDatabase" localSheetId="0" hidden="1">附件1!$A$1:$G$74</definedName>
    <definedName name="_xlnm.Print_Titles" localSheetId="0">附件1!$3:$4</definedName>
  </definedNames>
  <calcPr calcId="144525"/>
</workbook>
</file>

<file path=xl/sharedStrings.xml><?xml version="1.0" encoding="utf-8"?>
<sst xmlns="http://schemas.openxmlformats.org/spreadsheetml/2006/main" count="163" uniqueCount="108">
  <si>
    <t>附件1</t>
  </si>
  <si>
    <t>提前下达2024年农村义务教育学生营养改善计划中央直达资金和省级资金分配表</t>
  </si>
  <si>
    <t>市州</t>
  </si>
  <si>
    <t>县市区/单位</t>
  </si>
  <si>
    <t>营养改善计划学生人数（人）</t>
  </si>
  <si>
    <t>提前下达2024年资金总额（万元）</t>
  </si>
  <si>
    <t>备注</t>
  </si>
  <si>
    <t>合计</t>
  </si>
  <si>
    <t>中央资金</t>
  </si>
  <si>
    <t>省级资金</t>
  </si>
  <si>
    <t>全省合计</t>
  </si>
  <si>
    <t>国家计划地区小计</t>
  </si>
  <si>
    <t>省级计划地区小计</t>
  </si>
  <si>
    <t>县级计划地区小计</t>
  </si>
  <si>
    <t>株洲市</t>
  </si>
  <si>
    <t>株洲市小计</t>
  </si>
  <si>
    <t>炎陵县</t>
  </si>
  <si>
    <t>国家计划</t>
  </si>
  <si>
    <t>茶陵县</t>
  </si>
  <si>
    <t>衡阳市</t>
  </si>
  <si>
    <t>衡阳市小计</t>
  </si>
  <si>
    <t>祁东县</t>
  </si>
  <si>
    <t>省级计划</t>
  </si>
  <si>
    <t>邵阳市</t>
  </si>
  <si>
    <t>邵阳市小计</t>
  </si>
  <si>
    <t>新邵县</t>
  </si>
  <si>
    <t>邵阳县</t>
  </si>
  <si>
    <t>县级计划</t>
  </si>
  <si>
    <t>隆回县</t>
  </si>
  <si>
    <t>洞口县</t>
  </si>
  <si>
    <t>绥宁县</t>
  </si>
  <si>
    <t>新宁县</t>
  </si>
  <si>
    <t>城步县</t>
  </si>
  <si>
    <t>武冈市</t>
  </si>
  <si>
    <t>岳阳市</t>
  </si>
  <si>
    <t>岳阳市小计</t>
  </si>
  <si>
    <t>云溪区</t>
  </si>
  <si>
    <t>平江县</t>
  </si>
  <si>
    <t>常德市</t>
  </si>
  <si>
    <t>常德市小计</t>
  </si>
  <si>
    <t>石门县</t>
  </si>
  <si>
    <t>张家界市</t>
  </si>
  <si>
    <t>张家界市小计</t>
  </si>
  <si>
    <t>慈利县</t>
  </si>
  <si>
    <t>桑植县</t>
  </si>
  <si>
    <t>永定区</t>
  </si>
  <si>
    <t>武陵源区</t>
  </si>
  <si>
    <t>益阳市</t>
  </si>
  <si>
    <t>益阳市小计</t>
  </si>
  <si>
    <t>安化县</t>
  </si>
  <si>
    <t>郴州市</t>
  </si>
  <si>
    <t>郴州市小计</t>
  </si>
  <si>
    <t>宜章县</t>
  </si>
  <si>
    <t>汝城县</t>
  </si>
  <si>
    <t>桂东县</t>
  </si>
  <si>
    <t>安仁县</t>
  </si>
  <si>
    <t>永兴县</t>
  </si>
  <si>
    <t>永州市</t>
  </si>
  <si>
    <t>永州市小计</t>
  </si>
  <si>
    <t>双牌县</t>
  </si>
  <si>
    <t>江华县</t>
  </si>
  <si>
    <t>江永县</t>
  </si>
  <si>
    <t>新田县</t>
  </si>
  <si>
    <t>宁远县</t>
  </si>
  <si>
    <t>娄底市</t>
  </si>
  <si>
    <t>娄底市小计</t>
  </si>
  <si>
    <t>双峰县</t>
  </si>
  <si>
    <t>涟源市</t>
  </si>
  <si>
    <t>新化县</t>
  </si>
  <si>
    <t>怀化市</t>
  </si>
  <si>
    <t>怀化市小计</t>
  </si>
  <si>
    <t>鹤城区</t>
  </si>
  <si>
    <t>中方县</t>
  </si>
  <si>
    <t>沅陵县</t>
  </si>
  <si>
    <t>辰溪县</t>
  </si>
  <si>
    <t>溆浦县</t>
  </si>
  <si>
    <t>会同县</t>
  </si>
  <si>
    <t>麻阳县</t>
  </si>
  <si>
    <t>新晃县</t>
  </si>
  <si>
    <t>芷江县</t>
  </si>
  <si>
    <t>靖州县</t>
  </si>
  <si>
    <t>通道县</t>
  </si>
  <si>
    <t>洪江市</t>
  </si>
  <si>
    <t>洪江区</t>
  </si>
  <si>
    <t>湘西土家族苗族自治州</t>
  </si>
  <si>
    <t>湘西州小计</t>
  </si>
  <si>
    <t>吉首市</t>
  </si>
  <si>
    <t>泸溪县</t>
  </si>
  <si>
    <t>凤凰县</t>
  </si>
  <si>
    <t>花垣县</t>
  </si>
  <si>
    <t>保靖县</t>
  </si>
  <si>
    <t>古丈县</t>
  </si>
  <si>
    <t>永顺县</t>
  </si>
  <si>
    <t>龙山县</t>
  </si>
  <si>
    <t>附件2</t>
  </si>
  <si>
    <t>2024年学生营养改善计划补助资金绩效目标申报表</t>
  </si>
  <si>
    <t>市县名称</t>
  </si>
  <si>
    <t>绩效指标分解</t>
  </si>
  <si>
    <t>数量指标</t>
  </si>
  <si>
    <t>质量指标</t>
  </si>
  <si>
    <t>时效指标</t>
  </si>
  <si>
    <t>效益指标</t>
  </si>
  <si>
    <t>服务对象满意度指标</t>
  </si>
  <si>
    <t>市（州）合计</t>
  </si>
  <si>
    <t>市本级</t>
  </si>
  <si>
    <t>××县</t>
  </si>
  <si>
    <t>……</t>
  </si>
  <si>
    <t>填表说明：
1.2024年绩效目标申报表根据下达的中央和省级营养改善计划补助资金实际可产生效益进行填报，可综合考虑2024年度计划预计完成情况和清算资金规模情况。
2.相关指标解释：
①数量指标：受益学校数量、受益学生人数等。
②质量指标：是否严格按照资金管理规定统筹安排和使用。
③时效指标：是否将资金在春、秋季开学前及时拨付到位。
④效益指标：根据营养改善计划实际产生效益填报。如：农村学生营养状况、学校供餐条件改善情况等。
⑤服务对象满意度指标：师生满意度不低于90%。</t>
  </si>
</sst>
</file>

<file path=xl/styles.xml><?xml version="1.0" encoding="utf-8"?>
<styleSheet xmlns="http://schemas.openxmlformats.org/spreadsheetml/2006/main">
  <numFmts count="6">
    <numFmt numFmtId="176" formatCode="0_ "/>
    <numFmt numFmtId="177" formatCode="0_ ;[Red]\-0\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4">
    <font>
      <sz val="11"/>
      <color theme="1"/>
      <name val="宋体"/>
      <charset val="134"/>
      <scheme val="minor"/>
    </font>
    <font>
      <sz val="12"/>
      <color theme="1"/>
      <name val="宋体"/>
      <charset val="134"/>
      <scheme val="minor"/>
    </font>
    <font>
      <sz val="14"/>
      <color theme="1"/>
      <name val="黑体"/>
      <charset val="134"/>
    </font>
    <font>
      <sz val="20"/>
      <color theme="1"/>
      <name val="宋体"/>
      <charset val="134"/>
      <scheme val="minor"/>
    </font>
    <font>
      <b/>
      <sz val="10"/>
      <color theme="1"/>
      <name val="宋体"/>
      <charset val="134"/>
      <scheme val="minor"/>
    </font>
    <font>
      <b/>
      <sz val="11"/>
      <color theme="1"/>
      <name val="宋体"/>
      <charset val="134"/>
      <scheme val="minor"/>
    </font>
    <font>
      <sz val="16"/>
      <name val="黑体"/>
      <charset val="134"/>
    </font>
    <font>
      <sz val="12"/>
      <name val="宋体"/>
      <charset val="134"/>
    </font>
    <font>
      <b/>
      <sz val="12"/>
      <name val="宋体"/>
      <charset val="134"/>
    </font>
    <font>
      <sz val="16"/>
      <name val="方正小标宋_GBK"/>
      <charset val="134"/>
    </font>
    <font>
      <sz val="11"/>
      <name val="黑体"/>
      <charset val="134"/>
    </font>
    <font>
      <b/>
      <sz val="11"/>
      <name val="宋体"/>
      <charset val="134"/>
    </font>
    <font>
      <sz val="11"/>
      <name val="宋体"/>
      <charset val="134"/>
    </font>
    <font>
      <sz val="11"/>
      <color theme="1"/>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u/>
      <sz val="11"/>
      <color rgb="FF800080"/>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i/>
      <sz val="11"/>
      <color rgb="FF7F7F7F"/>
      <name val="宋体"/>
      <charset val="0"/>
      <scheme val="minor"/>
    </font>
    <font>
      <b/>
      <sz val="11"/>
      <color theme="1"/>
      <name val="宋体"/>
      <charset val="0"/>
      <scheme val="minor"/>
    </font>
    <font>
      <b/>
      <sz val="18"/>
      <color theme="3"/>
      <name val="宋体"/>
      <charset val="134"/>
      <scheme val="minor"/>
    </font>
    <font>
      <sz val="11"/>
      <color rgb="FFFF0000"/>
      <name val="宋体"/>
      <charset val="0"/>
      <scheme val="minor"/>
    </font>
    <font>
      <sz val="11"/>
      <color theme="1"/>
      <name val="宋体"/>
      <charset val="134"/>
      <scheme val="minor"/>
    </font>
    <font>
      <sz val="11"/>
      <color rgb="FFFA7D00"/>
      <name val="宋体"/>
      <charset val="0"/>
      <scheme val="minor"/>
    </font>
    <font>
      <sz val="11"/>
      <color rgb="FF9C0006"/>
      <name val="宋体"/>
      <charset val="0"/>
      <scheme val="minor"/>
    </font>
    <font>
      <b/>
      <sz val="15"/>
      <color theme="3"/>
      <name val="宋体"/>
      <charset val="134"/>
      <scheme val="minor"/>
    </font>
    <font>
      <sz val="11"/>
      <color rgb="FF006100"/>
      <name val="宋体"/>
      <charset val="0"/>
      <scheme val="minor"/>
    </font>
    <font>
      <u/>
      <sz val="11"/>
      <color rgb="FF0000FF"/>
      <name val="宋体"/>
      <charset val="0"/>
      <scheme val="minor"/>
    </font>
    <font>
      <sz val="11"/>
      <color rgb="FF9C6500"/>
      <name val="宋体"/>
      <charset val="0"/>
      <scheme val="minor"/>
    </font>
    <font>
      <b/>
      <sz val="11"/>
      <color rgb="FFFA7D00"/>
      <name val="宋体"/>
      <charset val="0"/>
      <scheme val="minor"/>
    </font>
    <font>
      <sz val="10"/>
      <name val="Arial"/>
      <charset val="134"/>
    </font>
  </fonts>
  <fills count="34">
    <fill>
      <patternFill patternType="none"/>
    </fill>
    <fill>
      <patternFill patternType="gray125"/>
    </fill>
    <fill>
      <patternFill patternType="solid">
        <fgColor indexed="9"/>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8"/>
        <bgColor indexed="64"/>
      </patternFill>
    </fill>
    <fill>
      <patternFill patternType="solid">
        <fgColor theme="8" tint="0.799981688894314"/>
        <bgColor indexed="64"/>
      </patternFill>
    </fill>
    <fill>
      <patternFill patternType="solid">
        <fgColor theme="7"/>
        <bgColor indexed="64"/>
      </patternFill>
    </fill>
    <fill>
      <patternFill patternType="solid">
        <fgColor rgb="FFFFC7CE"/>
        <bgColor indexed="64"/>
      </patternFill>
    </fill>
    <fill>
      <patternFill patternType="solid">
        <fgColor theme="5"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3">
    <xf numFmtId="0" fontId="0" fillId="0" borderId="0"/>
    <xf numFmtId="0" fontId="33" fillId="0" borderId="0"/>
    <xf numFmtId="0" fontId="7" fillId="0" borderId="0">
      <alignment vertical="center"/>
    </xf>
    <xf numFmtId="0" fontId="15" fillId="8"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9" fillId="13" borderId="8" applyNumberFormat="false" applyAlignment="false" applyProtection="false">
      <alignment vertical="center"/>
    </xf>
    <xf numFmtId="0" fontId="20" fillId="17" borderId="9" applyNumberFormat="false" applyAlignment="false" applyProtection="false">
      <alignment vertical="center"/>
    </xf>
    <xf numFmtId="0" fontId="27" fillId="21" borderId="0" applyNumberFormat="false" applyBorder="false" applyAlignment="false" applyProtection="false">
      <alignment vertical="center"/>
    </xf>
    <xf numFmtId="0" fontId="28" fillId="0" borderId="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8" fillId="0" borderId="7" applyNumberFormat="false" applyFill="false" applyAlignment="false" applyProtection="false">
      <alignment vertical="center"/>
    </xf>
    <xf numFmtId="0" fontId="13"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14"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5" fillId="18"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22" fillId="0" borderId="10" applyNumberFormat="false" applyFill="false" applyAlignment="false" applyProtection="false">
      <alignment vertical="center"/>
    </xf>
    <xf numFmtId="0" fontId="13" fillId="7"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3" fillId="16" borderId="0" applyNumberFormat="false" applyBorder="false" applyAlignment="false" applyProtection="false">
      <alignment vertical="center"/>
    </xf>
    <xf numFmtId="0" fontId="25" fillId="0" borderId="0"/>
    <xf numFmtId="0" fontId="26" fillId="0" borderId="11"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3" fillId="22" borderId="0" applyNumberFormat="false" applyBorder="false" applyAlignment="false" applyProtection="false">
      <alignment vertical="center"/>
    </xf>
    <xf numFmtId="0" fontId="7" fillId="0" borderId="0">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3" fillId="10" borderId="0" applyNumberFormat="false" applyBorder="false" applyAlignment="false" applyProtection="false">
      <alignment vertical="center"/>
    </xf>
    <xf numFmtId="0" fontId="0" fillId="24" borderId="12" applyNumberFormat="false" applyFont="false" applyAlignment="false" applyProtection="false">
      <alignment vertical="center"/>
    </xf>
    <xf numFmtId="0" fontId="15" fillId="25"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32" fillId="13" borderId="5" applyNumberFormat="false" applyAlignment="false" applyProtection="false">
      <alignment vertical="center"/>
    </xf>
    <xf numFmtId="0" fontId="15" fillId="27"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5"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4" fillId="4" borderId="5" applyNumberFormat="false" applyAlignment="false" applyProtection="false">
      <alignment vertical="center"/>
    </xf>
    <xf numFmtId="0" fontId="13" fillId="3" borderId="0" applyNumberFormat="false" applyBorder="false" applyAlignment="false" applyProtection="false">
      <alignment vertical="center"/>
    </xf>
    <xf numFmtId="0" fontId="15" fillId="20" borderId="0" applyNumberFormat="false" applyBorder="false" applyAlignment="false" applyProtection="false">
      <alignment vertical="center"/>
    </xf>
    <xf numFmtId="0" fontId="13" fillId="6" borderId="0" applyNumberFormat="false" applyBorder="false" applyAlignment="false" applyProtection="false">
      <alignment vertical="center"/>
    </xf>
  </cellStyleXfs>
  <cellXfs count="37">
    <xf numFmtId="0" fontId="0" fillId="0" borderId="0" xfId="0"/>
    <xf numFmtId="0" fontId="1" fillId="0" borderId="0" xfId="0" applyFont="true" applyAlignment="true">
      <alignment horizontal="center" vertical="center" wrapText="true"/>
    </xf>
    <xf numFmtId="0" fontId="0" fillId="0" borderId="0" xfId="0" applyAlignment="true">
      <alignment vertical="center"/>
    </xf>
    <xf numFmtId="0" fontId="2" fillId="0" borderId="0" xfId="0" applyFont="true" applyAlignment="true"/>
    <xf numFmtId="0" fontId="3" fillId="0" borderId="0" xfId="0" applyFont="true" applyBorder="true" applyAlignment="true">
      <alignment horizontal="center" vertical="center"/>
    </xf>
    <xf numFmtId="0" fontId="1"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1" fillId="0" borderId="0" xfId="0" applyFont="true" applyFill="true" applyBorder="true" applyAlignment="true">
      <alignment horizontal="left" vertical="top" wrapText="true"/>
    </xf>
    <xf numFmtId="0" fontId="4" fillId="0" borderId="0" xfId="0" applyFont="true" applyFill="true" applyBorder="true" applyAlignment="true">
      <alignment horizontal="left" vertical="top" wrapText="true"/>
    </xf>
    <xf numFmtId="0" fontId="5" fillId="0" borderId="0" xfId="0" applyFont="true" applyAlignment="true">
      <alignment vertical="center"/>
    </xf>
    <xf numFmtId="0" fontId="0" fillId="0" borderId="0" xfId="0" applyAlignment="true">
      <alignment horizontal="center" vertical="center"/>
    </xf>
    <xf numFmtId="0" fontId="6" fillId="0" borderId="0" xfId="0" applyFont="true" applyFill="true" applyBorder="true" applyAlignment="true">
      <alignment horizontal="center" vertical="center" wrapText="true"/>
    </xf>
    <xf numFmtId="0" fontId="7" fillId="0" borderId="0" xfId="0" applyFont="true" applyFill="true" applyBorder="true" applyAlignment="true">
      <alignment horizontal="center" vertical="center" wrapText="true"/>
    </xf>
    <xf numFmtId="0" fontId="8" fillId="0" borderId="0" xfId="0" applyFont="true" applyFill="true" applyBorder="true" applyAlignment="true">
      <alignment horizontal="center" vertical="center" wrapText="true"/>
    </xf>
    <xf numFmtId="0" fontId="9" fillId="0" borderId="0" xfId="1" applyFont="true" applyAlignment="true">
      <alignment horizontal="center" vertical="center" wrapText="true"/>
    </xf>
    <xf numFmtId="0" fontId="10" fillId="0" borderId="1" xfId="1" applyFont="true" applyBorder="true" applyAlignment="true">
      <alignment horizontal="center" vertical="center" wrapText="true"/>
    </xf>
    <xf numFmtId="0" fontId="10" fillId="0" borderId="1" xfId="2" applyFont="true" applyBorder="true" applyAlignment="true">
      <alignment horizontal="center" vertical="center" wrapText="true"/>
    </xf>
    <xf numFmtId="0" fontId="11" fillId="0" borderId="2" xfId="0" applyFont="true" applyFill="true" applyBorder="true" applyAlignment="true">
      <alignment horizontal="center" vertical="center"/>
    </xf>
    <xf numFmtId="0" fontId="11" fillId="0" borderId="3" xfId="0" applyFont="true" applyFill="true" applyBorder="true" applyAlignment="true">
      <alignment horizontal="center" vertical="center"/>
    </xf>
    <xf numFmtId="177" fontId="11" fillId="0" borderId="1" xfId="0" applyNumberFormat="true" applyFont="true" applyFill="true" applyBorder="true" applyAlignment="true">
      <alignment horizontal="center" vertical="center"/>
    </xf>
    <xf numFmtId="0" fontId="11" fillId="2" borderId="2" xfId="1" applyFont="true" applyFill="true" applyBorder="true" applyAlignment="true">
      <alignment horizontal="center" vertical="center" wrapText="true"/>
    </xf>
    <xf numFmtId="0" fontId="11" fillId="2" borderId="3" xfId="1" applyFont="true" applyFill="true" applyBorder="true" applyAlignment="true">
      <alignment horizontal="center" vertical="center" wrapText="true"/>
    </xf>
    <xf numFmtId="177" fontId="11" fillId="0" borderId="4" xfId="0" applyNumberFormat="true" applyFont="true" applyFill="true" applyBorder="true" applyAlignment="true">
      <alignment horizontal="center" vertical="center"/>
    </xf>
    <xf numFmtId="0" fontId="12" fillId="0" borderId="1" xfId="0" applyFont="true" applyFill="true" applyBorder="true" applyAlignment="true">
      <alignment horizontal="center" vertical="center" wrapText="true"/>
    </xf>
    <xf numFmtId="176" fontId="11" fillId="0" borderId="2" xfId="0" applyNumberFormat="true" applyFont="true" applyFill="true" applyBorder="true" applyAlignment="true">
      <alignment horizontal="center" vertical="center"/>
    </xf>
    <xf numFmtId="0" fontId="12" fillId="0" borderId="1" xfId="0" applyFont="true" applyFill="true" applyBorder="true" applyAlignment="true">
      <alignment horizontal="center" vertical="center"/>
    </xf>
    <xf numFmtId="177" fontId="12" fillId="0" borderId="1" xfId="0" applyNumberFormat="true" applyFont="true" applyFill="true" applyBorder="true" applyAlignment="true">
      <alignment horizontal="center" vertical="center"/>
    </xf>
    <xf numFmtId="0" fontId="12"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horizontal="center" vertical="center"/>
    </xf>
    <xf numFmtId="0" fontId="12" fillId="0" borderId="1" xfId="29" applyFont="true" applyFill="true" applyBorder="true" applyAlignment="true">
      <alignment horizontal="center" vertical="center" wrapText="true"/>
    </xf>
    <xf numFmtId="177" fontId="11" fillId="0" borderId="2" xfId="0" applyNumberFormat="true" applyFont="true" applyFill="true" applyBorder="true" applyAlignment="true">
      <alignment horizontal="center" vertical="center"/>
    </xf>
    <xf numFmtId="0" fontId="12" fillId="0" borderId="1" xfId="29" applyFont="true" applyFill="true" applyBorder="true" applyAlignment="true">
      <alignment horizontal="center" vertical="center" wrapText="true" shrinkToFit="true"/>
    </xf>
    <xf numFmtId="0" fontId="8" fillId="0" borderId="1" xfId="0" applyFont="true" applyFill="true" applyBorder="true" applyAlignment="true"/>
    <xf numFmtId="0" fontId="8" fillId="0" borderId="4" xfId="0" applyFont="true" applyFill="true" applyBorder="true" applyAlignment="true"/>
    <xf numFmtId="176" fontId="12" fillId="0" borderId="1" xfId="0" applyNumberFormat="true" applyFont="true" applyFill="true" applyBorder="true" applyAlignment="true">
      <alignment horizontal="center" vertical="center"/>
    </xf>
    <xf numFmtId="0" fontId="7"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xf>
  </cellXfs>
  <cellStyles count="53">
    <cellStyle name="常规" xfId="0" builtinId="0"/>
    <cellStyle name="常规_Sheet1"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常规 3" xfId="25"/>
    <cellStyle name="链接单元格" xfId="26" builtinId="24"/>
    <cellStyle name="标题 4" xfId="27" builtinId="19"/>
    <cellStyle name="20% - 强调文字颜色 2" xfId="28" builtinId="34"/>
    <cellStyle name="常规_2012营改各县市区通讯录" xfId="29"/>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4"/>
  <sheetViews>
    <sheetView workbookViewId="0">
      <selection activeCell="L5" sqref="L5"/>
    </sheetView>
  </sheetViews>
  <sheetFormatPr defaultColWidth="9" defaultRowHeight="13.5" outlineLevelCol="6"/>
  <cols>
    <col min="1" max="1" width="7.875" style="2" customWidth="true"/>
    <col min="2" max="2" width="12.875" style="2" customWidth="true"/>
    <col min="3" max="3" width="12.625" style="2" customWidth="true"/>
    <col min="4" max="4" width="13" style="2" customWidth="true"/>
    <col min="5" max="5" width="11.25" style="2" customWidth="true"/>
    <col min="6" max="6" width="11.25" style="10" customWidth="true"/>
    <col min="7" max="7" width="10.625" style="2" customWidth="true"/>
    <col min="8" max="8" width="9" style="2"/>
    <col min="9" max="9" width="10.5" style="2"/>
    <col min="10" max="16384" width="9" style="2"/>
  </cols>
  <sheetData>
    <row r="1" ht="40.5" customHeight="true" spans="1:7">
      <c r="A1" s="11" t="s">
        <v>0</v>
      </c>
      <c r="B1" s="11"/>
      <c r="C1" s="12"/>
      <c r="D1" s="13"/>
      <c r="E1" s="13"/>
      <c r="F1" s="12"/>
      <c r="G1" s="12"/>
    </row>
    <row r="2" ht="54.75" customHeight="true" spans="1:7">
      <c r="A2" s="14" t="s">
        <v>1</v>
      </c>
      <c r="B2" s="14"/>
      <c r="C2" s="14"/>
      <c r="D2" s="14"/>
      <c r="E2" s="14"/>
      <c r="F2" s="14"/>
      <c r="G2" s="14"/>
    </row>
    <row r="3" ht="39" customHeight="true" spans="1:7">
      <c r="A3" s="15" t="s">
        <v>2</v>
      </c>
      <c r="B3" s="15" t="s">
        <v>3</v>
      </c>
      <c r="C3" s="16" t="s">
        <v>4</v>
      </c>
      <c r="D3" s="16" t="s">
        <v>5</v>
      </c>
      <c r="E3" s="16"/>
      <c r="F3" s="16"/>
      <c r="G3" s="16" t="s">
        <v>6</v>
      </c>
    </row>
    <row r="4" ht="32.25" customHeight="true" spans="1:7">
      <c r="A4" s="15"/>
      <c r="B4" s="15"/>
      <c r="C4" s="16"/>
      <c r="D4" s="16" t="s">
        <v>7</v>
      </c>
      <c r="E4" s="16" t="s">
        <v>8</v>
      </c>
      <c r="F4" s="16" t="s">
        <v>9</v>
      </c>
      <c r="G4" s="16"/>
    </row>
    <row r="5" s="9" customFormat="true" ht="21" customHeight="true" spans="1:7">
      <c r="A5" s="17" t="s">
        <v>10</v>
      </c>
      <c r="B5" s="18"/>
      <c r="C5" s="19">
        <f>C6+C7+C8</f>
        <v>1829288</v>
      </c>
      <c r="D5" s="19">
        <v>160099</v>
      </c>
      <c r="E5" s="19">
        <v>152934</v>
      </c>
      <c r="F5" s="19">
        <v>7165</v>
      </c>
      <c r="G5" s="32"/>
    </row>
    <row r="6" s="9" customFormat="true" ht="21" customHeight="true" spans="1:7">
      <c r="A6" s="20" t="s">
        <v>11</v>
      </c>
      <c r="B6" s="21"/>
      <c r="C6" s="22">
        <f t="shared" ref="C6" si="0">C10+C11+C15+C16+C18+C19+C20+C21+C22+C23+C28+C30+C31+C35+C37+C38+C39+C40+C50+C51+C63+C54+C55+C56+C57+C58+C59+C60+C61+C62+C68+C69+C70+C71+C72+C73+C74</f>
        <v>1364962</v>
      </c>
      <c r="D6" s="22">
        <v>122367</v>
      </c>
      <c r="E6" s="22">
        <v>122367</v>
      </c>
      <c r="F6" s="22">
        <v>0</v>
      </c>
      <c r="G6" s="33"/>
    </row>
    <row r="7" s="9" customFormat="true" ht="21" customHeight="true" spans="1:7">
      <c r="A7" s="20" t="s">
        <v>12</v>
      </c>
      <c r="B7" s="21"/>
      <c r="C7" s="19">
        <f t="shared" ref="C7" si="1">C13+C26+C32+C33+C43+C44+C45+C46+C47+C49+C53+C64+C65+C67</f>
        <v>434371</v>
      </c>
      <c r="D7" s="19">
        <v>35821</v>
      </c>
      <c r="E7" s="19">
        <v>28656</v>
      </c>
      <c r="F7" s="19">
        <v>7165</v>
      </c>
      <c r="G7" s="32"/>
    </row>
    <row r="8" s="9" customFormat="true" ht="21" customHeight="true" spans="1:7">
      <c r="A8" s="20" t="s">
        <v>13</v>
      </c>
      <c r="B8" s="21"/>
      <c r="C8" s="19">
        <f>C17+C25+C41</f>
        <v>29955</v>
      </c>
      <c r="D8" s="19">
        <v>1911</v>
      </c>
      <c r="E8" s="19">
        <v>1911</v>
      </c>
      <c r="F8" s="19">
        <v>0</v>
      </c>
      <c r="G8" s="32"/>
    </row>
    <row r="9" s="9" customFormat="true" ht="21" customHeight="true" spans="1:7">
      <c r="A9" s="23" t="s">
        <v>14</v>
      </c>
      <c r="B9" s="23" t="s">
        <v>15</v>
      </c>
      <c r="C9" s="24">
        <f>C10+C11</f>
        <v>60790</v>
      </c>
      <c r="D9" s="19">
        <v>5450</v>
      </c>
      <c r="E9" s="19">
        <v>5450</v>
      </c>
      <c r="F9" s="19">
        <v>0</v>
      </c>
      <c r="G9" s="32"/>
    </row>
    <row r="10" ht="21" customHeight="true" spans="1:7">
      <c r="A10" s="23"/>
      <c r="B10" s="23" t="s">
        <v>16</v>
      </c>
      <c r="C10" s="25">
        <v>9233</v>
      </c>
      <c r="D10" s="26">
        <v>828</v>
      </c>
      <c r="E10" s="26">
        <v>828</v>
      </c>
      <c r="F10" s="34"/>
      <c r="G10" s="35" t="s">
        <v>17</v>
      </c>
    </row>
    <row r="11" ht="21" customHeight="true" spans="1:7">
      <c r="A11" s="23"/>
      <c r="B11" s="23" t="s">
        <v>18</v>
      </c>
      <c r="C11" s="25">
        <v>51557</v>
      </c>
      <c r="D11" s="26">
        <v>4622</v>
      </c>
      <c r="E11" s="26">
        <v>4622</v>
      </c>
      <c r="F11" s="34"/>
      <c r="G11" s="35" t="s">
        <v>17</v>
      </c>
    </row>
    <row r="12" s="9" customFormat="true" ht="21" customHeight="true" spans="1:7">
      <c r="A12" s="27" t="s">
        <v>19</v>
      </c>
      <c r="B12" s="23" t="s">
        <v>20</v>
      </c>
      <c r="C12" s="24">
        <v>52106</v>
      </c>
      <c r="D12" s="28">
        <v>4385</v>
      </c>
      <c r="E12" s="28">
        <v>3508</v>
      </c>
      <c r="F12" s="28">
        <v>877</v>
      </c>
      <c r="G12" s="36"/>
    </row>
    <row r="13" ht="21" customHeight="true" spans="1:7">
      <c r="A13" s="27"/>
      <c r="B13" s="29" t="s">
        <v>21</v>
      </c>
      <c r="C13" s="25">
        <v>52106</v>
      </c>
      <c r="D13" s="26">
        <v>4385</v>
      </c>
      <c r="E13" s="26">
        <v>3508</v>
      </c>
      <c r="F13" s="34">
        <v>877</v>
      </c>
      <c r="G13" s="35" t="s">
        <v>22</v>
      </c>
    </row>
    <row r="14" s="9" customFormat="true" ht="21" customHeight="true" spans="1:7">
      <c r="A14" s="23" t="s">
        <v>23</v>
      </c>
      <c r="B14" s="23" t="s">
        <v>24</v>
      </c>
      <c r="C14" s="24">
        <f>C15+C16+C17+C18+C19+C20+C21+C22+C23</f>
        <v>434511</v>
      </c>
      <c r="D14" s="30">
        <v>38777</v>
      </c>
      <c r="E14" s="30">
        <v>38777</v>
      </c>
      <c r="F14" s="30">
        <v>0</v>
      </c>
      <c r="G14" s="36"/>
    </row>
    <row r="15" ht="21" customHeight="true" spans="1:7">
      <c r="A15" s="23"/>
      <c r="B15" s="29" t="s">
        <v>25</v>
      </c>
      <c r="C15" s="25">
        <v>47852</v>
      </c>
      <c r="D15" s="26">
        <v>4290</v>
      </c>
      <c r="E15" s="26">
        <v>4290</v>
      </c>
      <c r="F15" s="34"/>
      <c r="G15" s="35" t="s">
        <v>17</v>
      </c>
    </row>
    <row r="16" ht="21" customHeight="true" spans="1:7">
      <c r="A16" s="23"/>
      <c r="B16" s="23" t="s">
        <v>26</v>
      </c>
      <c r="C16" s="25">
        <v>72569</v>
      </c>
      <c r="D16" s="26">
        <v>6506</v>
      </c>
      <c r="E16" s="26">
        <v>6506</v>
      </c>
      <c r="F16" s="34"/>
      <c r="G16" s="35" t="s">
        <v>17</v>
      </c>
    </row>
    <row r="17" ht="21" customHeight="true" spans="1:7">
      <c r="A17" s="23"/>
      <c r="B17" s="29" t="s">
        <v>26</v>
      </c>
      <c r="C17" s="25">
        <v>4928</v>
      </c>
      <c r="D17" s="26">
        <v>266</v>
      </c>
      <c r="E17" s="26">
        <v>266</v>
      </c>
      <c r="F17" s="34"/>
      <c r="G17" s="35" t="s">
        <v>27</v>
      </c>
    </row>
    <row r="18" ht="21" customHeight="true" spans="1:7">
      <c r="A18" s="23"/>
      <c r="B18" s="29" t="s">
        <v>28</v>
      </c>
      <c r="C18" s="25">
        <v>99550</v>
      </c>
      <c r="D18" s="26">
        <v>8922</v>
      </c>
      <c r="E18" s="26">
        <v>8922</v>
      </c>
      <c r="F18" s="34"/>
      <c r="G18" s="35" t="s">
        <v>17</v>
      </c>
    </row>
    <row r="19" ht="21" customHeight="true" spans="1:7">
      <c r="A19" s="23"/>
      <c r="B19" s="29" t="s">
        <v>29</v>
      </c>
      <c r="C19" s="25">
        <v>85779</v>
      </c>
      <c r="D19" s="26">
        <v>7691</v>
      </c>
      <c r="E19" s="26">
        <v>7691</v>
      </c>
      <c r="F19" s="34"/>
      <c r="G19" s="35" t="s">
        <v>17</v>
      </c>
    </row>
    <row r="20" ht="21" customHeight="true" spans="1:7">
      <c r="A20" s="23"/>
      <c r="B20" s="29" t="s">
        <v>30</v>
      </c>
      <c r="C20" s="25">
        <v>22254</v>
      </c>
      <c r="D20" s="26">
        <v>1995</v>
      </c>
      <c r="E20" s="26">
        <v>1995</v>
      </c>
      <c r="F20" s="34"/>
      <c r="G20" s="35" t="s">
        <v>17</v>
      </c>
    </row>
    <row r="21" ht="21" customHeight="true" spans="1:7">
      <c r="A21" s="23"/>
      <c r="B21" s="29" t="s">
        <v>31</v>
      </c>
      <c r="C21" s="25">
        <v>52240</v>
      </c>
      <c r="D21" s="26">
        <v>4684</v>
      </c>
      <c r="E21" s="26">
        <v>4684</v>
      </c>
      <c r="F21" s="34"/>
      <c r="G21" s="35" t="s">
        <v>17</v>
      </c>
    </row>
    <row r="22" ht="21" customHeight="true" spans="1:7">
      <c r="A22" s="23"/>
      <c r="B22" s="29" t="s">
        <v>32</v>
      </c>
      <c r="C22" s="25">
        <v>15565</v>
      </c>
      <c r="D22" s="26">
        <v>1395</v>
      </c>
      <c r="E22" s="26">
        <v>1395</v>
      </c>
      <c r="F22" s="34"/>
      <c r="G22" s="35" t="s">
        <v>17</v>
      </c>
    </row>
    <row r="23" ht="21" customHeight="true" spans="1:7">
      <c r="A23" s="23"/>
      <c r="B23" s="29" t="s">
        <v>33</v>
      </c>
      <c r="C23" s="25">
        <v>33774</v>
      </c>
      <c r="D23" s="26">
        <v>3028</v>
      </c>
      <c r="E23" s="26">
        <v>3028</v>
      </c>
      <c r="F23" s="34"/>
      <c r="G23" s="35" t="s">
        <v>17</v>
      </c>
    </row>
    <row r="24" s="9" customFormat="true" ht="21" customHeight="true" spans="1:7">
      <c r="A24" s="27" t="s">
        <v>34</v>
      </c>
      <c r="B24" s="23" t="s">
        <v>35</v>
      </c>
      <c r="C24" s="24">
        <f>C25+C26</f>
        <v>101018</v>
      </c>
      <c r="D24" s="17">
        <v>8344</v>
      </c>
      <c r="E24" s="17">
        <v>6864</v>
      </c>
      <c r="F24" s="17">
        <v>1480</v>
      </c>
      <c r="G24" s="36"/>
    </row>
    <row r="25" ht="21" customHeight="true" spans="1:7">
      <c r="A25" s="27"/>
      <c r="B25" s="23" t="s">
        <v>36</v>
      </c>
      <c r="C25" s="25">
        <v>14052</v>
      </c>
      <c r="D25" s="26">
        <v>946</v>
      </c>
      <c r="E25" s="26">
        <v>946</v>
      </c>
      <c r="F25" s="34"/>
      <c r="G25" s="35" t="s">
        <v>27</v>
      </c>
    </row>
    <row r="26" ht="21" customHeight="true" spans="1:7">
      <c r="A26" s="27"/>
      <c r="B26" s="23" t="s">
        <v>37</v>
      </c>
      <c r="C26" s="25">
        <v>86966</v>
      </c>
      <c r="D26" s="26">
        <v>7398</v>
      </c>
      <c r="E26" s="26">
        <v>5918</v>
      </c>
      <c r="F26" s="34">
        <v>1480</v>
      </c>
      <c r="G26" s="35" t="s">
        <v>22</v>
      </c>
    </row>
    <row r="27" s="9" customFormat="true" ht="21" customHeight="true" spans="1:7">
      <c r="A27" s="23" t="s">
        <v>38</v>
      </c>
      <c r="B27" s="23" t="s">
        <v>39</v>
      </c>
      <c r="C27" s="24">
        <v>28155</v>
      </c>
      <c r="D27" s="30">
        <v>2525</v>
      </c>
      <c r="E27" s="30">
        <v>2525</v>
      </c>
      <c r="F27" s="30">
        <v>0</v>
      </c>
      <c r="G27" s="36"/>
    </row>
    <row r="28" ht="21" customHeight="true" spans="1:7">
      <c r="A28" s="23"/>
      <c r="B28" s="29" t="s">
        <v>40</v>
      </c>
      <c r="C28" s="25">
        <v>28155</v>
      </c>
      <c r="D28" s="26">
        <v>2525</v>
      </c>
      <c r="E28" s="26">
        <v>2525</v>
      </c>
      <c r="F28" s="34"/>
      <c r="G28" s="35" t="s">
        <v>17</v>
      </c>
    </row>
    <row r="29" s="9" customFormat="true" ht="21" customHeight="true" spans="1:7">
      <c r="A29" s="23" t="s">
        <v>41</v>
      </c>
      <c r="B29" s="29" t="s">
        <v>42</v>
      </c>
      <c r="C29" s="24">
        <f>C30+C31+C32+C33</f>
        <v>82463</v>
      </c>
      <c r="D29" s="30">
        <v>7280</v>
      </c>
      <c r="E29" s="30">
        <v>7009</v>
      </c>
      <c r="F29" s="30">
        <v>271</v>
      </c>
      <c r="G29" s="36"/>
    </row>
    <row r="30" ht="21" customHeight="true" spans="1:7">
      <c r="A30" s="23"/>
      <c r="B30" s="29" t="s">
        <v>43</v>
      </c>
      <c r="C30" s="25">
        <v>39190</v>
      </c>
      <c r="D30" s="26">
        <v>3514</v>
      </c>
      <c r="E30" s="26">
        <v>3514</v>
      </c>
      <c r="F30" s="34"/>
      <c r="G30" s="35" t="s">
        <v>17</v>
      </c>
    </row>
    <row r="31" ht="21" customHeight="true" spans="1:7">
      <c r="A31" s="23"/>
      <c r="B31" s="29" t="s">
        <v>44</v>
      </c>
      <c r="C31" s="25">
        <v>26929</v>
      </c>
      <c r="D31" s="26">
        <v>2414</v>
      </c>
      <c r="E31" s="26">
        <v>2414</v>
      </c>
      <c r="F31" s="34"/>
      <c r="G31" s="35" t="s">
        <v>17</v>
      </c>
    </row>
    <row r="32" ht="21" customHeight="true" spans="1:7">
      <c r="A32" s="23"/>
      <c r="B32" s="31" t="s">
        <v>45</v>
      </c>
      <c r="C32" s="25">
        <v>14914</v>
      </c>
      <c r="D32" s="26">
        <v>1243</v>
      </c>
      <c r="E32" s="26">
        <v>995</v>
      </c>
      <c r="F32" s="34">
        <v>248</v>
      </c>
      <c r="G32" s="35" t="s">
        <v>22</v>
      </c>
    </row>
    <row r="33" ht="21" customHeight="true" spans="1:7">
      <c r="A33" s="23"/>
      <c r="B33" s="29" t="s">
        <v>46</v>
      </c>
      <c r="C33" s="25">
        <v>1430</v>
      </c>
      <c r="D33" s="26">
        <v>109</v>
      </c>
      <c r="E33" s="26">
        <v>86</v>
      </c>
      <c r="F33" s="34">
        <v>23</v>
      </c>
      <c r="G33" s="35" t="s">
        <v>22</v>
      </c>
    </row>
    <row r="34" s="9" customFormat="true" ht="21" customHeight="true" spans="1:7">
      <c r="A34" s="23" t="s">
        <v>47</v>
      </c>
      <c r="B34" s="29" t="s">
        <v>48</v>
      </c>
      <c r="C34" s="24">
        <v>66466</v>
      </c>
      <c r="D34" s="30">
        <v>5959</v>
      </c>
      <c r="E34" s="30">
        <v>5959</v>
      </c>
      <c r="F34" s="30">
        <v>0</v>
      </c>
      <c r="G34" s="36"/>
    </row>
    <row r="35" ht="21" customHeight="true" spans="1:7">
      <c r="A35" s="23"/>
      <c r="B35" s="29" t="s">
        <v>49</v>
      </c>
      <c r="C35" s="25">
        <v>66466</v>
      </c>
      <c r="D35" s="26">
        <v>5959</v>
      </c>
      <c r="E35" s="26">
        <v>5959</v>
      </c>
      <c r="F35" s="34"/>
      <c r="G35" s="35" t="s">
        <v>17</v>
      </c>
    </row>
    <row r="36" s="9" customFormat="true" ht="21" customHeight="true" spans="1:7">
      <c r="A36" s="23" t="s">
        <v>50</v>
      </c>
      <c r="B36" s="29" t="s">
        <v>51</v>
      </c>
      <c r="C36" s="24">
        <f>C37+C38+C39+C40+C41</f>
        <v>150566</v>
      </c>
      <c r="D36" s="30">
        <v>13214</v>
      </c>
      <c r="E36" s="30">
        <v>13214</v>
      </c>
      <c r="F36" s="30">
        <v>0</v>
      </c>
      <c r="G36" s="36"/>
    </row>
    <row r="37" ht="21" customHeight="true" spans="1:7">
      <c r="A37" s="23"/>
      <c r="B37" s="31" t="s">
        <v>52</v>
      </c>
      <c r="C37" s="25">
        <v>65715</v>
      </c>
      <c r="D37" s="26">
        <v>5891</v>
      </c>
      <c r="E37" s="26">
        <v>5891</v>
      </c>
      <c r="F37" s="34"/>
      <c r="G37" s="35" t="s">
        <v>17</v>
      </c>
    </row>
    <row r="38" ht="21" customHeight="true" spans="1:7">
      <c r="A38" s="23"/>
      <c r="B38" s="29" t="s">
        <v>53</v>
      </c>
      <c r="C38" s="25">
        <v>40714</v>
      </c>
      <c r="D38" s="26">
        <v>3650</v>
      </c>
      <c r="E38" s="26">
        <v>3650</v>
      </c>
      <c r="F38" s="34"/>
      <c r="G38" s="35" t="s">
        <v>17</v>
      </c>
    </row>
    <row r="39" ht="21" customHeight="true" spans="1:7">
      <c r="A39" s="23"/>
      <c r="B39" s="31" t="s">
        <v>54</v>
      </c>
      <c r="C39" s="25">
        <v>10245</v>
      </c>
      <c r="D39" s="26">
        <v>919</v>
      </c>
      <c r="E39" s="26">
        <v>919</v>
      </c>
      <c r="F39" s="34"/>
      <c r="G39" s="35" t="s">
        <v>17</v>
      </c>
    </row>
    <row r="40" ht="21" customHeight="true" spans="1:7">
      <c r="A40" s="23"/>
      <c r="B40" s="29" t="s">
        <v>55</v>
      </c>
      <c r="C40" s="25">
        <v>22917</v>
      </c>
      <c r="D40" s="26">
        <v>2055</v>
      </c>
      <c r="E40" s="26">
        <v>2055</v>
      </c>
      <c r="F40" s="34"/>
      <c r="G40" s="35" t="s">
        <v>17</v>
      </c>
    </row>
    <row r="41" ht="21" customHeight="true" spans="1:7">
      <c r="A41" s="23"/>
      <c r="B41" s="29" t="s">
        <v>56</v>
      </c>
      <c r="C41" s="25">
        <v>10975</v>
      </c>
      <c r="D41" s="26">
        <v>699</v>
      </c>
      <c r="E41" s="26">
        <v>699</v>
      </c>
      <c r="F41" s="34"/>
      <c r="G41" s="35" t="s">
        <v>27</v>
      </c>
    </row>
    <row r="42" s="9" customFormat="true" ht="21" customHeight="true" spans="1:7">
      <c r="A42" s="27" t="s">
        <v>57</v>
      </c>
      <c r="B42" s="23" t="s">
        <v>58</v>
      </c>
      <c r="C42" s="24">
        <f>C43+C44+C45+C46+C47</f>
        <v>154915</v>
      </c>
      <c r="D42" s="24">
        <v>13045</v>
      </c>
      <c r="E42" s="24">
        <v>10436</v>
      </c>
      <c r="F42" s="24">
        <v>2609</v>
      </c>
      <c r="G42" s="36"/>
    </row>
    <row r="43" ht="21" customHeight="true" spans="1:7">
      <c r="A43" s="27"/>
      <c r="B43" s="23" t="s">
        <v>59</v>
      </c>
      <c r="C43" s="25">
        <v>6803</v>
      </c>
      <c r="D43" s="26">
        <v>572</v>
      </c>
      <c r="E43" s="26">
        <v>458</v>
      </c>
      <c r="F43" s="34">
        <v>114</v>
      </c>
      <c r="G43" s="35" t="s">
        <v>22</v>
      </c>
    </row>
    <row r="44" ht="21" customHeight="true" spans="1:7">
      <c r="A44" s="27"/>
      <c r="B44" s="29" t="s">
        <v>60</v>
      </c>
      <c r="C44" s="25">
        <v>41521</v>
      </c>
      <c r="D44" s="26">
        <v>3513</v>
      </c>
      <c r="E44" s="26">
        <v>2810</v>
      </c>
      <c r="F44" s="34">
        <v>703</v>
      </c>
      <c r="G44" s="35" t="s">
        <v>22</v>
      </c>
    </row>
    <row r="45" ht="21" customHeight="true" spans="1:7">
      <c r="A45" s="27"/>
      <c r="B45" s="29" t="s">
        <v>61</v>
      </c>
      <c r="C45" s="25">
        <v>24784</v>
      </c>
      <c r="D45" s="26">
        <v>1908</v>
      </c>
      <c r="E45" s="26">
        <v>1526</v>
      </c>
      <c r="F45" s="34">
        <v>382</v>
      </c>
      <c r="G45" s="35" t="s">
        <v>22</v>
      </c>
    </row>
    <row r="46" ht="21" customHeight="true" spans="1:7">
      <c r="A46" s="27"/>
      <c r="B46" s="29" t="s">
        <v>62</v>
      </c>
      <c r="C46" s="25">
        <v>48377</v>
      </c>
      <c r="D46" s="26">
        <v>4224</v>
      </c>
      <c r="E46" s="26">
        <v>3379</v>
      </c>
      <c r="F46" s="34">
        <v>845</v>
      </c>
      <c r="G46" s="35" t="s">
        <v>22</v>
      </c>
    </row>
    <row r="47" ht="21" customHeight="true" spans="1:7">
      <c r="A47" s="27"/>
      <c r="B47" s="29" t="s">
        <v>63</v>
      </c>
      <c r="C47" s="25">
        <v>33430</v>
      </c>
      <c r="D47" s="26">
        <v>2828</v>
      </c>
      <c r="E47" s="26">
        <v>2263</v>
      </c>
      <c r="F47" s="34">
        <v>565</v>
      </c>
      <c r="G47" s="35" t="s">
        <v>22</v>
      </c>
    </row>
    <row r="48" s="9" customFormat="true" ht="21" customHeight="true" spans="1:7">
      <c r="A48" s="23" t="s">
        <v>64</v>
      </c>
      <c r="B48" s="23" t="s">
        <v>65</v>
      </c>
      <c r="C48" s="30">
        <f>C49+C50+C51</f>
        <v>228991</v>
      </c>
      <c r="D48" s="30">
        <v>20179</v>
      </c>
      <c r="E48" s="30">
        <v>19400</v>
      </c>
      <c r="F48" s="30">
        <v>779</v>
      </c>
      <c r="G48" s="36"/>
    </row>
    <row r="49" ht="21" customHeight="true" spans="1:7">
      <c r="A49" s="23"/>
      <c r="B49" s="29" t="s">
        <v>66</v>
      </c>
      <c r="C49" s="25">
        <v>47318</v>
      </c>
      <c r="D49" s="26">
        <v>3897</v>
      </c>
      <c r="E49" s="26">
        <v>3118</v>
      </c>
      <c r="F49" s="34">
        <v>779</v>
      </c>
      <c r="G49" s="35" t="s">
        <v>22</v>
      </c>
    </row>
    <row r="50" ht="21" customHeight="true" spans="1:7">
      <c r="A50" s="23"/>
      <c r="B50" s="29" t="s">
        <v>67</v>
      </c>
      <c r="C50" s="25">
        <v>51378</v>
      </c>
      <c r="D50" s="26">
        <v>4606</v>
      </c>
      <c r="E50" s="26">
        <v>4606</v>
      </c>
      <c r="F50" s="34"/>
      <c r="G50" s="35" t="s">
        <v>17</v>
      </c>
    </row>
    <row r="51" ht="21" customHeight="true" spans="1:7">
      <c r="A51" s="23"/>
      <c r="B51" s="29" t="s">
        <v>68</v>
      </c>
      <c r="C51" s="25">
        <v>130295</v>
      </c>
      <c r="D51" s="26">
        <v>11676</v>
      </c>
      <c r="E51" s="26">
        <v>11676</v>
      </c>
      <c r="F51" s="34"/>
      <c r="G51" s="35" t="s">
        <v>17</v>
      </c>
    </row>
    <row r="52" s="9" customFormat="true" ht="21" customHeight="true" spans="1:7">
      <c r="A52" s="23" t="s">
        <v>69</v>
      </c>
      <c r="B52" s="23" t="s">
        <v>70</v>
      </c>
      <c r="C52" s="30">
        <f>SUM(C53:C65)</f>
        <v>302001</v>
      </c>
      <c r="D52" s="30">
        <v>26279</v>
      </c>
      <c r="E52" s="30">
        <v>25670</v>
      </c>
      <c r="F52" s="30">
        <v>609</v>
      </c>
      <c r="G52" s="36"/>
    </row>
    <row r="53" ht="21" customHeight="true" spans="1:7">
      <c r="A53" s="23"/>
      <c r="B53" s="29" t="s">
        <v>71</v>
      </c>
      <c r="C53" s="25">
        <v>13775</v>
      </c>
      <c r="D53" s="26">
        <v>880</v>
      </c>
      <c r="E53" s="26">
        <v>704</v>
      </c>
      <c r="F53" s="34">
        <v>176</v>
      </c>
      <c r="G53" s="35" t="s">
        <v>22</v>
      </c>
    </row>
    <row r="54" ht="21" customHeight="true" spans="1:7">
      <c r="A54" s="23"/>
      <c r="B54" s="29" t="s">
        <v>72</v>
      </c>
      <c r="C54" s="25">
        <v>12417</v>
      </c>
      <c r="D54" s="26">
        <v>1113</v>
      </c>
      <c r="E54" s="26">
        <v>1113</v>
      </c>
      <c r="F54" s="34"/>
      <c r="G54" s="35" t="s">
        <v>17</v>
      </c>
    </row>
    <row r="55" ht="21" customHeight="true" spans="1:7">
      <c r="A55" s="23"/>
      <c r="B55" s="29" t="s">
        <v>73</v>
      </c>
      <c r="C55" s="25">
        <v>40444</v>
      </c>
      <c r="D55" s="26">
        <v>3626</v>
      </c>
      <c r="E55" s="26">
        <v>3626</v>
      </c>
      <c r="F55" s="34"/>
      <c r="G55" s="35" t="s">
        <v>17</v>
      </c>
    </row>
    <row r="56" ht="21" customHeight="true" spans="1:7">
      <c r="A56" s="23"/>
      <c r="B56" s="29" t="s">
        <v>74</v>
      </c>
      <c r="C56" s="25">
        <v>23090</v>
      </c>
      <c r="D56" s="26">
        <v>2070</v>
      </c>
      <c r="E56" s="26">
        <v>2070</v>
      </c>
      <c r="F56" s="34"/>
      <c r="G56" s="35" t="s">
        <v>17</v>
      </c>
    </row>
    <row r="57" ht="21" customHeight="true" spans="1:7">
      <c r="A57" s="23"/>
      <c r="B57" s="29" t="s">
        <v>75</v>
      </c>
      <c r="C57" s="25">
        <v>78524</v>
      </c>
      <c r="D57" s="26">
        <v>7040</v>
      </c>
      <c r="E57" s="26">
        <v>7040</v>
      </c>
      <c r="F57" s="34"/>
      <c r="G57" s="35" t="s">
        <v>17</v>
      </c>
    </row>
    <row r="58" ht="21" customHeight="true" spans="1:7">
      <c r="A58" s="23"/>
      <c r="B58" s="29" t="s">
        <v>76</v>
      </c>
      <c r="C58" s="25">
        <v>19109</v>
      </c>
      <c r="D58" s="26">
        <v>1714</v>
      </c>
      <c r="E58" s="26">
        <v>1714</v>
      </c>
      <c r="F58" s="34"/>
      <c r="G58" s="35" t="s">
        <v>17</v>
      </c>
    </row>
    <row r="59" ht="21" customHeight="true" spans="1:7">
      <c r="A59" s="23"/>
      <c r="B59" s="29" t="s">
        <v>77</v>
      </c>
      <c r="C59" s="25">
        <v>18168</v>
      </c>
      <c r="D59" s="26">
        <v>1629</v>
      </c>
      <c r="E59" s="26">
        <v>1629</v>
      </c>
      <c r="F59" s="34"/>
      <c r="G59" s="35" t="s">
        <v>17</v>
      </c>
    </row>
    <row r="60" ht="21" customHeight="true" spans="1:7">
      <c r="A60" s="23"/>
      <c r="B60" s="29" t="s">
        <v>78</v>
      </c>
      <c r="C60" s="25">
        <v>22847</v>
      </c>
      <c r="D60" s="26">
        <v>2048</v>
      </c>
      <c r="E60" s="26">
        <v>2048</v>
      </c>
      <c r="F60" s="34"/>
      <c r="G60" s="35" t="s">
        <v>17</v>
      </c>
    </row>
    <row r="61" ht="21" customHeight="true" spans="1:7">
      <c r="A61" s="23"/>
      <c r="B61" s="29" t="s">
        <v>79</v>
      </c>
      <c r="C61" s="25">
        <v>14817</v>
      </c>
      <c r="D61" s="26">
        <v>1328</v>
      </c>
      <c r="E61" s="26">
        <v>1328</v>
      </c>
      <c r="F61" s="34"/>
      <c r="G61" s="35" t="s">
        <v>17</v>
      </c>
    </row>
    <row r="62" ht="21" customHeight="true" spans="1:7">
      <c r="A62" s="23"/>
      <c r="B62" s="29" t="s">
        <v>80</v>
      </c>
      <c r="C62" s="25">
        <v>17151</v>
      </c>
      <c r="D62" s="26">
        <v>1537</v>
      </c>
      <c r="E62" s="26">
        <v>1537</v>
      </c>
      <c r="F62" s="34"/>
      <c r="G62" s="35" t="s">
        <v>17</v>
      </c>
    </row>
    <row r="63" ht="21" customHeight="true" spans="1:7">
      <c r="A63" s="23"/>
      <c r="B63" s="29" t="s">
        <v>81</v>
      </c>
      <c r="C63" s="25">
        <v>12590</v>
      </c>
      <c r="D63" s="26">
        <v>1129</v>
      </c>
      <c r="E63" s="26">
        <v>1129</v>
      </c>
      <c r="F63" s="34"/>
      <c r="G63" s="35" t="s">
        <v>17</v>
      </c>
    </row>
    <row r="64" ht="21" customHeight="true" spans="1:7">
      <c r="A64" s="23"/>
      <c r="B64" s="29" t="s">
        <v>82</v>
      </c>
      <c r="C64" s="25">
        <v>25283</v>
      </c>
      <c r="D64" s="26">
        <v>1867</v>
      </c>
      <c r="E64" s="26">
        <v>1493</v>
      </c>
      <c r="F64" s="34">
        <v>374</v>
      </c>
      <c r="G64" s="35" t="s">
        <v>22</v>
      </c>
    </row>
    <row r="65" ht="21" customHeight="true" spans="1:7">
      <c r="A65" s="23"/>
      <c r="B65" s="29" t="s">
        <v>83</v>
      </c>
      <c r="C65" s="25">
        <v>3786</v>
      </c>
      <c r="D65" s="26">
        <v>298</v>
      </c>
      <c r="E65" s="26">
        <v>239</v>
      </c>
      <c r="F65" s="34">
        <v>59</v>
      </c>
      <c r="G65" s="35" t="s">
        <v>22</v>
      </c>
    </row>
    <row r="66" s="9" customFormat="true" ht="21" customHeight="true" spans="1:7">
      <c r="A66" s="23" t="s">
        <v>84</v>
      </c>
      <c r="B66" s="29" t="s">
        <v>85</v>
      </c>
      <c r="C66" s="30">
        <f>C67+C68+C69+C70+C71+C72+C73+C74</f>
        <v>167306</v>
      </c>
      <c r="D66" s="19">
        <v>14662</v>
      </c>
      <c r="E66" s="19">
        <v>14122</v>
      </c>
      <c r="F66" s="19">
        <v>540</v>
      </c>
      <c r="G66" s="36"/>
    </row>
    <row r="67" ht="21" customHeight="true" spans="1:7">
      <c r="A67" s="23"/>
      <c r="B67" s="29" t="s">
        <v>86</v>
      </c>
      <c r="C67" s="25">
        <v>33878</v>
      </c>
      <c r="D67" s="26">
        <v>2699</v>
      </c>
      <c r="E67" s="26">
        <v>2159</v>
      </c>
      <c r="F67" s="34">
        <v>540</v>
      </c>
      <c r="G67" s="35" t="s">
        <v>22</v>
      </c>
    </row>
    <row r="68" ht="21" customHeight="true" spans="1:7">
      <c r="A68" s="23"/>
      <c r="B68" s="29" t="s">
        <v>87</v>
      </c>
      <c r="C68" s="25">
        <v>20400</v>
      </c>
      <c r="D68" s="26">
        <v>1829</v>
      </c>
      <c r="E68" s="26">
        <v>1829</v>
      </c>
      <c r="F68" s="34"/>
      <c r="G68" s="35" t="s">
        <v>17</v>
      </c>
    </row>
    <row r="69" ht="21" customHeight="true" spans="1:7">
      <c r="A69" s="23"/>
      <c r="B69" s="29" t="s">
        <v>88</v>
      </c>
      <c r="C69" s="25">
        <v>30271</v>
      </c>
      <c r="D69" s="26">
        <v>2714</v>
      </c>
      <c r="E69" s="26">
        <v>2714</v>
      </c>
      <c r="F69" s="34"/>
      <c r="G69" s="35" t="s">
        <v>17</v>
      </c>
    </row>
    <row r="70" ht="21" customHeight="true" spans="1:7">
      <c r="A70" s="23"/>
      <c r="B70" s="29" t="s">
        <v>89</v>
      </c>
      <c r="C70" s="25">
        <v>19652</v>
      </c>
      <c r="D70" s="26">
        <v>1762</v>
      </c>
      <c r="E70" s="26">
        <v>1762</v>
      </c>
      <c r="F70" s="34"/>
      <c r="G70" s="35" t="s">
        <v>17</v>
      </c>
    </row>
    <row r="71" ht="21" customHeight="true" spans="1:7">
      <c r="A71" s="23"/>
      <c r="B71" s="29" t="s">
        <v>90</v>
      </c>
      <c r="C71" s="25">
        <v>9412</v>
      </c>
      <c r="D71" s="26">
        <v>844</v>
      </c>
      <c r="E71" s="26">
        <v>844</v>
      </c>
      <c r="F71" s="34"/>
      <c r="G71" s="35" t="s">
        <v>17</v>
      </c>
    </row>
    <row r="72" ht="21" customHeight="true" spans="1:7">
      <c r="A72" s="23"/>
      <c r="B72" s="29" t="s">
        <v>91</v>
      </c>
      <c r="C72" s="25">
        <v>2252</v>
      </c>
      <c r="D72" s="26">
        <v>202</v>
      </c>
      <c r="E72" s="26">
        <v>202</v>
      </c>
      <c r="F72" s="34"/>
      <c r="G72" s="35" t="s">
        <v>17</v>
      </c>
    </row>
    <row r="73" ht="21" customHeight="true" spans="1:7">
      <c r="A73" s="23"/>
      <c r="B73" s="29" t="s">
        <v>92</v>
      </c>
      <c r="C73" s="25">
        <v>28963</v>
      </c>
      <c r="D73" s="26">
        <v>2597</v>
      </c>
      <c r="E73" s="26">
        <v>2597</v>
      </c>
      <c r="F73" s="34"/>
      <c r="G73" s="35" t="s">
        <v>17</v>
      </c>
    </row>
    <row r="74" ht="21" customHeight="true" spans="1:7">
      <c r="A74" s="23"/>
      <c r="B74" s="29" t="s">
        <v>93</v>
      </c>
      <c r="C74" s="25">
        <v>22478</v>
      </c>
      <c r="D74" s="26">
        <v>2015</v>
      </c>
      <c r="E74" s="26">
        <v>2015</v>
      </c>
      <c r="F74" s="34"/>
      <c r="G74" s="35" t="s">
        <v>17</v>
      </c>
    </row>
  </sheetData>
  <mergeCells count="23">
    <mergeCell ref="A1:B1"/>
    <mergeCell ref="A2:G2"/>
    <mergeCell ref="D3:F3"/>
    <mergeCell ref="A5:B5"/>
    <mergeCell ref="A6:B6"/>
    <mergeCell ref="A7:B7"/>
    <mergeCell ref="A8:B8"/>
    <mergeCell ref="A3:A4"/>
    <mergeCell ref="A9:A11"/>
    <mergeCell ref="A12:A13"/>
    <mergeCell ref="A14:A23"/>
    <mergeCell ref="A24:A26"/>
    <mergeCell ref="A27:A28"/>
    <mergeCell ref="A29:A33"/>
    <mergeCell ref="A34:A35"/>
    <mergeCell ref="A36:A41"/>
    <mergeCell ref="A42:A47"/>
    <mergeCell ref="A48:A51"/>
    <mergeCell ref="A52:A65"/>
    <mergeCell ref="A66:A74"/>
    <mergeCell ref="B3:B4"/>
    <mergeCell ref="C3:C4"/>
    <mergeCell ref="G3:G4"/>
  </mergeCells>
  <printOptions horizontalCentered="true"/>
  <pageMargins left="0.511805555555556" right="0.511805555555556" top="0.354166666666667" bottom="0.354166666666667" header="0.314583333333333" footer="0.314583333333333"/>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tabSelected="1" workbookViewId="0">
      <selection activeCell="I11" sqref="I11"/>
    </sheetView>
  </sheetViews>
  <sheetFormatPr defaultColWidth="9" defaultRowHeight="13.5" outlineLevelCol="6"/>
  <cols>
    <col min="1" max="1" width="9" style="2"/>
    <col min="2" max="6" width="25.375" style="2" customWidth="true"/>
    <col min="7" max="16384" width="9" style="2"/>
  </cols>
  <sheetData>
    <row r="1" ht="18.75" spans="1:1">
      <c r="A1" s="3" t="s">
        <v>94</v>
      </c>
    </row>
    <row r="2" ht="25.5" spans="1:7">
      <c r="A2" s="4" t="s">
        <v>95</v>
      </c>
      <c r="B2" s="4"/>
      <c r="C2" s="4"/>
      <c r="D2" s="4"/>
      <c r="E2" s="4"/>
      <c r="F2" s="4"/>
      <c r="G2" s="4"/>
    </row>
    <row r="3" s="1" customFormat="true" ht="20.25" customHeight="true" spans="1:7">
      <c r="A3" s="5" t="s">
        <v>96</v>
      </c>
      <c r="B3" s="5" t="s">
        <v>97</v>
      </c>
      <c r="C3" s="5"/>
      <c r="D3" s="5"/>
      <c r="E3" s="5"/>
      <c r="F3" s="5"/>
      <c r="G3" s="5" t="s">
        <v>6</v>
      </c>
    </row>
    <row r="4" s="1" customFormat="true" ht="25.5" customHeight="true" spans="1:7">
      <c r="A4" s="5"/>
      <c r="B4" s="5" t="s">
        <v>98</v>
      </c>
      <c r="C4" s="5" t="s">
        <v>99</v>
      </c>
      <c r="D4" s="5" t="s">
        <v>100</v>
      </c>
      <c r="E4" s="5" t="s">
        <v>101</v>
      </c>
      <c r="F4" s="5" t="s">
        <v>102</v>
      </c>
      <c r="G4" s="5"/>
    </row>
    <row r="5" s="1" customFormat="true" ht="30" customHeight="true" spans="1:7">
      <c r="A5" s="6" t="s">
        <v>103</v>
      </c>
      <c r="B5" s="5"/>
      <c r="C5" s="5"/>
      <c r="D5" s="5"/>
      <c r="E5" s="5"/>
      <c r="F5" s="5"/>
      <c r="G5" s="5"/>
    </row>
    <row r="6" s="1" customFormat="true" ht="17.25" customHeight="true" spans="1:7">
      <c r="A6" s="6" t="s">
        <v>104</v>
      </c>
      <c r="B6" s="5"/>
      <c r="C6" s="5"/>
      <c r="D6" s="5"/>
      <c r="E6" s="5"/>
      <c r="F6" s="5"/>
      <c r="G6" s="5"/>
    </row>
    <row r="7" s="1" customFormat="true" ht="14.25" spans="1:7">
      <c r="A7" s="6" t="s">
        <v>105</v>
      </c>
      <c r="B7" s="5"/>
      <c r="C7" s="5"/>
      <c r="D7" s="5"/>
      <c r="E7" s="5"/>
      <c r="F7" s="5"/>
      <c r="G7" s="5"/>
    </row>
    <row r="8" s="1" customFormat="true" ht="14.25" spans="1:7">
      <c r="A8" s="6" t="s">
        <v>105</v>
      </c>
      <c r="B8" s="5"/>
      <c r="C8" s="5"/>
      <c r="D8" s="5"/>
      <c r="E8" s="5"/>
      <c r="F8" s="5"/>
      <c r="G8" s="5"/>
    </row>
    <row r="9" s="1" customFormat="true" ht="14.25" spans="1:7">
      <c r="A9" s="6" t="s">
        <v>105</v>
      </c>
      <c r="B9" s="5"/>
      <c r="C9" s="5"/>
      <c r="D9" s="5"/>
      <c r="E9" s="5"/>
      <c r="F9" s="5"/>
      <c r="G9" s="5"/>
    </row>
    <row r="10" s="1" customFormat="true" ht="14.25" spans="1:7">
      <c r="A10" s="6" t="s">
        <v>106</v>
      </c>
      <c r="B10" s="5"/>
      <c r="C10" s="5"/>
      <c r="D10" s="5"/>
      <c r="E10" s="5"/>
      <c r="F10" s="5"/>
      <c r="G10" s="5"/>
    </row>
    <row r="11" ht="123.75" customHeight="true" spans="1:7">
      <c r="A11" s="7" t="s">
        <v>107</v>
      </c>
      <c r="B11" s="8"/>
      <c r="C11" s="8"/>
      <c r="D11" s="8"/>
      <c r="E11" s="8"/>
      <c r="F11" s="8"/>
      <c r="G11" s="8"/>
    </row>
  </sheetData>
  <mergeCells count="5">
    <mergeCell ref="A2:G2"/>
    <mergeCell ref="B3:F3"/>
    <mergeCell ref="A11:G11"/>
    <mergeCell ref="A3:A4"/>
    <mergeCell ref="G3:G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2006-09-16T08:00:00Z</dcterms:created>
  <dcterms:modified xsi:type="dcterms:W3CDTF">2024-06-19T18:53:45Z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2CB06F058A2F4C9C863A1277253E9125_13</vt:lpwstr>
  </property>
  <property fmtid="{D5CDD505-2E9C-101B-9397-08002B2CF9AE}" pid="3" name="KSOProductBuildVer">
    <vt:lpwstr>2052-11.8.2.10125</vt:lpwstr>
  </property>
</Properties>
</file>