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200" windowHeight="7845"/>
  </bookViews>
  <sheets>
    <sheet name="附件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11" i="2"/>
  <c r="F135" i="2"/>
  <c r="F134" i="2"/>
  <c r="F133" i="2"/>
  <c r="F132" i="2" s="1"/>
  <c r="F131" i="2"/>
  <c r="F130" i="2"/>
  <c r="F129" i="2"/>
  <c r="F128" i="2"/>
  <c r="F127" i="2"/>
  <c r="F125" i="2"/>
  <c r="F124" i="2"/>
  <c r="F123" i="2"/>
  <c r="F121" i="2" s="1"/>
  <c r="F117" i="2" s="1"/>
  <c r="F122" i="2"/>
  <c r="F120" i="2"/>
  <c r="F119" i="2"/>
  <c r="F118" i="2" s="1"/>
  <c r="F116" i="2"/>
  <c r="F114" i="2"/>
  <c r="F112" i="2"/>
  <c r="F110" i="2"/>
  <c r="F109" i="2"/>
  <c r="F108" i="2"/>
  <c r="F105" i="2"/>
  <c r="F104" i="2"/>
  <c r="F103" i="2"/>
  <c r="F102" i="2"/>
  <c r="F101" i="2"/>
  <c r="F100" i="2"/>
  <c r="F96" i="2" s="1"/>
  <c r="F99" i="2"/>
  <c r="F98" i="2"/>
  <c r="F97" i="2"/>
  <c r="F95" i="2"/>
  <c r="F94" i="2"/>
  <c r="F93" i="2"/>
  <c r="F92" i="2"/>
  <c r="F91" i="2"/>
  <c r="F90" i="2"/>
  <c r="F89" i="2"/>
  <c r="F88" i="2"/>
  <c r="F86" i="2"/>
  <c r="F85" i="2"/>
  <c r="F83" i="2"/>
  <c r="F82" i="2"/>
  <c r="F81" i="2"/>
  <c r="F80" i="2" s="1"/>
  <c r="F79" i="2"/>
  <c r="F78" i="2"/>
  <c r="F77" i="2"/>
  <c r="F76" i="2"/>
  <c r="F75" i="2"/>
  <c r="F74" i="2"/>
  <c r="F72" i="2"/>
  <c r="F70" i="2"/>
  <c r="F69" i="2"/>
  <c r="F68" i="2"/>
  <c r="F66" i="2"/>
  <c r="F65" i="2"/>
  <c r="F63" i="2"/>
  <c r="F62" i="2"/>
  <c r="F61" i="2"/>
  <c r="F60" i="2" s="1"/>
  <c r="F58" i="2" s="1"/>
  <c r="F59" i="2"/>
  <c r="F57" i="2"/>
  <c r="F56" i="2"/>
  <c r="F55" i="2"/>
  <c r="F54" i="2"/>
  <c r="F53" i="2"/>
  <c r="F52" i="2"/>
  <c r="F51" i="2" s="1"/>
  <c r="F50" i="2"/>
  <c r="F49" i="2"/>
  <c r="F48" i="2"/>
  <c r="F47" i="2"/>
  <c r="F45" i="2"/>
  <c r="F44" i="2"/>
  <c r="F42" i="2"/>
  <c r="F41" i="2"/>
  <c r="F40" i="2"/>
  <c r="F39" i="2"/>
  <c r="F38" i="2"/>
  <c r="F37" i="2"/>
  <c r="F36" i="2"/>
  <c r="F35" i="2"/>
  <c r="F34" i="2"/>
  <c r="F32" i="2"/>
  <c r="F31" i="2"/>
  <c r="F30" i="2"/>
  <c r="F29" i="2"/>
  <c r="F28" i="2"/>
  <c r="F27" i="2"/>
  <c r="F26" i="2"/>
  <c r="F25" i="2"/>
  <c r="F24" i="2"/>
  <c r="F22" i="2"/>
  <c r="F20" i="2"/>
  <c r="F19" i="2"/>
  <c r="F17" i="2"/>
  <c r="F15" i="2"/>
  <c r="F12" i="2"/>
  <c r="F10" i="2"/>
  <c r="F9" i="2"/>
  <c r="F8" i="2"/>
  <c r="F11" i="2" l="1"/>
  <c r="F7" i="2"/>
  <c r="F21" i="2"/>
  <c r="F126" i="2"/>
  <c r="F18" i="2"/>
  <c r="F33" i="2"/>
  <c r="F46" i="2"/>
  <c r="F43" i="2" s="1"/>
  <c r="F67" i="2"/>
  <c r="F64" i="2" s="1"/>
  <c r="F6" i="2" s="1"/>
  <c r="F73" i="2"/>
  <c r="F71" i="2" s="1"/>
  <c r="F87" i="2"/>
  <c r="F84" i="2" s="1"/>
</calcChain>
</file>

<file path=xl/sharedStrings.xml><?xml version="1.0" encoding="utf-8"?>
<sst xmlns="http://schemas.openxmlformats.org/spreadsheetml/2006/main" count="336" uniqueCount="242">
  <si>
    <t>附件</t>
  </si>
  <si>
    <t>市州</t>
  </si>
  <si>
    <t>县市区</t>
  </si>
  <si>
    <t>项目学校</t>
  </si>
  <si>
    <t>项目名称</t>
  </si>
  <si>
    <t>备注</t>
  </si>
  <si>
    <t>全省合计</t>
  </si>
  <si>
    <t>长沙市</t>
  </si>
  <si>
    <t>长沙市小计</t>
  </si>
  <si>
    <t>长沙县</t>
  </si>
  <si>
    <t>长沙县第九中学</t>
  </si>
  <si>
    <t>特立体艺馆</t>
  </si>
  <si>
    <t>浏阳市</t>
  </si>
  <si>
    <t>浏阳市第三中学</t>
  </si>
  <si>
    <t>宁乡市</t>
  </si>
  <si>
    <t>宁乡市第一高级中学</t>
  </si>
  <si>
    <t>特立科教楼</t>
  </si>
  <si>
    <t>株洲市</t>
  </si>
  <si>
    <t>株洲市小计</t>
  </si>
  <si>
    <t>攸县</t>
  </si>
  <si>
    <t>攸县第二中学</t>
  </si>
  <si>
    <t>特立教学楼</t>
  </si>
  <si>
    <t>茶陵县</t>
  </si>
  <si>
    <t>茶陵县第三中学</t>
  </si>
  <si>
    <t>醴陵市</t>
  </si>
  <si>
    <t>醴陵市第一中学</t>
  </si>
  <si>
    <t>湘潭市</t>
  </si>
  <si>
    <t>湘潭市小计</t>
  </si>
  <si>
    <t>湘潭县</t>
  </si>
  <si>
    <t>湘潭县第一中学</t>
  </si>
  <si>
    <t>特立海航楼</t>
  </si>
  <si>
    <t>湘乡市</t>
  </si>
  <si>
    <t>湘乡市东山学校</t>
  </si>
  <si>
    <t>特立教学楼、特立图书馆</t>
  </si>
  <si>
    <t>衡阳市</t>
  </si>
  <si>
    <t>衡阳市小计</t>
  </si>
  <si>
    <t>衡阳县</t>
  </si>
  <si>
    <t>衡阳县第三中学</t>
  </si>
  <si>
    <t>衡南县</t>
  </si>
  <si>
    <t>衡南县第一中学</t>
  </si>
  <si>
    <t>特立教学科教楼</t>
  </si>
  <si>
    <t>衡山县</t>
  </si>
  <si>
    <t>衡山县第二中学</t>
  </si>
  <si>
    <t>衡东县</t>
  </si>
  <si>
    <t>衡东县欧阳遇实验中学</t>
  </si>
  <si>
    <t>祁东县</t>
  </si>
  <si>
    <t>祁东县育贤中学</t>
  </si>
  <si>
    <t>耒阳市</t>
  </si>
  <si>
    <t>耒阳市小计</t>
  </si>
  <si>
    <t>耒阳市第二中学</t>
  </si>
  <si>
    <t>耒阳市第一中学</t>
  </si>
  <si>
    <t>常宁市</t>
  </si>
  <si>
    <t>常宁市第一中学</t>
  </si>
  <si>
    <t>邵阳市</t>
  </si>
  <si>
    <t>邵阳市小计</t>
  </si>
  <si>
    <t>新邵县</t>
  </si>
  <si>
    <t>新邵县小计</t>
  </si>
  <si>
    <t>新邵县第一中学</t>
  </si>
  <si>
    <t>新邵县第五中学</t>
  </si>
  <si>
    <t>邵阳县</t>
  </si>
  <si>
    <t>邵阳县第二中学</t>
  </si>
  <si>
    <t>隆回县</t>
  </si>
  <si>
    <t>隆回县第二中学</t>
  </si>
  <si>
    <t>洞口县</t>
  </si>
  <si>
    <t>洞口县第一中学</t>
  </si>
  <si>
    <t>绥宁县</t>
  </si>
  <si>
    <t>绥宁县第二中学</t>
  </si>
  <si>
    <t>新宁县</t>
  </si>
  <si>
    <t>新宁县第三中学</t>
  </si>
  <si>
    <t>城步县</t>
  </si>
  <si>
    <t>城步苗族自治县第二民族中学</t>
  </si>
  <si>
    <t>邵东市</t>
  </si>
  <si>
    <t>邵东市第三中学</t>
  </si>
  <si>
    <t>特立图书馆</t>
  </si>
  <si>
    <t>岳阳市</t>
  </si>
  <si>
    <t>岳阳市小计</t>
  </si>
  <si>
    <t>华容县</t>
  </si>
  <si>
    <t>华容县怀乡中学</t>
  </si>
  <si>
    <t>湘阴县</t>
  </si>
  <si>
    <t>湘阴县第一中学</t>
  </si>
  <si>
    <t>平江县</t>
  </si>
  <si>
    <t>平江县小计</t>
  </si>
  <si>
    <t>平江县第二中学</t>
  </si>
  <si>
    <t>平江县第一中学</t>
  </si>
  <si>
    <t>汨罗市</t>
  </si>
  <si>
    <t>汨罗市第三中学</t>
  </si>
  <si>
    <t>临湘市</t>
  </si>
  <si>
    <t>临湘市第二中学</t>
  </si>
  <si>
    <t>常德市</t>
  </si>
  <si>
    <t>常德市小计</t>
  </si>
  <si>
    <t>安乡县</t>
  </si>
  <si>
    <t>安乡县第一中学</t>
  </si>
  <si>
    <t>汉寿县</t>
  </si>
  <si>
    <t>汉寿县第二中学</t>
  </si>
  <si>
    <t>澧县</t>
  </si>
  <si>
    <t>澧县第一中学</t>
  </si>
  <si>
    <t>临澧县</t>
  </si>
  <si>
    <t>临澧县第一中学</t>
  </si>
  <si>
    <t>桃源县</t>
  </si>
  <si>
    <t>桃源县第二中学</t>
  </si>
  <si>
    <t>石门县</t>
  </si>
  <si>
    <t>石门县第二中学</t>
  </si>
  <si>
    <t>张家界市</t>
  </si>
  <si>
    <t>张家界市小计</t>
  </si>
  <si>
    <t>慈利县</t>
  </si>
  <si>
    <t>慈利县第一中学</t>
  </si>
  <si>
    <t>桑植县</t>
  </si>
  <si>
    <t>桑植县小计</t>
  </si>
  <si>
    <t>桑植县贺龙中学</t>
  </si>
  <si>
    <t>桑植县第四中学</t>
  </si>
  <si>
    <t>永定区</t>
  </si>
  <si>
    <t>张家界天门高级中学</t>
  </si>
  <si>
    <t>益阳市</t>
  </si>
  <si>
    <t>益阳市小计</t>
  </si>
  <si>
    <t>南县</t>
  </si>
  <si>
    <t>南县立达中学</t>
  </si>
  <si>
    <t>桃江县</t>
  </si>
  <si>
    <t>桃江县第四中学</t>
  </si>
  <si>
    <t>安化县</t>
  </si>
  <si>
    <t>安化县小计</t>
  </si>
  <si>
    <t>安化县第一中学</t>
  </si>
  <si>
    <t>安化县第二中学</t>
  </si>
  <si>
    <t>沅江市</t>
  </si>
  <si>
    <t>沅江市第一中学</t>
  </si>
  <si>
    <t>郴州市</t>
  </si>
  <si>
    <t>郴州市小计</t>
  </si>
  <si>
    <t>桂阳县</t>
  </si>
  <si>
    <t>桂阳县第三中学</t>
  </si>
  <si>
    <t>宜章县</t>
  </si>
  <si>
    <t>宜章县小计</t>
  </si>
  <si>
    <t>宜章县养正中学</t>
  </si>
  <si>
    <t>宜章县第四中学</t>
  </si>
  <si>
    <t>永兴县</t>
  </si>
  <si>
    <t>永兴县第二中学</t>
  </si>
  <si>
    <t>嘉禾县</t>
  </si>
  <si>
    <t>嘉禾县第五中学</t>
  </si>
  <si>
    <t>临武县</t>
  </si>
  <si>
    <t>临武县第二中学</t>
  </si>
  <si>
    <t>汝城县</t>
  </si>
  <si>
    <t>汝城县第一中学</t>
  </si>
  <si>
    <t>安仁县</t>
  </si>
  <si>
    <t>安仁县小计</t>
  </si>
  <si>
    <t>安仁县第一中学</t>
  </si>
  <si>
    <t>安仁县第三中学</t>
  </si>
  <si>
    <t>资兴市</t>
  </si>
  <si>
    <t>资兴市市立中学</t>
  </si>
  <si>
    <t>永州市</t>
  </si>
  <si>
    <t>永州市小计</t>
  </si>
  <si>
    <t>东安县</t>
  </si>
  <si>
    <t>东安县第一中学</t>
  </si>
  <si>
    <t>双牌县</t>
  </si>
  <si>
    <t>双牌县第二中学</t>
  </si>
  <si>
    <t>道县</t>
  </si>
  <si>
    <t>道县小计</t>
  </si>
  <si>
    <t>道县第二中学</t>
  </si>
  <si>
    <t>道县敦颐高级中学</t>
  </si>
  <si>
    <t>江永县</t>
  </si>
  <si>
    <t>江永县第一中学</t>
  </si>
  <si>
    <t>宁远县</t>
  </si>
  <si>
    <t>宁远县第一中学</t>
  </si>
  <si>
    <t>特立图书馆、特立体育馆、特立科教楼</t>
  </si>
  <si>
    <t>蓝山县</t>
  </si>
  <si>
    <t>蓝山县第二中学</t>
  </si>
  <si>
    <t>新田县</t>
  </si>
  <si>
    <t>新田县第一中学</t>
  </si>
  <si>
    <t>江华瑶族自治县</t>
  </si>
  <si>
    <t>江华瑶族自治县第二中学</t>
  </si>
  <si>
    <t>祁阳市</t>
  </si>
  <si>
    <t>祁阳市第一中学</t>
  </si>
  <si>
    <t>怀化市</t>
  </si>
  <si>
    <t>怀化市小计</t>
  </si>
  <si>
    <t>中方县</t>
  </si>
  <si>
    <t>中方县第一中学</t>
  </si>
  <si>
    <t>沅陵县</t>
  </si>
  <si>
    <t>沅陵县第一中学</t>
  </si>
  <si>
    <t>特立体育馆</t>
  </si>
  <si>
    <t>辰溪县</t>
  </si>
  <si>
    <t>辰溪县第一中学</t>
  </si>
  <si>
    <t>溆浦县</t>
  </si>
  <si>
    <t>溆浦县小计</t>
  </si>
  <si>
    <t>溆浦县第一中学</t>
  </si>
  <si>
    <t>溆浦县江维中学</t>
  </si>
  <si>
    <t>会同县</t>
  </si>
  <si>
    <t>会同县第三中学</t>
  </si>
  <si>
    <t>麻阳苗族自治县</t>
  </si>
  <si>
    <t>麻阳苗族自治县第一中学</t>
  </si>
  <si>
    <t>新晃侗族自治县</t>
  </si>
  <si>
    <t>新晃侗族自治县第一中学</t>
  </si>
  <si>
    <t>芷江侗族自治县</t>
  </si>
  <si>
    <t>芷江侗族自治县第一中学</t>
  </si>
  <si>
    <t>靖州苗族侗族自治县</t>
  </si>
  <si>
    <t>靖州苗族侗族自治县第一中学</t>
  </si>
  <si>
    <t>通道县</t>
  </si>
  <si>
    <t>通道侗族自治县第一中学</t>
  </si>
  <si>
    <t>洪江市</t>
  </si>
  <si>
    <t>洪江市芙蓉中学</t>
  </si>
  <si>
    <t>鹤城区</t>
  </si>
  <si>
    <t>怀化市第一中学</t>
  </si>
  <si>
    <t>洪江区</t>
  </si>
  <si>
    <t>怀化市洪江区第一中学</t>
  </si>
  <si>
    <t>娄底市</t>
  </si>
  <si>
    <t>娄底市小计</t>
  </si>
  <si>
    <t>双峰县</t>
  </si>
  <si>
    <t>双峰县小计</t>
  </si>
  <si>
    <t>双峰县第二中学</t>
  </si>
  <si>
    <t>双峰县第三中学</t>
  </si>
  <si>
    <t>新化县</t>
  </si>
  <si>
    <t>新化县小计</t>
  </si>
  <si>
    <t>新化县上梅中学</t>
  </si>
  <si>
    <t>新化县第四中学</t>
  </si>
  <si>
    <t>冷水江市</t>
  </si>
  <si>
    <t>冷水江市第一中学</t>
  </si>
  <si>
    <t>涟源市</t>
  </si>
  <si>
    <t>涟源市第一中学</t>
  </si>
  <si>
    <t>湘西州</t>
  </si>
  <si>
    <t>湘西州小计</t>
  </si>
  <si>
    <t>吉首市</t>
  </si>
  <si>
    <t>吉首市民族中学</t>
  </si>
  <si>
    <t>泸溪县</t>
  </si>
  <si>
    <t>泸溪县第二中学</t>
  </si>
  <si>
    <t>凤凰县</t>
  </si>
  <si>
    <t>凤凰县高级中学（南华中学）</t>
  </si>
  <si>
    <t>花垣县</t>
  </si>
  <si>
    <t>花垣县边城高级中学</t>
  </si>
  <si>
    <t>古丈县</t>
  </si>
  <si>
    <t>古丈县第一中学</t>
  </si>
  <si>
    <t>永顺县</t>
  </si>
  <si>
    <t>永顺县小计</t>
  </si>
  <si>
    <t>永顺县第一中学</t>
  </si>
  <si>
    <t>永顺县第二中学</t>
  </si>
  <si>
    <t>龙山县</t>
  </si>
  <si>
    <t>龙山县里耶民族中学</t>
  </si>
  <si>
    <t>小计</t>
    <phoneticPr fontId="13" type="noConversion"/>
  </si>
  <si>
    <t>单位：万元</t>
    <phoneticPr fontId="13" type="noConversion"/>
  </si>
  <si>
    <t>奖励资金</t>
    <phoneticPr fontId="13" type="noConversion"/>
  </si>
  <si>
    <t>项目质量奖励金额</t>
    <phoneticPr fontId="13" type="noConversion"/>
  </si>
  <si>
    <t>投资规模奖励金额</t>
    <phoneticPr fontId="13" type="noConversion"/>
  </si>
  <si>
    <t>炎陵县</t>
    <phoneticPr fontId="13" type="noConversion"/>
  </si>
  <si>
    <t>炎陵县第一中学</t>
    <phoneticPr fontId="13" type="noConversion"/>
  </si>
  <si>
    <t>因项目进度滞后，剩余610万元此次下达</t>
    <phoneticPr fontId="13" type="noConversion"/>
  </si>
  <si>
    <t>建设补助资金</t>
    <phoneticPr fontId="13" type="noConversion"/>
  </si>
  <si>
    <t>2024年县域普通高中“徐特立项目”奖补资金分配表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</si>
</sst>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5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方正书宋_GBK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方正书宋_GBK"/>
      <charset val="134"/>
    </font>
    <font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workbookViewId="0">
      <selection activeCell="L6" sqref="L6"/>
    </sheetView>
  </sheetViews>
  <sheetFormatPr defaultColWidth="9" defaultRowHeight="30.2" customHeight="1"/>
  <cols>
    <col min="1" max="1" width="9.25" style="1" customWidth="1"/>
    <col min="2" max="2" width="10.125" style="5" customWidth="1"/>
    <col min="3" max="3" width="21.125" style="5" customWidth="1"/>
    <col min="4" max="5" width="12.375" style="5" customWidth="1"/>
    <col min="6" max="6" width="16.75" style="5" customWidth="1"/>
    <col min="7" max="7" width="17.25" style="1" customWidth="1"/>
    <col min="8" max="8" width="17.5" style="1" customWidth="1"/>
    <col min="9" max="9" width="21.625" style="1" customWidth="1"/>
    <col min="10" max="16384" width="9" style="1"/>
  </cols>
  <sheetData>
    <row r="1" spans="1:9" ht="30.2" customHeight="1">
      <c r="A1" s="6" t="s">
        <v>0</v>
      </c>
      <c r="B1" s="7"/>
    </row>
    <row r="2" spans="1:9" s="2" customFormat="1" ht="59.1" customHeight="1">
      <c r="A2" s="18" t="s">
        <v>241</v>
      </c>
      <c r="B2" s="18"/>
      <c r="C2" s="18"/>
      <c r="D2" s="18"/>
      <c r="E2" s="18"/>
      <c r="F2" s="18"/>
      <c r="G2" s="18"/>
      <c r="H2" s="18"/>
      <c r="I2" s="18"/>
    </row>
    <row r="3" spans="1:9" s="2" customFormat="1" ht="30" customHeight="1">
      <c r="A3" s="8"/>
      <c r="B3" s="8"/>
      <c r="C3" s="8"/>
      <c r="D3" s="8"/>
      <c r="E3" s="8"/>
      <c r="F3" s="8"/>
      <c r="G3" s="8"/>
      <c r="H3" s="26" t="s">
        <v>233</v>
      </c>
      <c r="I3" s="26"/>
    </row>
    <row r="4" spans="1:9" s="3" customFormat="1" ht="30.2" customHeight="1">
      <c r="A4" s="19" t="s">
        <v>1</v>
      </c>
      <c r="B4" s="19" t="s">
        <v>2</v>
      </c>
      <c r="C4" s="19" t="s">
        <v>3</v>
      </c>
      <c r="D4" s="19" t="s">
        <v>4</v>
      </c>
      <c r="E4" s="27" t="s">
        <v>240</v>
      </c>
      <c r="F4" s="24" t="s">
        <v>234</v>
      </c>
      <c r="G4" s="24"/>
      <c r="H4" s="24"/>
      <c r="I4" s="24" t="s">
        <v>5</v>
      </c>
    </row>
    <row r="5" spans="1:9" s="3" customFormat="1" ht="36" customHeight="1">
      <c r="A5" s="19"/>
      <c r="B5" s="19"/>
      <c r="C5" s="19"/>
      <c r="D5" s="19"/>
      <c r="E5" s="28"/>
      <c r="F5" s="9" t="s">
        <v>232</v>
      </c>
      <c r="G5" s="9" t="s">
        <v>235</v>
      </c>
      <c r="H5" s="9" t="s">
        <v>236</v>
      </c>
      <c r="I5" s="24"/>
    </row>
    <row r="6" spans="1:9" s="3" customFormat="1" ht="30" customHeight="1">
      <c r="A6" s="19" t="s">
        <v>6</v>
      </c>
      <c r="B6" s="19"/>
      <c r="C6" s="19"/>
      <c r="D6" s="19"/>
      <c r="E6" s="10">
        <f>E7+E11+E18+E21+E32+E43+E51+E58+E64+E71+E84+E96+E117+E126</f>
        <v>610</v>
      </c>
      <c r="F6" s="10">
        <f>F7+F11+F18+F21+F32+F43+F51+F58+F64+F71+F84+F96+F117+F126</f>
        <v>30000</v>
      </c>
      <c r="G6" s="10">
        <v>15000</v>
      </c>
      <c r="H6" s="10">
        <v>15000</v>
      </c>
      <c r="I6" s="9"/>
    </row>
    <row r="7" spans="1:9" s="3" customFormat="1" ht="30" customHeight="1">
      <c r="A7" s="21" t="s">
        <v>7</v>
      </c>
      <c r="B7" s="19" t="s">
        <v>8</v>
      </c>
      <c r="C7" s="19"/>
      <c r="D7" s="19"/>
      <c r="E7" s="11"/>
      <c r="F7" s="10">
        <f t="shared" ref="F7" si="0">SUM(F8:F10)</f>
        <v>1299</v>
      </c>
      <c r="G7" s="10">
        <v>800</v>
      </c>
      <c r="H7" s="10">
        <v>499</v>
      </c>
      <c r="I7" s="9"/>
    </row>
    <row r="8" spans="1:9" s="3" customFormat="1" ht="30" customHeight="1">
      <c r="A8" s="21"/>
      <c r="B8" s="12" t="s">
        <v>9</v>
      </c>
      <c r="C8" s="12" t="s">
        <v>10</v>
      </c>
      <c r="D8" s="13" t="s">
        <v>11</v>
      </c>
      <c r="E8" s="13"/>
      <c r="F8" s="14">
        <f t="shared" ref="F8:F10" si="1">G8+H8</f>
        <v>438</v>
      </c>
      <c r="G8" s="14">
        <v>300</v>
      </c>
      <c r="H8" s="14">
        <v>138</v>
      </c>
      <c r="I8" s="15"/>
    </row>
    <row r="9" spans="1:9" s="3" customFormat="1" ht="30" customHeight="1">
      <c r="A9" s="21"/>
      <c r="B9" s="12" t="s">
        <v>12</v>
      </c>
      <c r="C9" s="12" t="s">
        <v>13</v>
      </c>
      <c r="D9" s="13" t="s">
        <v>11</v>
      </c>
      <c r="E9" s="13"/>
      <c r="F9" s="14">
        <f t="shared" si="1"/>
        <v>445</v>
      </c>
      <c r="G9" s="14">
        <v>300</v>
      </c>
      <c r="H9" s="14">
        <v>145</v>
      </c>
      <c r="I9" s="15"/>
    </row>
    <row r="10" spans="1:9" s="3" customFormat="1" ht="30" customHeight="1">
      <c r="A10" s="21"/>
      <c r="B10" s="12" t="s">
        <v>14</v>
      </c>
      <c r="C10" s="12" t="s">
        <v>15</v>
      </c>
      <c r="D10" s="13" t="s">
        <v>16</v>
      </c>
      <c r="E10" s="13"/>
      <c r="F10" s="14">
        <f t="shared" si="1"/>
        <v>416</v>
      </c>
      <c r="G10" s="14">
        <v>200</v>
      </c>
      <c r="H10" s="14">
        <v>216</v>
      </c>
      <c r="I10" s="15"/>
    </row>
    <row r="11" spans="1:9" s="3" customFormat="1" ht="30" customHeight="1">
      <c r="A11" s="21" t="s">
        <v>17</v>
      </c>
      <c r="B11" s="20" t="s">
        <v>18</v>
      </c>
      <c r="C11" s="20"/>
      <c r="D11" s="20"/>
      <c r="E11" s="10">
        <f>SUM(E12:E17)</f>
        <v>610</v>
      </c>
      <c r="F11" s="10">
        <f>SUM(F12:F17)</f>
        <v>801</v>
      </c>
      <c r="G11" s="10">
        <v>400</v>
      </c>
      <c r="H11" s="10">
        <v>401</v>
      </c>
      <c r="I11" s="16"/>
    </row>
    <row r="12" spans="1:9" s="3" customFormat="1" ht="30" customHeight="1">
      <c r="A12" s="21"/>
      <c r="B12" s="22" t="s">
        <v>19</v>
      </c>
      <c r="C12" s="22" t="s">
        <v>20</v>
      </c>
      <c r="D12" s="13" t="s">
        <v>11</v>
      </c>
      <c r="E12" s="13"/>
      <c r="F12" s="25">
        <f>G12+H12</f>
        <v>319</v>
      </c>
      <c r="G12" s="25">
        <v>200</v>
      </c>
      <c r="H12" s="25">
        <v>119</v>
      </c>
      <c r="I12" s="25"/>
    </row>
    <row r="13" spans="1:9" s="3" customFormat="1" ht="30" customHeight="1">
      <c r="A13" s="21"/>
      <c r="B13" s="23"/>
      <c r="C13" s="23"/>
      <c r="D13" s="13" t="s">
        <v>21</v>
      </c>
      <c r="E13" s="13"/>
      <c r="F13" s="25"/>
      <c r="G13" s="25"/>
      <c r="H13" s="25"/>
      <c r="I13" s="25"/>
    </row>
    <row r="14" spans="1:9" s="3" customFormat="1" ht="30" customHeight="1">
      <c r="A14" s="21"/>
      <c r="B14" s="12" t="s">
        <v>237</v>
      </c>
      <c r="C14" s="12" t="s">
        <v>238</v>
      </c>
      <c r="D14" s="13" t="s">
        <v>11</v>
      </c>
      <c r="E14" s="13">
        <v>610</v>
      </c>
      <c r="F14" s="14"/>
      <c r="G14" s="14"/>
      <c r="H14" s="14"/>
      <c r="I14" s="14" t="s">
        <v>239</v>
      </c>
    </row>
    <row r="15" spans="1:9" s="3" customFormat="1" ht="30" customHeight="1">
      <c r="A15" s="21"/>
      <c r="B15" s="22" t="s">
        <v>22</v>
      </c>
      <c r="C15" s="22" t="s">
        <v>23</v>
      </c>
      <c r="D15" s="13" t="s">
        <v>16</v>
      </c>
      <c r="E15" s="13"/>
      <c r="F15" s="25">
        <f>G15+H15</f>
        <v>348</v>
      </c>
      <c r="G15" s="25">
        <v>200</v>
      </c>
      <c r="H15" s="25">
        <v>148</v>
      </c>
      <c r="I15" s="25"/>
    </row>
    <row r="16" spans="1:9" s="3" customFormat="1" ht="30" customHeight="1">
      <c r="A16" s="21"/>
      <c r="B16" s="23"/>
      <c r="C16" s="23"/>
      <c r="D16" s="13" t="s">
        <v>21</v>
      </c>
      <c r="E16" s="13"/>
      <c r="F16" s="25"/>
      <c r="G16" s="25"/>
      <c r="H16" s="25"/>
      <c r="I16" s="25"/>
    </row>
    <row r="17" spans="1:9" s="3" customFormat="1" ht="30" customHeight="1">
      <c r="A17" s="21"/>
      <c r="B17" s="12" t="s">
        <v>24</v>
      </c>
      <c r="C17" s="12" t="s">
        <v>25</v>
      </c>
      <c r="D17" s="13" t="s">
        <v>11</v>
      </c>
      <c r="E17" s="13"/>
      <c r="F17" s="14">
        <f>G17+H17</f>
        <v>134</v>
      </c>
      <c r="G17" s="14">
        <v>0</v>
      </c>
      <c r="H17" s="14">
        <v>134</v>
      </c>
      <c r="I17" s="15"/>
    </row>
    <row r="18" spans="1:9" s="4" customFormat="1" ht="30" customHeight="1">
      <c r="A18" s="21" t="s">
        <v>26</v>
      </c>
      <c r="B18" s="20" t="s">
        <v>27</v>
      </c>
      <c r="C18" s="20"/>
      <c r="D18" s="20"/>
      <c r="E18" s="17"/>
      <c r="F18" s="10">
        <f t="shared" ref="F18" si="2">SUM(F19:F20)</f>
        <v>828</v>
      </c>
      <c r="G18" s="10">
        <v>500</v>
      </c>
      <c r="H18" s="10">
        <v>328</v>
      </c>
      <c r="I18" s="16"/>
    </row>
    <row r="19" spans="1:9" s="3" customFormat="1" ht="30" customHeight="1">
      <c r="A19" s="21"/>
      <c r="B19" s="12" t="s">
        <v>28</v>
      </c>
      <c r="C19" s="12" t="s">
        <v>29</v>
      </c>
      <c r="D19" s="13" t="s">
        <v>30</v>
      </c>
      <c r="E19" s="13"/>
      <c r="F19" s="14">
        <f t="shared" ref="F19:F22" si="3">G19+H19</f>
        <v>421</v>
      </c>
      <c r="G19" s="14">
        <v>300</v>
      </c>
      <c r="H19" s="14">
        <v>121</v>
      </c>
      <c r="I19" s="15"/>
    </row>
    <row r="20" spans="1:9" s="3" customFormat="1" ht="66.75" customHeight="1">
      <c r="A20" s="21"/>
      <c r="B20" s="12" t="s">
        <v>31</v>
      </c>
      <c r="C20" s="12" t="s">
        <v>32</v>
      </c>
      <c r="D20" s="13" t="s">
        <v>33</v>
      </c>
      <c r="E20" s="13"/>
      <c r="F20" s="14">
        <f t="shared" si="3"/>
        <v>407</v>
      </c>
      <c r="G20" s="14">
        <v>200</v>
      </c>
      <c r="H20" s="14">
        <v>207</v>
      </c>
      <c r="I20" s="15"/>
    </row>
    <row r="21" spans="1:9" s="3" customFormat="1" ht="30" customHeight="1">
      <c r="A21" s="21" t="s">
        <v>34</v>
      </c>
      <c r="B21" s="20" t="s">
        <v>35</v>
      </c>
      <c r="C21" s="20"/>
      <c r="D21" s="20"/>
      <c r="E21" s="17"/>
      <c r="F21" s="10">
        <f>SUM(F22:F31)-F28</f>
        <v>2012</v>
      </c>
      <c r="G21" s="10">
        <v>800</v>
      </c>
      <c r="H21" s="10">
        <v>1212</v>
      </c>
      <c r="I21" s="16"/>
    </row>
    <row r="22" spans="1:9" s="3" customFormat="1" ht="30" customHeight="1">
      <c r="A22" s="21"/>
      <c r="B22" s="22" t="s">
        <v>36</v>
      </c>
      <c r="C22" s="22" t="s">
        <v>37</v>
      </c>
      <c r="D22" s="13" t="s">
        <v>11</v>
      </c>
      <c r="E22" s="13"/>
      <c r="F22" s="25">
        <f t="shared" si="3"/>
        <v>160</v>
      </c>
      <c r="G22" s="25">
        <v>0</v>
      </c>
      <c r="H22" s="25">
        <v>160</v>
      </c>
      <c r="I22" s="25"/>
    </row>
    <row r="23" spans="1:9" s="3" customFormat="1" ht="30" customHeight="1">
      <c r="A23" s="21"/>
      <c r="B23" s="22"/>
      <c r="C23" s="22"/>
      <c r="D23" s="13" t="s">
        <v>16</v>
      </c>
      <c r="E23" s="13"/>
      <c r="F23" s="25"/>
      <c r="G23" s="25"/>
      <c r="H23" s="25"/>
      <c r="I23" s="25"/>
    </row>
    <row r="24" spans="1:9" s="3" customFormat="1" ht="30" customHeight="1">
      <c r="A24" s="21"/>
      <c r="B24" s="12" t="s">
        <v>38</v>
      </c>
      <c r="C24" s="12" t="s">
        <v>39</v>
      </c>
      <c r="D24" s="13" t="s">
        <v>40</v>
      </c>
      <c r="E24" s="13"/>
      <c r="F24" s="14">
        <f>G24+H24</f>
        <v>349</v>
      </c>
      <c r="G24" s="14">
        <v>200</v>
      </c>
      <c r="H24" s="14">
        <v>149</v>
      </c>
      <c r="I24" s="15"/>
    </row>
    <row r="25" spans="1:9" s="3" customFormat="1" ht="30" customHeight="1">
      <c r="A25" s="21"/>
      <c r="B25" s="12" t="s">
        <v>41</v>
      </c>
      <c r="C25" s="12" t="s">
        <v>42</v>
      </c>
      <c r="D25" s="13" t="s">
        <v>21</v>
      </c>
      <c r="E25" s="13"/>
      <c r="F25" s="14">
        <f>G25+H25</f>
        <v>126</v>
      </c>
      <c r="G25" s="14">
        <v>0</v>
      </c>
      <c r="H25" s="14">
        <v>126</v>
      </c>
      <c r="I25" s="15"/>
    </row>
    <row r="26" spans="1:9" s="3" customFormat="1" ht="30" customHeight="1">
      <c r="A26" s="21"/>
      <c r="B26" s="12" t="s">
        <v>43</v>
      </c>
      <c r="C26" s="12" t="s">
        <v>44</v>
      </c>
      <c r="D26" s="13" t="s">
        <v>11</v>
      </c>
      <c r="E26" s="13"/>
      <c r="F26" s="14">
        <f>G26+H26</f>
        <v>565</v>
      </c>
      <c r="G26" s="14">
        <v>300</v>
      </c>
      <c r="H26" s="14">
        <v>265</v>
      </c>
      <c r="I26" s="15"/>
    </row>
    <row r="27" spans="1:9" s="3" customFormat="1" ht="30" customHeight="1">
      <c r="A27" s="21"/>
      <c r="B27" s="12" t="s">
        <v>45</v>
      </c>
      <c r="C27" s="12" t="s">
        <v>46</v>
      </c>
      <c r="D27" s="13" t="s">
        <v>21</v>
      </c>
      <c r="E27" s="13"/>
      <c r="F27" s="14">
        <f>G27+H27</f>
        <v>434</v>
      </c>
      <c r="G27" s="14">
        <v>300</v>
      </c>
      <c r="H27" s="14">
        <v>134</v>
      </c>
      <c r="I27" s="15"/>
    </row>
    <row r="28" spans="1:9" s="3" customFormat="1" ht="30" customHeight="1">
      <c r="A28" s="21"/>
      <c r="B28" s="22" t="s">
        <v>47</v>
      </c>
      <c r="C28" s="19" t="s">
        <v>48</v>
      </c>
      <c r="D28" s="19"/>
      <c r="E28" s="11"/>
      <c r="F28" s="9">
        <f t="shared" ref="F28" si="4">F29+F30</f>
        <v>242</v>
      </c>
      <c r="G28" s="9">
        <v>0</v>
      </c>
      <c r="H28" s="9">
        <v>242</v>
      </c>
      <c r="I28" s="15"/>
    </row>
    <row r="29" spans="1:9" s="3" customFormat="1" ht="30" customHeight="1">
      <c r="A29" s="21"/>
      <c r="B29" s="22"/>
      <c r="C29" s="12" t="s">
        <v>49</v>
      </c>
      <c r="D29" s="13" t="s">
        <v>11</v>
      </c>
      <c r="E29" s="13"/>
      <c r="F29" s="14">
        <f t="shared" ref="F29:F31" si="5">G29+H29</f>
        <v>121</v>
      </c>
      <c r="G29" s="14">
        <v>0</v>
      </c>
      <c r="H29" s="14">
        <v>121</v>
      </c>
      <c r="I29" s="15"/>
    </row>
    <row r="30" spans="1:9" s="3" customFormat="1" ht="30" customHeight="1">
      <c r="A30" s="21"/>
      <c r="B30" s="22"/>
      <c r="C30" s="12" t="s">
        <v>50</v>
      </c>
      <c r="D30" s="13" t="s">
        <v>16</v>
      </c>
      <c r="E30" s="13"/>
      <c r="F30" s="14">
        <f t="shared" si="5"/>
        <v>121</v>
      </c>
      <c r="G30" s="14">
        <v>0</v>
      </c>
      <c r="H30" s="14">
        <v>121</v>
      </c>
      <c r="I30" s="15"/>
    </row>
    <row r="31" spans="1:9" s="3" customFormat="1" ht="30" customHeight="1">
      <c r="A31" s="21"/>
      <c r="B31" s="12" t="s">
        <v>51</v>
      </c>
      <c r="C31" s="12" t="s">
        <v>52</v>
      </c>
      <c r="D31" s="13" t="s">
        <v>21</v>
      </c>
      <c r="E31" s="13"/>
      <c r="F31" s="14">
        <f t="shared" si="5"/>
        <v>136</v>
      </c>
      <c r="G31" s="14">
        <v>0</v>
      </c>
      <c r="H31" s="14">
        <v>136</v>
      </c>
      <c r="I31" s="15"/>
    </row>
    <row r="32" spans="1:9" s="3" customFormat="1" ht="30" customHeight="1">
      <c r="A32" s="21" t="s">
        <v>53</v>
      </c>
      <c r="B32" s="20" t="s">
        <v>54</v>
      </c>
      <c r="C32" s="20"/>
      <c r="D32" s="20"/>
      <c r="E32" s="17"/>
      <c r="F32" s="10">
        <f>SUM(F34:F42)</f>
        <v>2194</v>
      </c>
      <c r="G32" s="10">
        <v>900</v>
      </c>
      <c r="H32" s="10">
        <v>1294</v>
      </c>
      <c r="I32" s="16"/>
    </row>
    <row r="33" spans="1:9" s="3" customFormat="1" ht="30" customHeight="1">
      <c r="A33" s="21"/>
      <c r="B33" s="22" t="s">
        <v>55</v>
      </c>
      <c r="C33" s="19" t="s">
        <v>56</v>
      </c>
      <c r="D33" s="19"/>
      <c r="E33" s="11"/>
      <c r="F33" s="10">
        <f t="shared" ref="F33" si="6">F34+F35</f>
        <v>769</v>
      </c>
      <c r="G33" s="10">
        <v>500</v>
      </c>
      <c r="H33" s="10">
        <v>269</v>
      </c>
      <c r="I33" s="16"/>
    </row>
    <row r="34" spans="1:9" s="3" customFormat="1" ht="30" customHeight="1">
      <c r="A34" s="21"/>
      <c r="B34" s="22"/>
      <c r="C34" s="12" t="s">
        <v>57</v>
      </c>
      <c r="D34" s="13" t="s">
        <v>21</v>
      </c>
      <c r="E34" s="13"/>
      <c r="F34" s="14">
        <f t="shared" ref="F34:F42" si="7">G34+H34</f>
        <v>305</v>
      </c>
      <c r="G34" s="14">
        <v>200</v>
      </c>
      <c r="H34" s="14">
        <v>105</v>
      </c>
      <c r="I34" s="15"/>
    </row>
    <row r="35" spans="1:9" s="3" customFormat="1" ht="30" customHeight="1">
      <c r="A35" s="21"/>
      <c r="B35" s="22"/>
      <c r="C35" s="12" t="s">
        <v>58</v>
      </c>
      <c r="D35" s="13" t="s">
        <v>21</v>
      </c>
      <c r="E35" s="13"/>
      <c r="F35" s="14">
        <f t="shared" si="7"/>
        <v>464</v>
      </c>
      <c r="G35" s="14">
        <v>300</v>
      </c>
      <c r="H35" s="14">
        <v>164</v>
      </c>
      <c r="I35" s="15"/>
    </row>
    <row r="36" spans="1:9" s="3" customFormat="1" ht="30" customHeight="1">
      <c r="A36" s="21"/>
      <c r="B36" s="12" t="s">
        <v>59</v>
      </c>
      <c r="C36" s="12" t="s">
        <v>60</v>
      </c>
      <c r="D36" s="13" t="s">
        <v>21</v>
      </c>
      <c r="E36" s="13"/>
      <c r="F36" s="14">
        <f t="shared" si="7"/>
        <v>137</v>
      </c>
      <c r="G36" s="14">
        <v>0</v>
      </c>
      <c r="H36" s="14">
        <v>137</v>
      </c>
      <c r="I36" s="15"/>
    </row>
    <row r="37" spans="1:9" s="3" customFormat="1" ht="30" customHeight="1">
      <c r="A37" s="21"/>
      <c r="B37" s="12" t="s">
        <v>61</v>
      </c>
      <c r="C37" s="12" t="s">
        <v>62</v>
      </c>
      <c r="D37" s="13" t="s">
        <v>16</v>
      </c>
      <c r="E37" s="13"/>
      <c r="F37" s="14">
        <f t="shared" si="7"/>
        <v>345</v>
      </c>
      <c r="G37" s="14">
        <v>200</v>
      </c>
      <c r="H37" s="14">
        <v>145</v>
      </c>
      <c r="I37" s="15"/>
    </row>
    <row r="38" spans="1:9" s="3" customFormat="1" ht="30" customHeight="1">
      <c r="A38" s="21"/>
      <c r="B38" s="12" t="s">
        <v>63</v>
      </c>
      <c r="C38" s="12" t="s">
        <v>64</v>
      </c>
      <c r="D38" s="13" t="s">
        <v>11</v>
      </c>
      <c r="E38" s="13"/>
      <c r="F38" s="14">
        <f t="shared" si="7"/>
        <v>179</v>
      </c>
      <c r="G38" s="14">
        <v>0</v>
      </c>
      <c r="H38" s="14">
        <v>179</v>
      </c>
      <c r="I38" s="15"/>
    </row>
    <row r="39" spans="1:9" s="3" customFormat="1" ht="30" customHeight="1">
      <c r="A39" s="21"/>
      <c r="B39" s="12" t="s">
        <v>65</v>
      </c>
      <c r="C39" s="12" t="s">
        <v>66</v>
      </c>
      <c r="D39" s="13" t="s">
        <v>11</v>
      </c>
      <c r="E39" s="13"/>
      <c r="F39" s="14">
        <f t="shared" si="7"/>
        <v>336</v>
      </c>
      <c r="G39" s="14">
        <v>200</v>
      </c>
      <c r="H39" s="14">
        <v>136</v>
      </c>
      <c r="I39" s="15"/>
    </row>
    <row r="40" spans="1:9" s="3" customFormat="1" ht="30" customHeight="1">
      <c r="A40" s="21"/>
      <c r="B40" s="12" t="s">
        <v>67</v>
      </c>
      <c r="C40" s="12" t="s">
        <v>68</v>
      </c>
      <c r="D40" s="13" t="s">
        <v>40</v>
      </c>
      <c r="E40" s="13"/>
      <c r="F40" s="14">
        <f t="shared" si="7"/>
        <v>144</v>
      </c>
      <c r="G40" s="14">
        <v>0</v>
      </c>
      <c r="H40" s="14">
        <v>144</v>
      </c>
      <c r="I40" s="15"/>
    </row>
    <row r="41" spans="1:9" s="3" customFormat="1" ht="30" customHeight="1">
      <c r="A41" s="21"/>
      <c r="B41" s="12" t="s">
        <v>69</v>
      </c>
      <c r="C41" s="12" t="s">
        <v>70</v>
      </c>
      <c r="D41" s="13" t="s">
        <v>21</v>
      </c>
      <c r="E41" s="13"/>
      <c r="F41" s="14">
        <f t="shared" si="7"/>
        <v>118</v>
      </c>
      <c r="G41" s="14">
        <v>0</v>
      </c>
      <c r="H41" s="14">
        <v>118</v>
      </c>
      <c r="I41" s="15"/>
    </row>
    <row r="42" spans="1:9" s="3" customFormat="1" ht="30" customHeight="1">
      <c r="A42" s="21"/>
      <c r="B42" s="12" t="s">
        <v>71</v>
      </c>
      <c r="C42" s="12" t="s">
        <v>72</v>
      </c>
      <c r="D42" s="13" t="s">
        <v>73</v>
      </c>
      <c r="E42" s="13"/>
      <c r="F42" s="14">
        <f t="shared" si="7"/>
        <v>166</v>
      </c>
      <c r="G42" s="14">
        <v>0</v>
      </c>
      <c r="H42" s="14">
        <v>166</v>
      </c>
      <c r="I42" s="15"/>
    </row>
    <row r="43" spans="1:9" s="3" customFormat="1" ht="30" customHeight="1">
      <c r="A43" s="21" t="s">
        <v>74</v>
      </c>
      <c r="B43" s="20" t="s">
        <v>75</v>
      </c>
      <c r="C43" s="20"/>
      <c r="D43" s="20"/>
      <c r="E43" s="17"/>
      <c r="F43" s="10">
        <f>SUM(F44:F50)-F46</f>
        <v>2313</v>
      </c>
      <c r="G43" s="10">
        <v>1300</v>
      </c>
      <c r="H43" s="10">
        <v>1013</v>
      </c>
      <c r="I43" s="16"/>
    </row>
    <row r="44" spans="1:9" s="3" customFormat="1" ht="30" customHeight="1">
      <c r="A44" s="21"/>
      <c r="B44" s="12" t="s">
        <v>76</v>
      </c>
      <c r="C44" s="12" t="s">
        <v>77</v>
      </c>
      <c r="D44" s="13" t="s">
        <v>21</v>
      </c>
      <c r="E44" s="13"/>
      <c r="F44" s="14">
        <f>G44+H44</f>
        <v>434</v>
      </c>
      <c r="G44" s="14">
        <v>200</v>
      </c>
      <c r="H44" s="14">
        <v>234</v>
      </c>
      <c r="I44" s="15"/>
    </row>
    <row r="45" spans="1:9" s="3" customFormat="1" ht="30" customHeight="1">
      <c r="A45" s="21"/>
      <c r="B45" s="12" t="s">
        <v>78</v>
      </c>
      <c r="C45" s="12" t="s">
        <v>79</v>
      </c>
      <c r="D45" s="13" t="s">
        <v>21</v>
      </c>
      <c r="E45" s="13"/>
      <c r="F45" s="14">
        <f>G45+H45</f>
        <v>454</v>
      </c>
      <c r="G45" s="14">
        <v>300</v>
      </c>
      <c r="H45" s="14">
        <v>154</v>
      </c>
      <c r="I45" s="15"/>
    </row>
    <row r="46" spans="1:9" s="3" customFormat="1" ht="30" customHeight="1">
      <c r="A46" s="21"/>
      <c r="B46" s="22" t="s">
        <v>80</v>
      </c>
      <c r="C46" s="19" t="s">
        <v>81</v>
      </c>
      <c r="D46" s="19"/>
      <c r="E46" s="11"/>
      <c r="F46" s="9">
        <f t="shared" ref="F46" si="8">F47+F48</f>
        <v>854</v>
      </c>
      <c r="G46" s="9">
        <v>500</v>
      </c>
      <c r="H46" s="9">
        <v>354</v>
      </c>
      <c r="I46" s="15"/>
    </row>
    <row r="47" spans="1:9" s="3" customFormat="1" ht="30" customHeight="1">
      <c r="A47" s="21"/>
      <c r="B47" s="22"/>
      <c r="C47" s="12" t="s">
        <v>82</v>
      </c>
      <c r="D47" s="13" t="s">
        <v>11</v>
      </c>
      <c r="E47" s="13"/>
      <c r="F47" s="14">
        <f t="shared" ref="F47:F50" si="9">G47+H47</f>
        <v>450</v>
      </c>
      <c r="G47" s="14">
        <v>300</v>
      </c>
      <c r="H47" s="14">
        <v>150</v>
      </c>
      <c r="I47" s="15"/>
    </row>
    <row r="48" spans="1:9" s="3" customFormat="1" ht="30" customHeight="1">
      <c r="A48" s="21"/>
      <c r="B48" s="22"/>
      <c r="C48" s="12" t="s">
        <v>83</v>
      </c>
      <c r="D48" s="13" t="s">
        <v>11</v>
      </c>
      <c r="E48" s="13"/>
      <c r="F48" s="14">
        <f t="shared" si="9"/>
        <v>404</v>
      </c>
      <c r="G48" s="14">
        <v>200</v>
      </c>
      <c r="H48" s="14">
        <v>204</v>
      </c>
      <c r="I48" s="15"/>
    </row>
    <row r="49" spans="1:9" s="3" customFormat="1" ht="30" customHeight="1">
      <c r="A49" s="21"/>
      <c r="B49" s="12" t="s">
        <v>84</v>
      </c>
      <c r="C49" s="12" t="s">
        <v>85</v>
      </c>
      <c r="D49" s="13" t="s">
        <v>16</v>
      </c>
      <c r="E49" s="13"/>
      <c r="F49" s="14">
        <f t="shared" si="9"/>
        <v>145</v>
      </c>
      <c r="G49" s="14">
        <v>0</v>
      </c>
      <c r="H49" s="14">
        <v>145</v>
      </c>
      <c r="I49" s="15"/>
    </row>
    <row r="50" spans="1:9" s="3" customFormat="1" ht="30" customHeight="1">
      <c r="A50" s="21"/>
      <c r="B50" s="12" t="s">
        <v>86</v>
      </c>
      <c r="C50" s="12" t="s">
        <v>87</v>
      </c>
      <c r="D50" s="13" t="s">
        <v>21</v>
      </c>
      <c r="E50" s="13"/>
      <c r="F50" s="14">
        <f t="shared" si="9"/>
        <v>426</v>
      </c>
      <c r="G50" s="14">
        <v>300</v>
      </c>
      <c r="H50" s="14">
        <v>126</v>
      </c>
      <c r="I50" s="15"/>
    </row>
    <row r="51" spans="1:9" s="3" customFormat="1" ht="30" customHeight="1">
      <c r="A51" s="21" t="s">
        <v>88</v>
      </c>
      <c r="B51" s="20" t="s">
        <v>89</v>
      </c>
      <c r="C51" s="20"/>
      <c r="D51" s="20"/>
      <c r="E51" s="17"/>
      <c r="F51" s="10">
        <f>SUM(F52:F57)</f>
        <v>2208</v>
      </c>
      <c r="G51" s="10">
        <v>1200</v>
      </c>
      <c r="H51" s="10">
        <v>1008</v>
      </c>
      <c r="I51" s="16"/>
    </row>
    <row r="52" spans="1:9" s="3" customFormat="1" ht="30" customHeight="1">
      <c r="A52" s="21"/>
      <c r="B52" s="12" t="s">
        <v>90</v>
      </c>
      <c r="C52" s="12" t="s">
        <v>91</v>
      </c>
      <c r="D52" s="13" t="s">
        <v>11</v>
      </c>
      <c r="E52" s="13"/>
      <c r="F52" s="14">
        <f t="shared" ref="F52:F57" si="10">G52+H52</f>
        <v>148</v>
      </c>
      <c r="G52" s="14">
        <v>0</v>
      </c>
      <c r="H52" s="14">
        <v>148</v>
      </c>
      <c r="I52" s="15"/>
    </row>
    <row r="53" spans="1:9" s="3" customFormat="1" ht="30" customHeight="1">
      <c r="A53" s="21"/>
      <c r="B53" s="12" t="s">
        <v>92</v>
      </c>
      <c r="C53" s="12" t="s">
        <v>93</v>
      </c>
      <c r="D53" s="13" t="s">
        <v>21</v>
      </c>
      <c r="E53" s="13"/>
      <c r="F53" s="14">
        <f t="shared" si="10"/>
        <v>449</v>
      </c>
      <c r="G53" s="14">
        <v>300</v>
      </c>
      <c r="H53" s="14">
        <v>149</v>
      </c>
      <c r="I53" s="15"/>
    </row>
    <row r="54" spans="1:9" s="3" customFormat="1" ht="30" customHeight="1">
      <c r="A54" s="21"/>
      <c r="B54" s="12" t="s">
        <v>94</v>
      </c>
      <c r="C54" s="12" t="s">
        <v>95</v>
      </c>
      <c r="D54" s="13" t="s">
        <v>11</v>
      </c>
      <c r="E54" s="13"/>
      <c r="F54" s="14">
        <f t="shared" si="10"/>
        <v>379</v>
      </c>
      <c r="G54" s="14">
        <v>200</v>
      </c>
      <c r="H54" s="14">
        <v>179</v>
      </c>
      <c r="I54" s="15"/>
    </row>
    <row r="55" spans="1:9" s="3" customFormat="1" ht="30" customHeight="1">
      <c r="A55" s="21"/>
      <c r="B55" s="12" t="s">
        <v>96</v>
      </c>
      <c r="C55" s="12" t="s">
        <v>97</v>
      </c>
      <c r="D55" s="13" t="s">
        <v>11</v>
      </c>
      <c r="E55" s="13"/>
      <c r="F55" s="14">
        <f t="shared" si="10"/>
        <v>500</v>
      </c>
      <c r="G55" s="14">
        <v>200</v>
      </c>
      <c r="H55" s="14">
        <v>300</v>
      </c>
      <c r="I55" s="15"/>
    </row>
    <row r="56" spans="1:9" s="3" customFormat="1" ht="30" customHeight="1">
      <c r="A56" s="21"/>
      <c r="B56" s="12" t="s">
        <v>98</v>
      </c>
      <c r="C56" s="12" t="s">
        <v>99</v>
      </c>
      <c r="D56" s="13" t="s">
        <v>21</v>
      </c>
      <c r="E56" s="13"/>
      <c r="F56" s="14">
        <f t="shared" si="10"/>
        <v>321</v>
      </c>
      <c r="G56" s="14">
        <v>200</v>
      </c>
      <c r="H56" s="14">
        <v>121</v>
      </c>
      <c r="I56" s="15"/>
    </row>
    <row r="57" spans="1:9" s="3" customFormat="1" ht="30" customHeight="1">
      <c r="A57" s="21"/>
      <c r="B57" s="12" t="s">
        <v>100</v>
      </c>
      <c r="C57" s="12" t="s">
        <v>101</v>
      </c>
      <c r="D57" s="13" t="s">
        <v>21</v>
      </c>
      <c r="E57" s="13"/>
      <c r="F57" s="14">
        <f t="shared" si="10"/>
        <v>411</v>
      </c>
      <c r="G57" s="14">
        <v>300</v>
      </c>
      <c r="H57" s="14">
        <v>111</v>
      </c>
      <c r="I57" s="15"/>
    </row>
    <row r="58" spans="1:9" s="3" customFormat="1" ht="30" customHeight="1">
      <c r="A58" s="21" t="s">
        <v>102</v>
      </c>
      <c r="B58" s="20" t="s">
        <v>103</v>
      </c>
      <c r="C58" s="20"/>
      <c r="D58" s="20"/>
      <c r="E58" s="17"/>
      <c r="F58" s="10">
        <f t="shared" ref="F58" si="11">SUM(F59:F63)-F60</f>
        <v>1402</v>
      </c>
      <c r="G58" s="10">
        <v>800</v>
      </c>
      <c r="H58" s="10">
        <v>602</v>
      </c>
      <c r="I58" s="16"/>
    </row>
    <row r="59" spans="1:9" s="3" customFormat="1" ht="30" customHeight="1">
      <c r="A59" s="21"/>
      <c r="B59" s="12" t="s">
        <v>104</v>
      </c>
      <c r="C59" s="12" t="s">
        <v>105</v>
      </c>
      <c r="D59" s="13" t="s">
        <v>21</v>
      </c>
      <c r="E59" s="13"/>
      <c r="F59" s="14">
        <f t="shared" ref="F59:F63" si="12">G59+H59</f>
        <v>155</v>
      </c>
      <c r="G59" s="14">
        <v>0</v>
      </c>
      <c r="H59" s="14">
        <v>155</v>
      </c>
      <c r="I59" s="15"/>
    </row>
    <row r="60" spans="1:9" s="3" customFormat="1" ht="30" customHeight="1">
      <c r="A60" s="21"/>
      <c r="B60" s="22" t="s">
        <v>106</v>
      </c>
      <c r="C60" s="19" t="s">
        <v>107</v>
      </c>
      <c r="D60" s="19"/>
      <c r="E60" s="11"/>
      <c r="F60" s="9">
        <f t="shared" ref="F60" si="13">F61+F62</f>
        <v>809</v>
      </c>
      <c r="G60" s="9">
        <v>500</v>
      </c>
      <c r="H60" s="9">
        <v>309</v>
      </c>
      <c r="I60" s="15"/>
    </row>
    <row r="61" spans="1:9" s="3" customFormat="1" ht="30" customHeight="1">
      <c r="A61" s="21"/>
      <c r="B61" s="22"/>
      <c r="C61" s="12" t="s">
        <v>108</v>
      </c>
      <c r="D61" s="13" t="s">
        <v>21</v>
      </c>
      <c r="E61" s="13"/>
      <c r="F61" s="14">
        <f t="shared" si="12"/>
        <v>450</v>
      </c>
      <c r="G61" s="14">
        <v>300</v>
      </c>
      <c r="H61" s="14">
        <v>150</v>
      </c>
      <c r="I61" s="15"/>
    </row>
    <row r="62" spans="1:9" s="3" customFormat="1" ht="30" customHeight="1">
      <c r="A62" s="21"/>
      <c r="B62" s="22"/>
      <c r="C62" s="12" t="s">
        <v>109</v>
      </c>
      <c r="D62" s="13" t="s">
        <v>16</v>
      </c>
      <c r="E62" s="13"/>
      <c r="F62" s="14">
        <f t="shared" si="12"/>
        <v>359</v>
      </c>
      <c r="G62" s="14">
        <v>200</v>
      </c>
      <c r="H62" s="14">
        <v>159</v>
      </c>
      <c r="I62" s="15"/>
    </row>
    <row r="63" spans="1:9" s="3" customFormat="1" ht="30" customHeight="1">
      <c r="A63" s="21"/>
      <c r="B63" s="12" t="s">
        <v>110</v>
      </c>
      <c r="C63" s="12" t="s">
        <v>111</v>
      </c>
      <c r="D63" s="13" t="s">
        <v>16</v>
      </c>
      <c r="E63" s="13"/>
      <c r="F63" s="14">
        <f t="shared" si="12"/>
        <v>438</v>
      </c>
      <c r="G63" s="14">
        <v>300</v>
      </c>
      <c r="H63" s="14">
        <v>138</v>
      </c>
      <c r="I63" s="15"/>
    </row>
    <row r="64" spans="1:9" s="3" customFormat="1" ht="30" customHeight="1">
      <c r="A64" s="21" t="s">
        <v>112</v>
      </c>
      <c r="B64" s="20" t="s">
        <v>113</v>
      </c>
      <c r="C64" s="20"/>
      <c r="D64" s="20"/>
      <c r="E64" s="17"/>
      <c r="F64" s="10">
        <f t="shared" ref="F64" si="14">SUM(F65:F70)-F67</f>
        <v>1522</v>
      </c>
      <c r="G64" s="10">
        <v>600</v>
      </c>
      <c r="H64" s="10">
        <v>922</v>
      </c>
      <c r="I64" s="16"/>
    </row>
    <row r="65" spans="1:9" s="3" customFormat="1" ht="30" customHeight="1">
      <c r="A65" s="21"/>
      <c r="B65" s="12" t="s">
        <v>114</v>
      </c>
      <c r="C65" s="12" t="s">
        <v>115</v>
      </c>
      <c r="D65" s="13" t="s">
        <v>16</v>
      </c>
      <c r="E65" s="13"/>
      <c r="F65" s="14">
        <f t="shared" ref="F65:F70" si="15">G65+H65</f>
        <v>104</v>
      </c>
      <c r="G65" s="14">
        <v>0</v>
      </c>
      <c r="H65" s="14">
        <v>104</v>
      </c>
      <c r="I65" s="15"/>
    </row>
    <row r="66" spans="1:9" s="3" customFormat="1" ht="30" customHeight="1">
      <c r="A66" s="21"/>
      <c r="B66" s="12" t="s">
        <v>116</v>
      </c>
      <c r="C66" s="12" t="s">
        <v>117</v>
      </c>
      <c r="D66" s="13" t="s">
        <v>16</v>
      </c>
      <c r="E66" s="13"/>
      <c r="F66" s="14">
        <f t="shared" si="15"/>
        <v>522</v>
      </c>
      <c r="G66" s="14">
        <v>300</v>
      </c>
      <c r="H66" s="14">
        <v>222</v>
      </c>
      <c r="I66" s="15"/>
    </row>
    <row r="67" spans="1:9" s="3" customFormat="1" ht="30" customHeight="1">
      <c r="A67" s="21"/>
      <c r="B67" s="22" t="s">
        <v>118</v>
      </c>
      <c r="C67" s="19" t="s">
        <v>119</v>
      </c>
      <c r="D67" s="19"/>
      <c r="E67" s="11"/>
      <c r="F67" s="9">
        <f t="shared" ref="F67" si="16">F68+F69</f>
        <v>386</v>
      </c>
      <c r="G67" s="9">
        <v>0</v>
      </c>
      <c r="H67" s="9">
        <v>386</v>
      </c>
      <c r="I67" s="15"/>
    </row>
    <row r="68" spans="1:9" s="3" customFormat="1" ht="30" customHeight="1">
      <c r="A68" s="21"/>
      <c r="B68" s="22"/>
      <c r="C68" s="12" t="s">
        <v>120</v>
      </c>
      <c r="D68" s="13" t="s">
        <v>11</v>
      </c>
      <c r="E68" s="13"/>
      <c r="F68" s="14">
        <f t="shared" si="15"/>
        <v>144</v>
      </c>
      <c r="G68" s="14">
        <v>0</v>
      </c>
      <c r="H68" s="14">
        <v>144</v>
      </c>
      <c r="I68" s="15"/>
    </row>
    <row r="69" spans="1:9" s="3" customFormat="1" ht="30" customHeight="1">
      <c r="A69" s="21"/>
      <c r="B69" s="22"/>
      <c r="C69" s="12" t="s">
        <v>121</v>
      </c>
      <c r="D69" s="13" t="s">
        <v>11</v>
      </c>
      <c r="E69" s="13"/>
      <c r="F69" s="14">
        <f t="shared" si="15"/>
        <v>242</v>
      </c>
      <c r="G69" s="14">
        <v>0</v>
      </c>
      <c r="H69" s="14">
        <v>242</v>
      </c>
      <c r="I69" s="15"/>
    </row>
    <row r="70" spans="1:9" s="3" customFormat="1" ht="30" customHeight="1">
      <c r="A70" s="21"/>
      <c r="B70" s="12" t="s">
        <v>122</v>
      </c>
      <c r="C70" s="12" t="s">
        <v>123</v>
      </c>
      <c r="D70" s="13" t="s">
        <v>73</v>
      </c>
      <c r="E70" s="13"/>
      <c r="F70" s="14">
        <f t="shared" si="15"/>
        <v>510</v>
      </c>
      <c r="G70" s="14">
        <v>300</v>
      </c>
      <c r="H70" s="14">
        <v>210</v>
      </c>
      <c r="I70" s="15"/>
    </row>
    <row r="71" spans="1:9" s="3" customFormat="1" ht="30" customHeight="1">
      <c r="A71" s="21" t="s">
        <v>124</v>
      </c>
      <c r="B71" s="20" t="s">
        <v>125</v>
      </c>
      <c r="C71" s="20"/>
      <c r="D71" s="20"/>
      <c r="E71" s="17"/>
      <c r="F71" s="10">
        <f>SUM(F72:F83)-F73-F80</f>
        <v>3167</v>
      </c>
      <c r="G71" s="10">
        <v>1600</v>
      </c>
      <c r="H71" s="10">
        <v>1567</v>
      </c>
      <c r="I71" s="16"/>
    </row>
    <row r="72" spans="1:9" s="3" customFormat="1" ht="30" customHeight="1">
      <c r="A72" s="21"/>
      <c r="B72" s="12" t="s">
        <v>126</v>
      </c>
      <c r="C72" s="12" t="s">
        <v>127</v>
      </c>
      <c r="D72" s="13" t="s">
        <v>21</v>
      </c>
      <c r="E72" s="13"/>
      <c r="F72" s="14">
        <f t="shared" ref="F72:F79" si="17">G72+H72</f>
        <v>157</v>
      </c>
      <c r="G72" s="14">
        <v>0</v>
      </c>
      <c r="H72" s="14">
        <v>157</v>
      </c>
      <c r="I72" s="15"/>
    </row>
    <row r="73" spans="1:9" s="3" customFormat="1" ht="30" customHeight="1">
      <c r="A73" s="21"/>
      <c r="B73" s="22" t="s">
        <v>128</v>
      </c>
      <c r="C73" s="19" t="s">
        <v>129</v>
      </c>
      <c r="D73" s="19"/>
      <c r="E73" s="11"/>
      <c r="F73" s="9">
        <f t="shared" ref="F73" si="18">F74+F75</f>
        <v>719</v>
      </c>
      <c r="G73" s="9">
        <v>300</v>
      </c>
      <c r="H73" s="9">
        <v>419</v>
      </c>
      <c r="I73" s="15"/>
    </row>
    <row r="74" spans="1:9" s="3" customFormat="1" ht="30" customHeight="1">
      <c r="A74" s="21"/>
      <c r="B74" s="22"/>
      <c r="C74" s="12" t="s">
        <v>130</v>
      </c>
      <c r="D74" s="13" t="s">
        <v>11</v>
      </c>
      <c r="E74" s="13"/>
      <c r="F74" s="14">
        <f t="shared" si="17"/>
        <v>208</v>
      </c>
      <c r="G74" s="14">
        <v>0</v>
      </c>
      <c r="H74" s="14">
        <v>208</v>
      </c>
      <c r="I74" s="15"/>
    </row>
    <row r="75" spans="1:9" s="3" customFormat="1" ht="30" customHeight="1">
      <c r="A75" s="21"/>
      <c r="B75" s="22"/>
      <c r="C75" s="12" t="s">
        <v>131</v>
      </c>
      <c r="D75" s="13" t="s">
        <v>21</v>
      </c>
      <c r="E75" s="13"/>
      <c r="F75" s="14">
        <f t="shared" si="17"/>
        <v>511</v>
      </c>
      <c r="G75" s="14">
        <v>300</v>
      </c>
      <c r="H75" s="14">
        <v>211</v>
      </c>
      <c r="I75" s="15"/>
    </row>
    <row r="76" spans="1:9" s="3" customFormat="1" ht="30" customHeight="1">
      <c r="A76" s="21"/>
      <c r="B76" s="12" t="s">
        <v>132</v>
      </c>
      <c r="C76" s="12" t="s">
        <v>133</v>
      </c>
      <c r="D76" s="13" t="s">
        <v>11</v>
      </c>
      <c r="E76" s="13"/>
      <c r="F76" s="14">
        <f t="shared" si="17"/>
        <v>386</v>
      </c>
      <c r="G76" s="14">
        <v>200</v>
      </c>
      <c r="H76" s="14">
        <v>186</v>
      </c>
      <c r="I76" s="15"/>
    </row>
    <row r="77" spans="1:9" s="3" customFormat="1" ht="30" customHeight="1">
      <c r="A77" s="21"/>
      <c r="B77" s="12" t="s">
        <v>134</v>
      </c>
      <c r="C77" s="12" t="s">
        <v>135</v>
      </c>
      <c r="D77" s="13" t="s">
        <v>11</v>
      </c>
      <c r="E77" s="13"/>
      <c r="F77" s="14">
        <f t="shared" si="17"/>
        <v>482</v>
      </c>
      <c r="G77" s="14">
        <v>300</v>
      </c>
      <c r="H77" s="14">
        <v>182</v>
      </c>
      <c r="I77" s="15"/>
    </row>
    <row r="78" spans="1:9" s="3" customFormat="1" ht="30" customHeight="1">
      <c r="A78" s="21"/>
      <c r="B78" s="12" t="s">
        <v>136</v>
      </c>
      <c r="C78" s="12" t="s">
        <v>137</v>
      </c>
      <c r="D78" s="13" t="s">
        <v>21</v>
      </c>
      <c r="E78" s="13"/>
      <c r="F78" s="14">
        <f t="shared" si="17"/>
        <v>338</v>
      </c>
      <c r="G78" s="14">
        <v>200</v>
      </c>
      <c r="H78" s="14">
        <v>138</v>
      </c>
      <c r="I78" s="15"/>
    </row>
    <row r="79" spans="1:9" s="3" customFormat="1" ht="30" customHeight="1">
      <c r="A79" s="21"/>
      <c r="B79" s="12" t="s">
        <v>138</v>
      </c>
      <c r="C79" s="12" t="s">
        <v>139</v>
      </c>
      <c r="D79" s="13" t="s">
        <v>21</v>
      </c>
      <c r="E79" s="13"/>
      <c r="F79" s="14">
        <f t="shared" si="17"/>
        <v>104</v>
      </c>
      <c r="G79" s="14">
        <v>0</v>
      </c>
      <c r="H79" s="14">
        <v>104</v>
      </c>
      <c r="I79" s="15"/>
    </row>
    <row r="80" spans="1:9" s="3" customFormat="1" ht="30" customHeight="1">
      <c r="A80" s="21"/>
      <c r="B80" s="22" t="s">
        <v>140</v>
      </c>
      <c r="C80" s="19" t="s">
        <v>141</v>
      </c>
      <c r="D80" s="19"/>
      <c r="E80" s="11"/>
      <c r="F80" s="9">
        <f t="shared" ref="F80" si="19">F81+F82</f>
        <v>536</v>
      </c>
      <c r="G80" s="9">
        <v>300</v>
      </c>
      <c r="H80" s="9">
        <v>236</v>
      </c>
      <c r="I80" s="15"/>
    </row>
    <row r="81" spans="1:9" s="3" customFormat="1" ht="30" customHeight="1">
      <c r="A81" s="21"/>
      <c r="B81" s="22"/>
      <c r="C81" s="12" t="s">
        <v>142</v>
      </c>
      <c r="D81" s="13" t="s">
        <v>16</v>
      </c>
      <c r="E81" s="13"/>
      <c r="F81" s="14">
        <f t="shared" ref="F81:F83" si="20">G81+H81</f>
        <v>428</v>
      </c>
      <c r="G81" s="14">
        <v>300</v>
      </c>
      <c r="H81" s="14">
        <v>128</v>
      </c>
      <c r="I81" s="15"/>
    </row>
    <row r="82" spans="1:9" s="3" customFormat="1" ht="30" customHeight="1">
      <c r="A82" s="21"/>
      <c r="B82" s="22"/>
      <c r="C82" s="12" t="s">
        <v>143</v>
      </c>
      <c r="D82" s="13" t="s">
        <v>21</v>
      </c>
      <c r="E82" s="13"/>
      <c r="F82" s="14">
        <f t="shared" si="20"/>
        <v>108</v>
      </c>
      <c r="G82" s="14">
        <v>0</v>
      </c>
      <c r="H82" s="14">
        <v>108</v>
      </c>
      <c r="I82" s="15"/>
    </row>
    <row r="83" spans="1:9" s="3" customFormat="1" ht="30" customHeight="1">
      <c r="A83" s="21"/>
      <c r="B83" s="12" t="s">
        <v>144</v>
      </c>
      <c r="C83" s="12" t="s">
        <v>145</v>
      </c>
      <c r="D83" s="13" t="s">
        <v>11</v>
      </c>
      <c r="E83" s="13"/>
      <c r="F83" s="14">
        <f t="shared" si="20"/>
        <v>445</v>
      </c>
      <c r="G83" s="14">
        <v>300</v>
      </c>
      <c r="H83" s="14">
        <v>145</v>
      </c>
      <c r="I83" s="15"/>
    </row>
    <row r="84" spans="1:9" s="3" customFormat="1" ht="30" customHeight="1">
      <c r="A84" s="21" t="s">
        <v>146</v>
      </c>
      <c r="B84" s="20" t="s">
        <v>147</v>
      </c>
      <c r="C84" s="20"/>
      <c r="D84" s="20"/>
      <c r="E84" s="17"/>
      <c r="F84" s="10">
        <f t="shared" ref="F84" si="21">SUM(F85:F95)-F87</f>
        <v>3417</v>
      </c>
      <c r="G84" s="10">
        <v>1600</v>
      </c>
      <c r="H84" s="10">
        <v>1817</v>
      </c>
      <c r="I84" s="16"/>
    </row>
    <row r="85" spans="1:9" s="3" customFormat="1" ht="30" customHeight="1">
      <c r="A85" s="21"/>
      <c r="B85" s="12" t="s">
        <v>148</v>
      </c>
      <c r="C85" s="12" t="s">
        <v>149</v>
      </c>
      <c r="D85" s="13" t="s">
        <v>16</v>
      </c>
      <c r="E85" s="13"/>
      <c r="F85" s="14">
        <f t="shared" ref="F85:F95" si="22">G85+H85</f>
        <v>200</v>
      </c>
      <c r="G85" s="14">
        <v>200</v>
      </c>
      <c r="H85" s="14">
        <v>0</v>
      </c>
      <c r="I85" s="15"/>
    </row>
    <row r="86" spans="1:9" s="3" customFormat="1" ht="30" customHeight="1">
      <c r="A86" s="21"/>
      <c r="B86" s="12" t="s">
        <v>150</v>
      </c>
      <c r="C86" s="12" t="s">
        <v>151</v>
      </c>
      <c r="D86" s="13" t="s">
        <v>40</v>
      </c>
      <c r="E86" s="13"/>
      <c r="F86" s="14">
        <f t="shared" si="22"/>
        <v>465</v>
      </c>
      <c r="G86" s="14">
        <v>300</v>
      </c>
      <c r="H86" s="14">
        <v>165</v>
      </c>
      <c r="I86" s="15"/>
    </row>
    <row r="87" spans="1:9" s="3" customFormat="1" ht="30" customHeight="1">
      <c r="A87" s="21"/>
      <c r="B87" s="22" t="s">
        <v>152</v>
      </c>
      <c r="C87" s="19" t="s">
        <v>153</v>
      </c>
      <c r="D87" s="19"/>
      <c r="E87" s="11"/>
      <c r="F87" s="9">
        <f t="shared" ref="F87" si="23">F88+F89</f>
        <v>797</v>
      </c>
      <c r="G87" s="9">
        <v>500</v>
      </c>
      <c r="H87" s="9">
        <v>297</v>
      </c>
      <c r="I87" s="15"/>
    </row>
    <row r="88" spans="1:9" s="3" customFormat="1" ht="30" customHeight="1">
      <c r="A88" s="21"/>
      <c r="B88" s="22"/>
      <c r="C88" s="12" t="s">
        <v>154</v>
      </c>
      <c r="D88" s="13" t="s">
        <v>21</v>
      </c>
      <c r="E88" s="13"/>
      <c r="F88" s="14">
        <f t="shared" si="22"/>
        <v>330</v>
      </c>
      <c r="G88" s="14">
        <v>200</v>
      </c>
      <c r="H88" s="14">
        <v>130</v>
      </c>
      <c r="I88" s="15"/>
    </row>
    <row r="89" spans="1:9" s="3" customFormat="1" ht="30" customHeight="1">
      <c r="A89" s="21"/>
      <c r="B89" s="22"/>
      <c r="C89" s="12" t="s">
        <v>155</v>
      </c>
      <c r="D89" s="13" t="s">
        <v>11</v>
      </c>
      <c r="E89" s="13"/>
      <c r="F89" s="14">
        <f t="shared" si="22"/>
        <v>467</v>
      </c>
      <c r="G89" s="14">
        <v>300</v>
      </c>
      <c r="H89" s="14">
        <v>167</v>
      </c>
      <c r="I89" s="15"/>
    </row>
    <row r="90" spans="1:9" s="3" customFormat="1" ht="30" customHeight="1">
      <c r="A90" s="21"/>
      <c r="B90" s="12" t="s">
        <v>156</v>
      </c>
      <c r="C90" s="12" t="s">
        <v>157</v>
      </c>
      <c r="D90" s="13" t="s">
        <v>16</v>
      </c>
      <c r="E90" s="13"/>
      <c r="F90" s="14">
        <f t="shared" si="22"/>
        <v>368</v>
      </c>
      <c r="G90" s="14">
        <v>200</v>
      </c>
      <c r="H90" s="14">
        <v>168</v>
      </c>
      <c r="I90" s="15"/>
    </row>
    <row r="91" spans="1:9" s="3" customFormat="1" ht="30" customHeight="1">
      <c r="A91" s="21"/>
      <c r="B91" s="12" t="s">
        <v>158</v>
      </c>
      <c r="C91" s="12" t="s">
        <v>159</v>
      </c>
      <c r="D91" s="13" t="s">
        <v>160</v>
      </c>
      <c r="E91" s="13"/>
      <c r="F91" s="14">
        <f t="shared" si="22"/>
        <v>300</v>
      </c>
      <c r="G91" s="14">
        <v>0</v>
      </c>
      <c r="H91" s="14">
        <v>300</v>
      </c>
      <c r="I91" s="15"/>
    </row>
    <row r="92" spans="1:9" s="3" customFormat="1" ht="30" customHeight="1">
      <c r="A92" s="21"/>
      <c r="B92" s="12" t="s">
        <v>161</v>
      </c>
      <c r="C92" s="12" t="s">
        <v>162</v>
      </c>
      <c r="D92" s="13" t="s">
        <v>16</v>
      </c>
      <c r="E92" s="13"/>
      <c r="F92" s="14">
        <f t="shared" si="22"/>
        <v>485</v>
      </c>
      <c r="G92" s="14">
        <v>200</v>
      </c>
      <c r="H92" s="14">
        <v>285</v>
      </c>
      <c r="I92" s="15"/>
    </row>
    <row r="93" spans="1:9" s="3" customFormat="1" ht="30" customHeight="1">
      <c r="A93" s="21"/>
      <c r="B93" s="12" t="s">
        <v>163</v>
      </c>
      <c r="C93" s="12" t="s">
        <v>164</v>
      </c>
      <c r="D93" s="13" t="s">
        <v>16</v>
      </c>
      <c r="E93" s="13"/>
      <c r="F93" s="14">
        <f t="shared" si="22"/>
        <v>157</v>
      </c>
      <c r="G93" s="14">
        <v>0</v>
      </c>
      <c r="H93" s="14">
        <v>157</v>
      </c>
      <c r="I93" s="15"/>
    </row>
    <row r="94" spans="1:9" s="3" customFormat="1" ht="30" customHeight="1">
      <c r="A94" s="21"/>
      <c r="B94" s="12" t="s">
        <v>165</v>
      </c>
      <c r="C94" s="12" t="s">
        <v>166</v>
      </c>
      <c r="D94" s="13" t="s">
        <v>11</v>
      </c>
      <c r="E94" s="13"/>
      <c r="F94" s="14">
        <f t="shared" si="22"/>
        <v>240</v>
      </c>
      <c r="G94" s="14">
        <v>0</v>
      </c>
      <c r="H94" s="14">
        <v>240</v>
      </c>
      <c r="I94" s="15"/>
    </row>
    <row r="95" spans="1:9" s="3" customFormat="1" ht="30" customHeight="1">
      <c r="A95" s="21"/>
      <c r="B95" s="12" t="s">
        <v>167</v>
      </c>
      <c r="C95" s="12" t="s">
        <v>168</v>
      </c>
      <c r="D95" s="13" t="s">
        <v>16</v>
      </c>
      <c r="E95" s="13"/>
      <c r="F95" s="14">
        <f t="shared" si="22"/>
        <v>405</v>
      </c>
      <c r="G95" s="14">
        <v>200</v>
      </c>
      <c r="H95" s="14">
        <v>205</v>
      </c>
      <c r="I95" s="15"/>
    </row>
    <row r="96" spans="1:9" s="3" customFormat="1" ht="30" customHeight="1">
      <c r="A96" s="21" t="s">
        <v>169</v>
      </c>
      <c r="B96" s="20" t="s">
        <v>170</v>
      </c>
      <c r="C96" s="20"/>
      <c r="D96" s="20"/>
      <c r="E96" s="17"/>
      <c r="F96" s="10">
        <f t="shared" ref="F96" si="24">SUM(F97:F116)-F100</f>
        <v>4395</v>
      </c>
      <c r="G96" s="10">
        <v>2300</v>
      </c>
      <c r="H96" s="10">
        <v>2095</v>
      </c>
      <c r="I96" s="16"/>
    </row>
    <row r="97" spans="1:9" s="3" customFormat="1" ht="30" customHeight="1">
      <c r="A97" s="21"/>
      <c r="B97" s="12" t="s">
        <v>171</v>
      </c>
      <c r="C97" s="12" t="s">
        <v>172</v>
      </c>
      <c r="D97" s="13" t="s">
        <v>21</v>
      </c>
      <c r="E97" s="13"/>
      <c r="F97" s="14">
        <f t="shared" ref="F97:F99" si="25">G97+H97</f>
        <v>460</v>
      </c>
      <c r="G97" s="14">
        <v>300</v>
      </c>
      <c r="H97" s="14">
        <v>160</v>
      </c>
      <c r="I97" s="15"/>
    </row>
    <row r="98" spans="1:9" s="3" customFormat="1" ht="30" customHeight="1">
      <c r="A98" s="21"/>
      <c r="B98" s="12" t="s">
        <v>173</v>
      </c>
      <c r="C98" s="12" t="s">
        <v>174</v>
      </c>
      <c r="D98" s="13" t="s">
        <v>175</v>
      </c>
      <c r="E98" s="13"/>
      <c r="F98" s="14">
        <f t="shared" si="25"/>
        <v>132</v>
      </c>
      <c r="G98" s="14">
        <v>0</v>
      </c>
      <c r="H98" s="14">
        <v>132</v>
      </c>
      <c r="I98" s="15"/>
    </row>
    <row r="99" spans="1:9" s="3" customFormat="1" ht="30" customHeight="1">
      <c r="A99" s="21"/>
      <c r="B99" s="12" t="s">
        <v>176</v>
      </c>
      <c r="C99" s="12" t="s">
        <v>177</v>
      </c>
      <c r="D99" s="13" t="s">
        <v>21</v>
      </c>
      <c r="E99" s="13"/>
      <c r="F99" s="14">
        <f t="shared" si="25"/>
        <v>329</v>
      </c>
      <c r="G99" s="14">
        <v>200</v>
      </c>
      <c r="H99" s="14">
        <v>129</v>
      </c>
      <c r="I99" s="15"/>
    </row>
    <row r="100" spans="1:9" s="3" customFormat="1" ht="30" customHeight="1">
      <c r="A100" s="21"/>
      <c r="B100" s="22" t="s">
        <v>178</v>
      </c>
      <c r="C100" s="20" t="s">
        <v>179</v>
      </c>
      <c r="D100" s="20"/>
      <c r="E100" s="17"/>
      <c r="F100" s="9">
        <f t="shared" ref="F100" si="26">F101+F102</f>
        <v>436</v>
      </c>
      <c r="G100" s="9">
        <v>200</v>
      </c>
      <c r="H100" s="9">
        <v>236</v>
      </c>
      <c r="I100" s="15"/>
    </row>
    <row r="101" spans="1:9" s="3" customFormat="1" ht="30" customHeight="1">
      <c r="A101" s="21"/>
      <c r="B101" s="22"/>
      <c r="C101" s="12" t="s">
        <v>180</v>
      </c>
      <c r="D101" s="13" t="s">
        <v>11</v>
      </c>
      <c r="E101" s="13"/>
      <c r="F101" s="14">
        <f t="shared" ref="F101:F105" si="27">G101+H101</f>
        <v>105</v>
      </c>
      <c r="G101" s="14">
        <v>0</v>
      </c>
      <c r="H101" s="14">
        <v>105</v>
      </c>
      <c r="I101" s="15"/>
    </row>
    <row r="102" spans="1:9" s="3" customFormat="1" ht="30" customHeight="1">
      <c r="A102" s="21"/>
      <c r="B102" s="22"/>
      <c r="C102" s="12" t="s">
        <v>181</v>
      </c>
      <c r="D102" s="13" t="s">
        <v>11</v>
      </c>
      <c r="E102" s="13"/>
      <c r="F102" s="14">
        <f t="shared" si="27"/>
        <v>331</v>
      </c>
      <c r="G102" s="14">
        <v>200</v>
      </c>
      <c r="H102" s="14">
        <v>131</v>
      </c>
      <c r="I102" s="15"/>
    </row>
    <row r="103" spans="1:9" s="3" customFormat="1" ht="30" customHeight="1">
      <c r="A103" s="21"/>
      <c r="B103" s="12" t="s">
        <v>182</v>
      </c>
      <c r="C103" s="12" t="s">
        <v>183</v>
      </c>
      <c r="D103" s="13" t="s">
        <v>11</v>
      </c>
      <c r="E103" s="13"/>
      <c r="F103" s="14">
        <f t="shared" si="27"/>
        <v>480</v>
      </c>
      <c r="G103" s="14">
        <v>300</v>
      </c>
      <c r="H103" s="14">
        <v>180</v>
      </c>
      <c r="I103" s="15"/>
    </row>
    <row r="104" spans="1:9" s="3" customFormat="1" ht="30" customHeight="1">
      <c r="A104" s="21"/>
      <c r="B104" s="12" t="s">
        <v>184</v>
      </c>
      <c r="C104" s="12" t="s">
        <v>185</v>
      </c>
      <c r="D104" s="13" t="s">
        <v>21</v>
      </c>
      <c r="E104" s="13"/>
      <c r="F104" s="14">
        <f t="shared" si="27"/>
        <v>347</v>
      </c>
      <c r="G104" s="14">
        <v>200</v>
      </c>
      <c r="H104" s="14">
        <v>147</v>
      </c>
      <c r="I104" s="15"/>
    </row>
    <row r="105" spans="1:9" s="3" customFormat="1" ht="30" customHeight="1">
      <c r="A105" s="21"/>
      <c r="B105" s="22" t="s">
        <v>186</v>
      </c>
      <c r="C105" s="22" t="s">
        <v>187</v>
      </c>
      <c r="D105" s="12" t="s">
        <v>21</v>
      </c>
      <c r="E105" s="12"/>
      <c r="F105" s="25">
        <f t="shared" si="27"/>
        <v>500</v>
      </c>
      <c r="G105" s="25">
        <v>200</v>
      </c>
      <c r="H105" s="25">
        <v>300</v>
      </c>
      <c r="I105" s="25"/>
    </row>
    <row r="106" spans="1:9" s="3" customFormat="1" ht="30" customHeight="1">
      <c r="A106" s="21"/>
      <c r="B106" s="22"/>
      <c r="C106" s="22"/>
      <c r="D106" s="12" t="s">
        <v>73</v>
      </c>
      <c r="E106" s="12"/>
      <c r="F106" s="25"/>
      <c r="G106" s="25"/>
      <c r="H106" s="25"/>
      <c r="I106" s="25"/>
    </row>
    <row r="107" spans="1:9" s="3" customFormat="1" ht="30" customHeight="1">
      <c r="A107" s="21"/>
      <c r="B107" s="22"/>
      <c r="C107" s="22"/>
      <c r="D107" s="12" t="s">
        <v>16</v>
      </c>
      <c r="E107" s="12"/>
      <c r="F107" s="25"/>
      <c r="G107" s="25"/>
      <c r="H107" s="25"/>
      <c r="I107" s="25"/>
    </row>
    <row r="108" spans="1:9" s="3" customFormat="1" ht="30" customHeight="1">
      <c r="A108" s="21"/>
      <c r="B108" s="12" t="s">
        <v>188</v>
      </c>
      <c r="C108" s="12" t="s">
        <v>189</v>
      </c>
      <c r="D108" s="13" t="s">
        <v>11</v>
      </c>
      <c r="E108" s="13"/>
      <c r="F108" s="14">
        <f t="shared" ref="F108:F110" si="28">G108+H108</f>
        <v>126</v>
      </c>
      <c r="G108" s="14">
        <v>0</v>
      </c>
      <c r="H108" s="14">
        <v>126</v>
      </c>
      <c r="I108" s="15"/>
    </row>
    <row r="109" spans="1:9" s="3" customFormat="1" ht="30" customHeight="1">
      <c r="A109" s="21"/>
      <c r="B109" s="12" t="s">
        <v>190</v>
      </c>
      <c r="C109" s="12" t="s">
        <v>191</v>
      </c>
      <c r="D109" s="13" t="s">
        <v>11</v>
      </c>
      <c r="E109" s="13"/>
      <c r="F109" s="14">
        <f t="shared" si="28"/>
        <v>464</v>
      </c>
      <c r="G109" s="14">
        <v>300</v>
      </c>
      <c r="H109" s="14">
        <v>164</v>
      </c>
      <c r="I109" s="15"/>
    </row>
    <row r="110" spans="1:9" s="3" customFormat="1" ht="30" customHeight="1">
      <c r="A110" s="21"/>
      <c r="B110" s="22" t="s">
        <v>192</v>
      </c>
      <c r="C110" s="22" t="s">
        <v>193</v>
      </c>
      <c r="D110" s="13" t="s">
        <v>11</v>
      </c>
      <c r="E110" s="13"/>
      <c r="F110" s="25">
        <f t="shared" si="28"/>
        <v>155</v>
      </c>
      <c r="G110" s="25">
        <v>0</v>
      </c>
      <c r="H110" s="25">
        <v>155</v>
      </c>
      <c r="I110" s="25"/>
    </row>
    <row r="111" spans="1:9" s="3" customFormat="1" ht="30" customHeight="1">
      <c r="A111" s="21"/>
      <c r="B111" s="22"/>
      <c r="C111" s="22"/>
      <c r="D111" s="13" t="s">
        <v>16</v>
      </c>
      <c r="E111" s="13"/>
      <c r="F111" s="25"/>
      <c r="G111" s="25"/>
      <c r="H111" s="25"/>
      <c r="I111" s="25"/>
    </row>
    <row r="112" spans="1:9" s="3" customFormat="1" ht="30" customHeight="1">
      <c r="A112" s="21"/>
      <c r="B112" s="22" t="s">
        <v>194</v>
      </c>
      <c r="C112" s="22" t="s">
        <v>195</v>
      </c>
      <c r="D112" s="13" t="s">
        <v>21</v>
      </c>
      <c r="E112" s="13"/>
      <c r="F112" s="25">
        <f t="shared" ref="F112:F116" si="29">G112+H112</f>
        <v>478</v>
      </c>
      <c r="G112" s="25">
        <v>300</v>
      </c>
      <c r="H112" s="25">
        <v>178</v>
      </c>
      <c r="I112" s="25"/>
    </row>
    <row r="113" spans="1:9" s="3" customFormat="1" ht="30" customHeight="1">
      <c r="A113" s="21"/>
      <c r="B113" s="22"/>
      <c r="C113" s="22"/>
      <c r="D113" s="13" t="s">
        <v>16</v>
      </c>
      <c r="E113" s="13"/>
      <c r="F113" s="25"/>
      <c r="G113" s="25"/>
      <c r="H113" s="25"/>
      <c r="I113" s="25"/>
    </row>
    <row r="114" spans="1:9" s="3" customFormat="1" ht="30" customHeight="1">
      <c r="A114" s="21"/>
      <c r="B114" s="22" t="s">
        <v>196</v>
      </c>
      <c r="C114" s="22" t="s">
        <v>197</v>
      </c>
      <c r="D114" s="13" t="s">
        <v>21</v>
      </c>
      <c r="E114" s="13"/>
      <c r="F114" s="25">
        <f t="shared" si="29"/>
        <v>300</v>
      </c>
      <c r="G114" s="25">
        <v>300</v>
      </c>
      <c r="H114" s="25">
        <v>0</v>
      </c>
      <c r="I114" s="25"/>
    </row>
    <row r="115" spans="1:9" s="3" customFormat="1" ht="30" customHeight="1">
      <c r="A115" s="21"/>
      <c r="B115" s="22"/>
      <c r="C115" s="22"/>
      <c r="D115" s="13" t="s">
        <v>11</v>
      </c>
      <c r="E115" s="13"/>
      <c r="F115" s="25"/>
      <c r="G115" s="25"/>
      <c r="H115" s="25"/>
      <c r="I115" s="25"/>
    </row>
    <row r="116" spans="1:9" s="3" customFormat="1" ht="30" customHeight="1">
      <c r="A116" s="21"/>
      <c r="B116" s="12" t="s">
        <v>198</v>
      </c>
      <c r="C116" s="12" t="s">
        <v>199</v>
      </c>
      <c r="D116" s="13" t="s">
        <v>21</v>
      </c>
      <c r="E116" s="13"/>
      <c r="F116" s="14">
        <f t="shared" si="29"/>
        <v>188</v>
      </c>
      <c r="G116" s="14">
        <v>0</v>
      </c>
      <c r="H116" s="14">
        <v>188</v>
      </c>
      <c r="I116" s="15"/>
    </row>
    <row r="117" spans="1:9" s="3" customFormat="1" ht="30" customHeight="1">
      <c r="A117" s="21" t="s">
        <v>200</v>
      </c>
      <c r="B117" s="20" t="s">
        <v>201</v>
      </c>
      <c r="C117" s="20"/>
      <c r="D117" s="20"/>
      <c r="E117" s="17"/>
      <c r="F117" s="10">
        <f t="shared" ref="F117" si="30">SUM(F119:F125)-F121</f>
        <v>2152</v>
      </c>
      <c r="G117" s="10">
        <v>1200</v>
      </c>
      <c r="H117" s="10">
        <v>952</v>
      </c>
      <c r="I117" s="16"/>
    </row>
    <row r="118" spans="1:9" s="3" customFormat="1" ht="30" customHeight="1">
      <c r="A118" s="21"/>
      <c r="B118" s="22" t="s">
        <v>202</v>
      </c>
      <c r="C118" s="20" t="s">
        <v>203</v>
      </c>
      <c r="D118" s="20"/>
      <c r="E118" s="17"/>
      <c r="F118" s="10">
        <f t="shared" ref="F118" si="31">F119+F120</f>
        <v>445</v>
      </c>
      <c r="G118" s="10">
        <v>200</v>
      </c>
      <c r="H118" s="10">
        <v>245</v>
      </c>
      <c r="I118" s="16"/>
    </row>
    <row r="119" spans="1:9" s="3" customFormat="1" ht="30" customHeight="1">
      <c r="A119" s="21"/>
      <c r="B119" s="22"/>
      <c r="C119" s="12" t="s">
        <v>204</v>
      </c>
      <c r="D119" s="13" t="s">
        <v>11</v>
      </c>
      <c r="E119" s="13"/>
      <c r="F119" s="14">
        <f t="shared" ref="F119:F125" si="32">G119+H119</f>
        <v>129</v>
      </c>
      <c r="G119" s="14">
        <v>0</v>
      </c>
      <c r="H119" s="14">
        <v>129</v>
      </c>
      <c r="I119" s="15"/>
    </row>
    <row r="120" spans="1:9" s="3" customFormat="1" ht="30" customHeight="1">
      <c r="A120" s="21"/>
      <c r="B120" s="22"/>
      <c r="C120" s="12" t="s">
        <v>205</v>
      </c>
      <c r="D120" s="13" t="s">
        <v>16</v>
      </c>
      <c r="E120" s="13"/>
      <c r="F120" s="14">
        <f t="shared" si="32"/>
        <v>316</v>
      </c>
      <c r="G120" s="14">
        <v>200</v>
      </c>
      <c r="H120" s="14">
        <v>116</v>
      </c>
      <c r="I120" s="15"/>
    </row>
    <row r="121" spans="1:9" s="3" customFormat="1" ht="30" customHeight="1">
      <c r="A121" s="21"/>
      <c r="B121" s="22" t="s">
        <v>206</v>
      </c>
      <c r="C121" s="20" t="s">
        <v>207</v>
      </c>
      <c r="D121" s="20"/>
      <c r="E121" s="17"/>
      <c r="F121" s="9">
        <f t="shared" ref="F121" si="33">F122+F123</f>
        <v>803</v>
      </c>
      <c r="G121" s="9">
        <v>500</v>
      </c>
      <c r="H121" s="9">
        <v>303</v>
      </c>
      <c r="I121" s="15"/>
    </row>
    <row r="122" spans="1:9" s="3" customFormat="1" ht="30" customHeight="1">
      <c r="A122" s="21"/>
      <c r="B122" s="22"/>
      <c r="C122" s="12" t="s">
        <v>208</v>
      </c>
      <c r="D122" s="13" t="s">
        <v>21</v>
      </c>
      <c r="E122" s="13"/>
      <c r="F122" s="14">
        <f t="shared" si="32"/>
        <v>452</v>
      </c>
      <c r="G122" s="14">
        <v>300</v>
      </c>
      <c r="H122" s="14">
        <v>152</v>
      </c>
      <c r="I122" s="15"/>
    </row>
    <row r="123" spans="1:9" s="3" customFormat="1" ht="30" customHeight="1">
      <c r="A123" s="21"/>
      <c r="B123" s="22"/>
      <c r="C123" s="12" t="s">
        <v>209</v>
      </c>
      <c r="D123" s="13" t="s">
        <v>21</v>
      </c>
      <c r="E123" s="13"/>
      <c r="F123" s="14">
        <f t="shared" si="32"/>
        <v>351</v>
      </c>
      <c r="G123" s="14">
        <v>200</v>
      </c>
      <c r="H123" s="14">
        <v>151</v>
      </c>
      <c r="I123" s="15"/>
    </row>
    <row r="124" spans="1:9" s="3" customFormat="1" ht="30" customHeight="1">
      <c r="A124" s="21"/>
      <c r="B124" s="12" t="s">
        <v>210</v>
      </c>
      <c r="C124" s="12" t="s">
        <v>211</v>
      </c>
      <c r="D124" s="13" t="s">
        <v>21</v>
      </c>
      <c r="E124" s="13"/>
      <c r="F124" s="14">
        <f t="shared" si="32"/>
        <v>572</v>
      </c>
      <c r="G124" s="14">
        <v>300</v>
      </c>
      <c r="H124" s="14">
        <v>272</v>
      </c>
      <c r="I124" s="15"/>
    </row>
    <row r="125" spans="1:9" s="3" customFormat="1" ht="30" customHeight="1">
      <c r="A125" s="21"/>
      <c r="B125" s="12" t="s">
        <v>212</v>
      </c>
      <c r="C125" s="12" t="s">
        <v>213</v>
      </c>
      <c r="D125" s="13" t="s">
        <v>16</v>
      </c>
      <c r="E125" s="13"/>
      <c r="F125" s="14">
        <f t="shared" si="32"/>
        <v>332</v>
      </c>
      <c r="G125" s="14">
        <v>200</v>
      </c>
      <c r="H125" s="14">
        <v>132</v>
      </c>
      <c r="I125" s="15"/>
    </row>
    <row r="126" spans="1:9" s="3" customFormat="1" ht="30" customHeight="1">
      <c r="A126" s="21" t="s">
        <v>214</v>
      </c>
      <c r="B126" s="20" t="s">
        <v>215</v>
      </c>
      <c r="C126" s="20"/>
      <c r="D126" s="20"/>
      <c r="E126" s="17"/>
      <c r="F126" s="10">
        <f t="shared" ref="F126" si="34">SUM(F127:F135)-F132</f>
        <v>2290</v>
      </c>
      <c r="G126" s="10">
        <v>1000</v>
      </c>
      <c r="H126" s="10">
        <v>1290</v>
      </c>
      <c r="I126" s="16"/>
    </row>
    <row r="127" spans="1:9" s="3" customFormat="1" ht="30" customHeight="1">
      <c r="A127" s="21"/>
      <c r="B127" s="12" t="s">
        <v>216</v>
      </c>
      <c r="C127" s="12" t="s">
        <v>217</v>
      </c>
      <c r="D127" s="13" t="s">
        <v>11</v>
      </c>
      <c r="E127" s="13"/>
      <c r="F127" s="14">
        <f t="shared" ref="F127:F131" si="35">G127+H127</f>
        <v>144</v>
      </c>
      <c r="G127" s="14">
        <v>0</v>
      </c>
      <c r="H127" s="14">
        <v>144</v>
      </c>
      <c r="I127" s="15"/>
    </row>
    <row r="128" spans="1:9" s="3" customFormat="1" ht="30" customHeight="1">
      <c r="A128" s="21"/>
      <c r="B128" s="12" t="s">
        <v>218</v>
      </c>
      <c r="C128" s="12" t="s">
        <v>219</v>
      </c>
      <c r="D128" s="13" t="s">
        <v>21</v>
      </c>
      <c r="E128" s="13"/>
      <c r="F128" s="14">
        <f t="shared" si="35"/>
        <v>469</v>
      </c>
      <c r="G128" s="14">
        <v>300</v>
      </c>
      <c r="H128" s="14">
        <v>169</v>
      </c>
      <c r="I128" s="15"/>
    </row>
    <row r="129" spans="1:9" s="3" customFormat="1" ht="30" customHeight="1">
      <c r="A129" s="21"/>
      <c r="B129" s="12" t="s">
        <v>220</v>
      </c>
      <c r="C129" s="12" t="s">
        <v>221</v>
      </c>
      <c r="D129" s="13" t="s">
        <v>16</v>
      </c>
      <c r="E129" s="13"/>
      <c r="F129" s="14">
        <f t="shared" si="35"/>
        <v>241</v>
      </c>
      <c r="G129" s="14">
        <v>0</v>
      </c>
      <c r="H129" s="14">
        <v>241</v>
      </c>
      <c r="I129" s="15"/>
    </row>
    <row r="130" spans="1:9" s="3" customFormat="1" ht="30" customHeight="1">
      <c r="A130" s="21"/>
      <c r="B130" s="12" t="s">
        <v>222</v>
      </c>
      <c r="C130" s="12" t="s">
        <v>223</v>
      </c>
      <c r="D130" s="13" t="s">
        <v>21</v>
      </c>
      <c r="E130" s="13"/>
      <c r="F130" s="14">
        <f t="shared" si="35"/>
        <v>374</v>
      </c>
      <c r="G130" s="14">
        <v>200</v>
      </c>
      <c r="H130" s="14">
        <v>174</v>
      </c>
      <c r="I130" s="15"/>
    </row>
    <row r="131" spans="1:9" s="3" customFormat="1" ht="30" customHeight="1">
      <c r="A131" s="21"/>
      <c r="B131" s="12" t="s">
        <v>224</v>
      </c>
      <c r="C131" s="12" t="s">
        <v>225</v>
      </c>
      <c r="D131" s="13" t="s">
        <v>21</v>
      </c>
      <c r="E131" s="13"/>
      <c r="F131" s="14">
        <f t="shared" si="35"/>
        <v>434</v>
      </c>
      <c r="G131" s="14">
        <v>300</v>
      </c>
      <c r="H131" s="14">
        <v>134</v>
      </c>
      <c r="I131" s="15"/>
    </row>
    <row r="132" spans="1:9" s="3" customFormat="1" ht="30" customHeight="1">
      <c r="A132" s="21"/>
      <c r="B132" s="22" t="s">
        <v>226</v>
      </c>
      <c r="C132" s="19" t="s">
        <v>227</v>
      </c>
      <c r="D132" s="19"/>
      <c r="E132" s="11"/>
      <c r="F132" s="9">
        <f t="shared" ref="F132" si="36">F133+F134</f>
        <v>504</v>
      </c>
      <c r="G132" s="9">
        <v>200</v>
      </c>
      <c r="H132" s="9">
        <v>304</v>
      </c>
      <c r="I132" s="15"/>
    </row>
    <row r="133" spans="1:9" s="3" customFormat="1" ht="30" customHeight="1">
      <c r="A133" s="21"/>
      <c r="B133" s="22"/>
      <c r="C133" s="12" t="s">
        <v>228</v>
      </c>
      <c r="D133" s="13" t="s">
        <v>16</v>
      </c>
      <c r="E133" s="13"/>
      <c r="F133" s="14">
        <f t="shared" ref="F133:F135" si="37">G133+H133</f>
        <v>152</v>
      </c>
      <c r="G133" s="14">
        <v>0</v>
      </c>
      <c r="H133" s="14">
        <v>152</v>
      </c>
      <c r="I133" s="15"/>
    </row>
    <row r="134" spans="1:9" s="3" customFormat="1" ht="30" customHeight="1">
      <c r="A134" s="21"/>
      <c r="B134" s="22"/>
      <c r="C134" s="12" t="s">
        <v>229</v>
      </c>
      <c r="D134" s="13" t="s">
        <v>16</v>
      </c>
      <c r="E134" s="13"/>
      <c r="F134" s="14">
        <f t="shared" si="37"/>
        <v>352</v>
      </c>
      <c r="G134" s="14">
        <v>200</v>
      </c>
      <c r="H134" s="14">
        <v>152</v>
      </c>
      <c r="I134" s="15"/>
    </row>
    <row r="135" spans="1:9" s="3" customFormat="1" ht="30" customHeight="1">
      <c r="A135" s="21"/>
      <c r="B135" s="12" t="s">
        <v>230</v>
      </c>
      <c r="C135" s="12" t="s">
        <v>231</v>
      </c>
      <c r="D135" s="13" t="s">
        <v>11</v>
      </c>
      <c r="E135" s="13"/>
      <c r="F135" s="14">
        <f t="shared" si="37"/>
        <v>124</v>
      </c>
      <c r="G135" s="14">
        <v>0</v>
      </c>
      <c r="H135" s="14">
        <v>124</v>
      </c>
      <c r="I135" s="15"/>
    </row>
  </sheetData>
  <mergeCells count="104">
    <mergeCell ref="H105:H107"/>
    <mergeCell ref="H110:H111"/>
    <mergeCell ref="H112:H113"/>
    <mergeCell ref="H114:H115"/>
    <mergeCell ref="I4:I5"/>
    <mergeCell ref="I12:I13"/>
    <mergeCell ref="I15:I16"/>
    <mergeCell ref="I22:I23"/>
    <mergeCell ref="I105:I107"/>
    <mergeCell ref="I110:I111"/>
    <mergeCell ref="I112:I113"/>
    <mergeCell ref="I114:I115"/>
    <mergeCell ref="F4:H4"/>
    <mergeCell ref="F105:F107"/>
    <mergeCell ref="F110:F111"/>
    <mergeCell ref="F112:F113"/>
    <mergeCell ref="F114:F115"/>
    <mergeCell ref="G12:G13"/>
    <mergeCell ref="G15:G16"/>
    <mergeCell ref="G22:G23"/>
    <mergeCell ref="G105:G107"/>
    <mergeCell ref="G110:G111"/>
    <mergeCell ref="G112:G113"/>
    <mergeCell ref="G114:G115"/>
    <mergeCell ref="B132:B134"/>
    <mergeCell ref="C4:C5"/>
    <mergeCell ref="C12:C13"/>
    <mergeCell ref="C15:C16"/>
    <mergeCell ref="C22:C23"/>
    <mergeCell ref="C105:C107"/>
    <mergeCell ref="C110:C111"/>
    <mergeCell ref="C112:C113"/>
    <mergeCell ref="C114:C115"/>
    <mergeCell ref="C132:D132"/>
    <mergeCell ref="A4:A5"/>
    <mergeCell ref="A7:A10"/>
    <mergeCell ref="A11:A17"/>
    <mergeCell ref="A18:A20"/>
    <mergeCell ref="A21:A31"/>
    <mergeCell ref="A32:A42"/>
    <mergeCell ref="A43:A50"/>
    <mergeCell ref="A51:A57"/>
    <mergeCell ref="A58:A63"/>
    <mergeCell ref="A64:A70"/>
    <mergeCell ref="A71:A83"/>
    <mergeCell ref="A84:A95"/>
    <mergeCell ref="A96:A116"/>
    <mergeCell ref="A117:A125"/>
    <mergeCell ref="A126:A135"/>
    <mergeCell ref="B4:B5"/>
    <mergeCell ref="B12:B13"/>
    <mergeCell ref="B15:B16"/>
    <mergeCell ref="B22:B23"/>
    <mergeCell ref="B28:B30"/>
    <mergeCell ref="B33:B35"/>
    <mergeCell ref="B46:B48"/>
    <mergeCell ref="B60:B62"/>
    <mergeCell ref="C80:D80"/>
    <mergeCell ref="B84:D84"/>
    <mergeCell ref="C87:D87"/>
    <mergeCell ref="B96:D96"/>
    <mergeCell ref="C100:D100"/>
    <mergeCell ref="B117:D117"/>
    <mergeCell ref="C118:D118"/>
    <mergeCell ref="C121:D121"/>
    <mergeCell ref="B126:D126"/>
    <mergeCell ref="B80:B82"/>
    <mergeCell ref="B87:B89"/>
    <mergeCell ref="B100:B102"/>
    <mergeCell ref="B105:B107"/>
    <mergeCell ref="B110:B111"/>
    <mergeCell ref="B112:B113"/>
    <mergeCell ref="B114:B115"/>
    <mergeCell ref="B118:B120"/>
    <mergeCell ref="B121:B123"/>
    <mergeCell ref="B43:D43"/>
    <mergeCell ref="C46:D46"/>
    <mergeCell ref="B51:D51"/>
    <mergeCell ref="B58:D58"/>
    <mergeCell ref="C60:D60"/>
    <mergeCell ref="B64:D64"/>
    <mergeCell ref="C67:D67"/>
    <mergeCell ref="B71:D71"/>
    <mergeCell ref="C73:D73"/>
    <mergeCell ref="B67:B69"/>
    <mergeCell ref="B73:B75"/>
    <mergeCell ref="A2:I2"/>
    <mergeCell ref="A6:D6"/>
    <mergeCell ref="B7:D7"/>
    <mergeCell ref="B11:D11"/>
    <mergeCell ref="B18:D18"/>
    <mergeCell ref="B21:D21"/>
    <mergeCell ref="C28:D28"/>
    <mergeCell ref="B32:D32"/>
    <mergeCell ref="C33:D33"/>
    <mergeCell ref="D4:D5"/>
    <mergeCell ref="F12:F13"/>
    <mergeCell ref="F15:F16"/>
    <mergeCell ref="F22:F23"/>
    <mergeCell ref="H12:H13"/>
    <mergeCell ref="H15:H16"/>
    <mergeCell ref="H22:H23"/>
    <mergeCell ref="H3:I3"/>
    <mergeCell ref="E4:E5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changchen</dc:creator>
  <cp:lastModifiedBy>陈琳姿 null</cp:lastModifiedBy>
  <dcterms:created xsi:type="dcterms:W3CDTF">2024-12-23T17:31:19Z</dcterms:created>
  <dcterms:modified xsi:type="dcterms:W3CDTF">2024-12-25T01:09:08Z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0C5700576B4D4E438065FA183C41CCAA_13</vt:lpwstr>
  </property>
</Properties>
</file>