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44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<sst xmlns="http://schemas.openxmlformats.org/spreadsheetml/2006/main" count="537" uniqueCount="426">
  <si>
    <r>
      <rPr>
        <sz val="12"/>
        <rFont val="黑体"/>
        <family val="3"/>
        <charset val="134"/>
      </rPr>
      <t>附件</t>
    </r>
    <r>
      <rPr>
        <sz val="12"/>
        <rFont val="Times New Roman"/>
        <charset val="134"/>
      </rPr>
      <t>3</t>
    </r>
  </si>
  <si>
    <r>
      <t>2023</t>
    </r>
    <r>
      <rPr>
        <b/>
        <sz val="18"/>
        <rFont val="方正小标宋_GBK"/>
        <charset val="134"/>
      </rPr>
      <t>年重点险工险段处置项目省级补助资金安排表</t>
    </r>
  </si>
  <si>
    <r>
      <rPr>
        <sz val="12"/>
        <rFont val="方正书宋_GBK"/>
        <charset val="0"/>
      </rPr>
      <t>单位：万元</t>
    </r>
  </si>
  <si>
    <t>市州</t>
  </si>
  <si>
    <t>县市区</t>
  </si>
  <si>
    <t>项目名称</t>
  </si>
  <si>
    <t>金额</t>
  </si>
  <si>
    <t>政府经济预算
支出经济
分类科目</t>
  </si>
  <si>
    <t>部门预算
支出经济
分类科目</t>
  </si>
  <si>
    <t>一般公共预算
支出功能
分类科目</t>
  </si>
  <si>
    <t>全省总计</t>
  </si>
  <si>
    <t>一、市州</t>
  </si>
  <si>
    <t>市州合计</t>
  </si>
  <si>
    <t>长沙市</t>
  </si>
  <si>
    <t>长沙市小计</t>
  </si>
  <si>
    <t>市本级及所辖区
小计</t>
  </si>
  <si>
    <t>长沙市本级</t>
  </si>
  <si>
    <t>黄材灌区沙河左干渠大湾段外堤外堤内坡滑坡修复</t>
  </si>
  <si>
    <t>岳麓区</t>
  </si>
  <si>
    <t>湘江左岸观沙岭段岸线除险加固</t>
  </si>
  <si>
    <t>望城区</t>
  </si>
  <si>
    <t>小计</t>
  </si>
  <si>
    <t>桥驿镇曾家冲、禾丰水库放水涵洞处险工程</t>
  </si>
  <si>
    <t>靖港镇友谊垸处险工程</t>
  </si>
  <si>
    <t>望城区冬春修水利项目</t>
  </si>
  <si>
    <t>长沙县</t>
  </si>
  <si>
    <t>安沙镇宋家桥水坝水毁修整项目</t>
  </si>
  <si>
    <t>黄兴镇万龙村许塘水库至沿江山港及沿江山港至梅花社区水渠水毁治理</t>
  </si>
  <si>
    <t>省直管县市小计</t>
  </si>
  <si>
    <t>浏阳市</t>
  </si>
  <si>
    <r>
      <rPr>
        <sz val="11"/>
        <rFont val="宋体"/>
        <charset val="134"/>
      </rPr>
      <t>关山灌区东干渠三角塘</t>
    </r>
    <r>
      <rPr>
        <sz val="11"/>
        <rFont val="Times New Roman"/>
        <charset val="134"/>
      </rPr>
      <t>1</t>
    </r>
    <r>
      <rPr>
        <sz val="11"/>
        <rFont val="宋体"/>
        <charset val="134"/>
      </rPr>
      <t>号隧洞垮塌处险</t>
    </r>
  </si>
  <si>
    <t>南康水库灌溉渠道渠首塌方处险</t>
  </si>
  <si>
    <t>镇头镇水利设施水毁修复</t>
  </si>
  <si>
    <t>宁乡市</t>
  </si>
  <si>
    <t>沩水右岸金朱大桥处挡脚冲毁修复</t>
  </si>
  <si>
    <t>乌江紫龙湾水闸上下游险工险段</t>
  </si>
  <si>
    <t>宁乡市大屯营村毛塘冲电灌渠修复</t>
  </si>
  <si>
    <t>株洲市</t>
  </si>
  <si>
    <t>株洲市小计</t>
  </si>
  <si>
    <t>株洲市本级</t>
  </si>
  <si>
    <t>酒埠江灌区总干渠福塘冲段渠堤除险加固工程</t>
  </si>
  <si>
    <t>芦淞区</t>
  </si>
  <si>
    <t>建宁港堤防护脚险工处置</t>
  </si>
  <si>
    <t>石峰区</t>
  </si>
  <si>
    <t>五一水库泄洪云峰湖、莲花社区段堤防修复项目</t>
  </si>
  <si>
    <t>天元区</t>
  </si>
  <si>
    <t>天元区群丰镇苍家坝水毁修复</t>
  </si>
  <si>
    <t>渌口区</t>
  </si>
  <si>
    <t>朱亭港砖桥堤垮塌修复工程</t>
  </si>
  <si>
    <t>南洲镇将军村湘江堤加固项目</t>
  </si>
  <si>
    <t>攸县</t>
  </si>
  <si>
    <t>攸县丫江桥镇仙石水闸水毁修复工程</t>
  </si>
  <si>
    <t>网岭镇株形水闸水毁修复工程</t>
  </si>
  <si>
    <t>攸县新市镇白龙陂水闸水毁修复工程</t>
  </si>
  <si>
    <t>茶陵县</t>
  </si>
  <si>
    <t>严塘镇田心村沤江柳山段堤防修复</t>
  </si>
  <si>
    <t>岩口灌区中干渠仙源段外堤滑坡修复</t>
  </si>
  <si>
    <t>醴陵市</t>
  </si>
  <si>
    <t>醴陵市二圣河岸崩塌修复</t>
  </si>
  <si>
    <t>石亭镇长岭村水利基础设施修复</t>
  </si>
  <si>
    <t>湘潭市</t>
  </si>
  <si>
    <t>湘潭市小计</t>
  </si>
  <si>
    <t>雨湖区</t>
  </si>
  <si>
    <t>渡佳坝闸门出口右岸挡土墙水损修复</t>
  </si>
  <si>
    <t>团结闸出口消力池重建水损修复</t>
  </si>
  <si>
    <t>红星撇洪渠水损修复项目</t>
  </si>
  <si>
    <t>岳塘区</t>
  </si>
  <si>
    <t>黄獭港泵站机排出口除险加固项目</t>
  </si>
  <si>
    <t>湘乡市</t>
  </si>
  <si>
    <t>月山镇三褒河堤防水毁修复工程</t>
  </si>
  <si>
    <t>虞唐镇争光河河堤水毁修复项目</t>
  </si>
  <si>
    <t>韶山市</t>
  </si>
  <si>
    <t>青年水库左干渠除险加固项目</t>
  </si>
  <si>
    <t>韶山市韶河水毁项目</t>
  </si>
  <si>
    <t>衡阳市</t>
  </si>
  <si>
    <t>衡阳市小计</t>
  </si>
  <si>
    <t>雁峰区</t>
  </si>
  <si>
    <t>湘江雁峰区铜桥港闸险工险段处置项目</t>
  </si>
  <si>
    <t>珠晖区</t>
  </si>
  <si>
    <r>
      <rPr>
        <sz val="11"/>
        <rFont val="宋体"/>
        <charset val="134"/>
      </rPr>
      <t>红卫、堰头、尹家塘、人民、兴坪、松木塘</t>
    </r>
    <r>
      <rPr>
        <sz val="11"/>
        <rFont val="Times New Roman"/>
        <charset val="134"/>
      </rPr>
      <t>6</t>
    </r>
    <r>
      <rPr>
        <sz val="11"/>
        <rFont val="宋体"/>
        <charset val="134"/>
      </rPr>
      <t>座小型水库水毁修复工程</t>
    </r>
  </si>
  <si>
    <t>祁东县</t>
  </si>
  <si>
    <t>祁东县唐福冲水库右干渠倒塌修复</t>
  </si>
  <si>
    <t>河洲镇广足水库险工险段工程</t>
  </si>
  <si>
    <t>衡阳县</t>
  </si>
  <si>
    <t>井头镇孟公殿水库总干渠处险工程</t>
  </si>
  <si>
    <t>横江河集兵段处险工程</t>
  </si>
  <si>
    <t>柿竹水河金溪镇新中村段处险工程</t>
  </si>
  <si>
    <t>衡南县</t>
  </si>
  <si>
    <t>欧阳海灌区西支干渠相西支渠茅岗村段出险加固</t>
  </si>
  <si>
    <t>龙溪桥水库灌区总干渠关头岭暗涵应急抢险工程</t>
  </si>
  <si>
    <t>衡南县茅市镇白木江险工险段工程</t>
  </si>
  <si>
    <t>衡山县</t>
  </si>
  <si>
    <t>岭坡乡野莓谷村河道险工险段处置项目</t>
  </si>
  <si>
    <t>白果镇邵庄村渠道恢复</t>
  </si>
  <si>
    <t>衡东县</t>
  </si>
  <si>
    <t>江东水库灌区右干渠石禾场渡槽垮塌拆除重建工程</t>
  </si>
  <si>
    <t>狮塘防洪堤险工险段处理</t>
  </si>
  <si>
    <t>耒阳市</t>
  </si>
  <si>
    <t>大市镇上落塘水库坝顶渠道抢修工程</t>
  </si>
  <si>
    <t>耒中库区耒水右岸肥江口至大塘角险工险段处理</t>
  </si>
  <si>
    <t>常宁市</t>
  </si>
  <si>
    <t>白沙镇向阳村水渠修复</t>
  </si>
  <si>
    <t>盐湖水险情处置工程</t>
  </si>
  <si>
    <t>邵阳市</t>
  </si>
  <si>
    <t>邵阳市小计</t>
  </si>
  <si>
    <t>邵阳市本级</t>
  </si>
  <si>
    <t>泥湾防洪堤修复</t>
  </si>
  <si>
    <t>檀江坝水闸上游左岸护坡修复</t>
  </si>
  <si>
    <t>江北防洪堤修复</t>
  </si>
  <si>
    <t>大祥区</t>
  </si>
  <si>
    <t>蔡锷村燕塘水库渠道修复</t>
  </si>
  <si>
    <t>邵东市</t>
  </si>
  <si>
    <t>蒸水佘田桥镇区段险工段处险</t>
  </si>
  <si>
    <t>黄家坝水库左干渠修复</t>
  </si>
  <si>
    <t>新邵县</t>
  </si>
  <si>
    <t>石马江流域愚公坝水毁修复工程</t>
  </si>
  <si>
    <t>邵阳县</t>
  </si>
  <si>
    <t>张家冲水库灌区右干渠大塘坪段滑坡工程</t>
  </si>
  <si>
    <t>隆回县</t>
  </si>
  <si>
    <t>隆回县木瓜山水库灌区渠道修复</t>
  </si>
  <si>
    <t>司门前镇乐丰村水毁修复工程</t>
  </si>
  <si>
    <t>岩口镇河边村车界冲段灌排渠水毁修复工程</t>
  </si>
  <si>
    <t>洞口县</t>
  </si>
  <si>
    <t>大业灌区大业水库总干渠险工险段工程</t>
  </si>
  <si>
    <t>黄泥江灌区龙江水库左干渠险工险段工程</t>
  </si>
  <si>
    <t>平溪灌区龙塘水库引水渠险工险段工程</t>
  </si>
  <si>
    <t>洞口县高山河河堤修复工程</t>
  </si>
  <si>
    <t>绥宁县</t>
  </si>
  <si>
    <t>洛口山灌区总干渠水毁修复</t>
  </si>
  <si>
    <t>李熙桥镇滚水村防洪堤修复</t>
  </si>
  <si>
    <t>新宁县</t>
  </si>
  <si>
    <t>回龙镇老虎坝引水渠右岸管涌、渠堤开裂工程引水渠拱渡槽处、文革桥处水毁修复</t>
  </si>
  <si>
    <t>城步苗族自治县</t>
  </si>
  <si>
    <t>金紫乡款溪河三江村部到高寨段河堤、河坝修复工程</t>
  </si>
  <si>
    <t>蒋坊乡柳林村水毁河道堤岸、河坝修复工程</t>
  </si>
  <si>
    <t>白毛坪镇小寨村黄背冲至两河口水毁堤岸修复工程</t>
  </si>
  <si>
    <t>岳阳市</t>
  </si>
  <si>
    <t>岳阳市小计</t>
  </si>
  <si>
    <t>岳阳市市本级</t>
  </si>
  <si>
    <t>铁山水库大坝边坡应急处险工程</t>
  </si>
  <si>
    <t>岳阳楼区</t>
  </si>
  <si>
    <t>岳阳楼区郭镇乡建中水库泄洪渠至磨刀港下游险工险段</t>
  </si>
  <si>
    <t>云溪区</t>
  </si>
  <si>
    <t>撇洪河南岳段水毁修复项目</t>
  </si>
  <si>
    <t>撇洪河支渠刘道段水毁修复项目</t>
  </si>
  <si>
    <t>君山区</t>
  </si>
  <si>
    <t>悦来河坡面垮塌险工险段</t>
  </si>
  <si>
    <t>岳阳经开区</t>
  </si>
  <si>
    <t>西塘镇金黄村排洪渠修复</t>
  </si>
  <si>
    <t>屈原管理区</t>
  </si>
  <si>
    <r>
      <rPr>
        <sz val="11"/>
        <rFont val="宋体"/>
        <charset val="134"/>
      </rPr>
      <t>一撇洪堤</t>
    </r>
    <r>
      <rPr>
        <sz val="11"/>
        <rFont val="Times New Roman"/>
        <charset val="134"/>
      </rPr>
      <t>1+000~1+200</t>
    </r>
    <r>
      <rPr>
        <sz val="11"/>
        <rFont val="宋体"/>
        <charset val="134"/>
      </rPr>
      <t>滑坡险工除险加固工程</t>
    </r>
  </si>
  <si>
    <r>
      <rPr>
        <sz val="11"/>
        <rFont val="宋体"/>
        <charset val="134"/>
      </rPr>
      <t>二撇洪堤</t>
    </r>
    <r>
      <rPr>
        <sz val="11"/>
        <rFont val="Times New Roman"/>
        <charset val="134"/>
      </rPr>
      <t>8+000~8+300</t>
    </r>
    <r>
      <rPr>
        <sz val="11"/>
        <rFont val="宋体"/>
        <charset val="134"/>
      </rPr>
      <t>滑坡险工处险</t>
    </r>
  </si>
  <si>
    <t>岳阳县</t>
  </si>
  <si>
    <t>新墙河支流彭宗屋河柏祥镇叉港滑坡垮塌修复工程</t>
  </si>
  <si>
    <t>张谷英镇风水村水毁修复</t>
  </si>
  <si>
    <t>岳阳县大坳灌区处险</t>
  </si>
  <si>
    <t>华容县</t>
  </si>
  <si>
    <t>章华镇板桥湖区域水毁修复工程</t>
  </si>
  <si>
    <t>梅田湖镇集成垸大河口堤段护坡处垮塌工程</t>
  </si>
  <si>
    <t>大荆湖除险加固</t>
  </si>
  <si>
    <t>湘阴县</t>
  </si>
  <si>
    <t>南湖垸毛角口堤段裂缝处险</t>
  </si>
  <si>
    <t>义合金鸡防洪大堤崩岸修复工程</t>
  </si>
  <si>
    <t>洋沙湖镇白水江大堤裂缝处险</t>
  </si>
  <si>
    <t>平江县</t>
  </si>
  <si>
    <t>南江镇阜山村黄江至游家段、下新至冲真段水渠</t>
  </si>
  <si>
    <t>大洲乡昌江支流龙尤奄河黄沙段堤防、张家洞水库防汛通道洪水冲毁修复工程</t>
  </si>
  <si>
    <t>平江县南江镇青峰村饮水工程建设</t>
  </si>
  <si>
    <t>汨罗市</t>
  </si>
  <si>
    <t>汨罗市磊石垸高撇洪渠新塘玉林段渠下涵处险工程</t>
  </si>
  <si>
    <t>汨罗市汨罗江滨江拦河闸下游处险工程</t>
  </si>
  <si>
    <t>罗江镇群英村水利设施修复</t>
  </si>
  <si>
    <t>临湘市</t>
  </si>
  <si>
    <r>
      <rPr>
        <sz val="11"/>
        <rFont val="宋体"/>
        <charset val="134"/>
      </rPr>
      <t>长江大堤湖南段（桩号</t>
    </r>
    <r>
      <rPr>
        <sz val="11"/>
        <rFont val="Times New Roman"/>
        <charset val="134"/>
      </rPr>
      <t>113+850</t>
    </r>
    <r>
      <rPr>
        <sz val="11"/>
        <rFont val="宋体"/>
        <charset val="134"/>
      </rPr>
      <t>～</t>
    </r>
    <r>
      <rPr>
        <sz val="11"/>
        <rFont val="Times New Roman"/>
        <charset val="134"/>
      </rPr>
      <t>115+350</t>
    </r>
    <r>
      <rPr>
        <sz val="11"/>
        <rFont val="宋体"/>
        <charset val="134"/>
      </rPr>
      <t>）防渗墙加固</t>
    </r>
  </si>
  <si>
    <r>
      <rPr>
        <sz val="11"/>
        <rFont val="宋体"/>
        <charset val="134"/>
      </rPr>
      <t>长江大堤湖南段（桩号</t>
    </r>
    <r>
      <rPr>
        <sz val="11"/>
        <rFont val="Times New Roman"/>
        <charset val="134"/>
      </rPr>
      <t>128+900</t>
    </r>
    <r>
      <rPr>
        <sz val="11"/>
        <rFont val="宋体"/>
        <charset val="134"/>
      </rPr>
      <t>～</t>
    </r>
    <r>
      <rPr>
        <sz val="11"/>
        <rFont val="Times New Roman"/>
        <charset val="134"/>
      </rPr>
      <t>129+100</t>
    </r>
    <r>
      <rPr>
        <sz val="11"/>
        <rFont val="宋体"/>
        <charset val="134"/>
      </rPr>
      <t>）裂缝修复</t>
    </r>
  </si>
  <si>
    <t>常德市</t>
  </si>
  <si>
    <t>常德市小计</t>
  </si>
  <si>
    <t>鼎城区</t>
  </si>
  <si>
    <t>沙河口灌区南干渠整修</t>
  </si>
  <si>
    <t>鼎城区善卷垸除险加固</t>
  </si>
  <si>
    <t>柳叶湖管理区</t>
  </si>
  <si>
    <t>红旗水库处险加固</t>
  </si>
  <si>
    <t>西湖管理区</t>
  </si>
  <si>
    <t>将军塘堤防处险工程</t>
  </si>
  <si>
    <t>石门县</t>
  </si>
  <si>
    <t>南河太平段水毁修复项目</t>
  </si>
  <si>
    <t>南河子良段水毁修复项目</t>
  </si>
  <si>
    <t>郭家坪河道水毁修复项目</t>
  </si>
  <si>
    <t>峡阳河太平段水毁项目修护</t>
  </si>
  <si>
    <t>澧县</t>
  </si>
  <si>
    <t>洈水澧县段外垮、溃堤险情应急抢险项目</t>
  </si>
  <si>
    <t>红星水库险工险段项目</t>
  </si>
  <si>
    <t>火连坡镇澧淞村水利设施水毁修复</t>
  </si>
  <si>
    <t>桃源县</t>
  </si>
  <si>
    <t>三阳港镇善溪港太平桥社区险工险段</t>
  </si>
  <si>
    <t>热市镇九溪河郭家垭村、唐家溪岩桥坪村险工险段处置</t>
  </si>
  <si>
    <t>津市市</t>
  </si>
  <si>
    <t>津市市药山镇新民机埠出水箱涵沉降断裂处险</t>
  </si>
  <si>
    <t>天鹅寺机埠出水涵管山体滑坡处险</t>
  </si>
  <si>
    <t>澧阳机埠外排闸水毁修复</t>
  </si>
  <si>
    <t>临澧县</t>
  </si>
  <si>
    <t>临澧县烽火垸穿堤建筑物险工险段处置</t>
  </si>
  <si>
    <t>临澧县牛头水库溢洪渠滑坡处险</t>
  </si>
  <si>
    <t>金家堰水库涵管沉陷处置</t>
  </si>
  <si>
    <t>汉寿县</t>
  </si>
  <si>
    <t>蒋家嘴镇安乐湖大堤除险加固</t>
  </si>
  <si>
    <r>
      <rPr>
        <sz val="11"/>
        <rFont val="宋体"/>
        <charset val="134"/>
      </rPr>
      <t>南湖撇洪河（</t>
    </r>
    <r>
      <rPr>
        <sz val="11"/>
        <rFont val="Times New Roman"/>
        <charset val="134"/>
      </rPr>
      <t>38+000-39+000</t>
    </r>
    <r>
      <rPr>
        <sz val="11"/>
        <rFont val="宋体"/>
        <charset val="134"/>
      </rPr>
      <t>）滑坡除险项目</t>
    </r>
  </si>
  <si>
    <t>安乡县</t>
  </si>
  <si>
    <t>安澧垸十亩丘、金龟堤、香口头、马坡湖大桥堤段处险及北斗溪电排出水口及挡墙修复</t>
  </si>
  <si>
    <t>安澧垸新河口电排出水口垮塌、永富电排出水口垮塌、六角尾小电排出水口垮塌修复</t>
  </si>
  <si>
    <t>安澧垸金家垱电排出水管渗漏、西李家堤段滑坡、鄢家洲电排出水口垮塌、陆家渡堤段垮坡、同春堤段滑坡、官堰堤段跌窝、六合堤段跌窝、肖公嘴堤段跌窝、谢家铺堤段垮坡处险</t>
  </si>
  <si>
    <t>张家界市</t>
  </si>
  <si>
    <t>张家界市小计</t>
  </si>
  <si>
    <t>张家界市本级</t>
  </si>
  <si>
    <t>张家界市中心城区防洪堤除险加固工程</t>
  </si>
  <si>
    <t>张家界灌区除险加固工程</t>
  </si>
  <si>
    <t>永定区</t>
  </si>
  <si>
    <t>合作桥乡合作桥村防洪堤修复项目</t>
  </si>
  <si>
    <t>教字垭镇护岸水毁恢复项目</t>
  </si>
  <si>
    <t>茅溪水库北干渠整修项目</t>
  </si>
  <si>
    <t>仙人溪水库干渠水毁新建项目</t>
  </si>
  <si>
    <t>永定区农村供水工程处险</t>
  </si>
  <si>
    <t>武陵源区</t>
  </si>
  <si>
    <t>索溪河金龙坝至水文站及天际桥范围河道清淤整治工程</t>
  </si>
  <si>
    <t>青龙垭村河道治理</t>
  </si>
  <si>
    <t>慈利县</t>
  </si>
  <si>
    <t>南山坪乡胜天水库灌区盐井、盐市村农田灌溉管道抢修工程</t>
  </si>
  <si>
    <t>慈利县庄塔水库东干渠大岩段渠道衬砌工程</t>
  </si>
  <si>
    <r>
      <rPr>
        <sz val="11"/>
        <rFont val="宋体"/>
        <charset val="134"/>
      </rPr>
      <t>慈利县皮家垭水库北干渠</t>
    </r>
    <r>
      <rPr>
        <sz val="11"/>
        <rFont val="Times New Roman"/>
        <charset val="134"/>
      </rPr>
      <t>7+000</t>
    </r>
    <r>
      <rPr>
        <sz val="11"/>
        <rFont val="宋体"/>
        <charset val="134"/>
      </rPr>
      <t>～</t>
    </r>
    <r>
      <rPr>
        <sz val="11"/>
        <rFont val="Times New Roman"/>
        <charset val="134"/>
      </rPr>
      <t>7+120</t>
    </r>
    <r>
      <rPr>
        <sz val="11"/>
        <rFont val="宋体"/>
        <charset val="134"/>
      </rPr>
      <t>段山体滑坡整治工程</t>
    </r>
  </si>
  <si>
    <t>桑植县</t>
  </si>
  <si>
    <t>桥自弯蒋家溪河护岸修复</t>
  </si>
  <si>
    <t>郁水河（马合口段）护岸修复</t>
  </si>
  <si>
    <t>渔兰溪河护岸修复</t>
  </si>
  <si>
    <t>洪家关贺龙桥（玉泉河段）护岸修复</t>
  </si>
  <si>
    <t>双泉灌区右干渠福建坡村胡家峪倒虹吸出口段渠道应急抢险工程</t>
  </si>
  <si>
    <t>罗峪灌区凉水口镇片区灌溉渠道险工险段处置</t>
  </si>
  <si>
    <t>益阳市</t>
  </si>
  <si>
    <t>益阳市小计</t>
  </si>
  <si>
    <t>益阳市本级</t>
  </si>
  <si>
    <t>大东口电排泵房、管理用房等建筑物处险和维修等</t>
  </si>
  <si>
    <t>塞阳河堤防水毁修复工程</t>
  </si>
  <si>
    <t>资阳区</t>
  </si>
  <si>
    <t>资阳区张家塞乡高坪村捞箕堤段、沙头镇樟树潭堤段应急处险工程</t>
  </si>
  <si>
    <t>资阳区金杉村岸坡处险工程</t>
  </si>
  <si>
    <t>赫山区</t>
  </si>
  <si>
    <t>衡龙桥镇泉交河河岸崩塌处险工程</t>
  </si>
  <si>
    <t>赵家湾节制闸水毁拆除重建工程</t>
  </si>
  <si>
    <t>大通湖区</t>
  </si>
  <si>
    <t>大通湖千山红段水毁修复</t>
  </si>
  <si>
    <t>五七河利厚板桥水毁修复</t>
  </si>
  <si>
    <t>南县</t>
  </si>
  <si>
    <r>
      <rPr>
        <sz val="11"/>
        <rFont val="宋体"/>
        <charset val="134"/>
      </rPr>
      <t>浪拔湖镇哑巴渡电排（桩号</t>
    </r>
    <r>
      <rPr>
        <sz val="11"/>
        <rFont val="Times New Roman"/>
        <charset val="134"/>
      </rPr>
      <t>12+970</t>
    </r>
    <r>
      <rPr>
        <sz val="11"/>
        <rFont val="宋体"/>
        <charset val="134"/>
      </rPr>
      <t>）出水流道整修</t>
    </r>
  </si>
  <si>
    <t>永吉湾险段</t>
  </si>
  <si>
    <t>马泗脑器材库处堤外坡垮塌修复工程</t>
  </si>
  <si>
    <r>
      <rPr>
        <sz val="11"/>
        <rFont val="宋体"/>
        <charset val="134"/>
      </rPr>
      <t>厂窖镇龚家港段大堤（桩号</t>
    </r>
    <r>
      <rPr>
        <sz val="11"/>
        <rFont val="Times New Roman"/>
        <charset val="134"/>
      </rPr>
      <t>27+375-28+345</t>
    </r>
    <r>
      <rPr>
        <sz val="11"/>
        <rFont val="宋体"/>
        <charset val="134"/>
      </rPr>
      <t>）抛石固脚</t>
    </r>
  </si>
  <si>
    <t>南县青树嘴镇福美村渠系处险</t>
  </si>
  <si>
    <t>桃江县</t>
  </si>
  <si>
    <t>桃江县鸬板溪河鹚渡镇段河道险工险段治理项目</t>
  </si>
  <si>
    <t>桃江县松木塘镇水利设施维修</t>
  </si>
  <si>
    <t>安化县</t>
  </si>
  <si>
    <t>冷市镇大桥水村、南华村河堤险工险段处险工程</t>
  </si>
  <si>
    <t>江南镇洞市村河段河堤险工险段处险工程</t>
  </si>
  <si>
    <t>龙塘镇封家、六和村河段河堤险工险段处险工程</t>
  </si>
  <si>
    <t>沅江市</t>
  </si>
  <si>
    <t>永新垸大码头堤段抛石固脚工程</t>
  </si>
  <si>
    <t>大通湖垸南大膳镇北堤康宁段防洪大堤跨坡修复工程</t>
  </si>
  <si>
    <t>郴州市</t>
  </si>
  <si>
    <t>郴州市小计</t>
  </si>
  <si>
    <t>郴州市本级</t>
  </si>
  <si>
    <t>青山垅灌区金龟隧洞除险加固工程</t>
  </si>
  <si>
    <t>北湖区</t>
  </si>
  <si>
    <t>江源四清联合干渠险工险段加固工程</t>
  </si>
  <si>
    <t>鲁塘镇河道水毁修复</t>
  </si>
  <si>
    <t>苏仙区</t>
  </si>
  <si>
    <t>良田镇南水界村灌溉水渠修复</t>
  </si>
  <si>
    <t>桂阳县</t>
  </si>
  <si>
    <t>饶家河四里镇河坝及河堤险工险段处置</t>
  </si>
  <si>
    <t>小江河敖泉镇险工险段处置</t>
  </si>
  <si>
    <t>宜章县</t>
  </si>
  <si>
    <t>栗源镇复源村里仁水至枫树窝排洪渠险工险段修复</t>
  </si>
  <si>
    <t>临武县</t>
  </si>
  <si>
    <t>花塘乡铺下村铺下河河堤水毁修复</t>
  </si>
  <si>
    <t>舜峰镇贝溪村廷上河河堤及河坝水毁修复</t>
  </si>
  <si>
    <t>汝城县</t>
  </si>
  <si>
    <t>铜城村河堤整治</t>
  </si>
  <si>
    <t>泉水镇正水瑶族村河道综合治理项目</t>
  </si>
  <si>
    <t>安仁县</t>
  </si>
  <si>
    <t>永定渠长岗段和桐冲段渠道维修改造</t>
  </si>
  <si>
    <t>永安所西干渠石头山渡槽防渗、山体滑坡、渠堤垮塌修复</t>
  </si>
  <si>
    <t>西干渠神州村段防渗防滑坡整治</t>
  </si>
  <si>
    <t>大石水库消力池修复工程</t>
  </si>
  <si>
    <t>资兴市</t>
  </si>
  <si>
    <t>三都镇龙凤支渠辰南段水毁修复</t>
  </si>
  <si>
    <t>半垅水库东干渠会冲垅至光珠山段水毁修复</t>
  </si>
  <si>
    <t>兴宁镇护岸工程光桥段、十龙段水毁修复</t>
  </si>
  <si>
    <t>永州市</t>
  </si>
  <si>
    <t>永州市小计</t>
  </si>
  <si>
    <t>零陵区</t>
  </si>
  <si>
    <t>毛溪桥河毛溪桥村段河堤加固工程</t>
  </si>
  <si>
    <t>金洞管理区</t>
  </si>
  <si>
    <t>大牛冲水库防渗加固</t>
  </si>
  <si>
    <t>回龙圩管理区</t>
  </si>
  <si>
    <t>平利防洪塘水库整治</t>
  </si>
  <si>
    <t>东安县</t>
  </si>
  <si>
    <t>石期市机电排灌管理站小坪机埠支渠塌方修复</t>
  </si>
  <si>
    <t>松江水库灌区主干渠宥江桥村段水毁修复加固工程</t>
  </si>
  <si>
    <t>双牌县</t>
  </si>
  <si>
    <t>五里牌镇向阳河盘大岭段水毁堤防修复</t>
  </si>
  <si>
    <t>茶林镇金星村铲子坪水毁堤防修复</t>
  </si>
  <si>
    <t>麻江镇新湾福村水毁河堤修复</t>
  </si>
  <si>
    <t>江永县</t>
  </si>
  <si>
    <t>夏层铺镇汉江源河李家村段河堤险工险段修复</t>
  </si>
  <si>
    <t>上江圩镇永明河锦江村段河堤险工险段修复</t>
  </si>
  <si>
    <t>潇浦镇四方井社区消江河坝险工险段修复</t>
  </si>
  <si>
    <t>宁远县</t>
  </si>
  <si>
    <t>桐木漯乡双龙水库渠道塌方维修工程项目</t>
  </si>
  <si>
    <t>中和镇慕投村大漯河河道护堤修复</t>
  </si>
  <si>
    <t>新田县</t>
  </si>
  <si>
    <t>瑶塘窝畔塘河坝改造项目</t>
  </si>
  <si>
    <t>黄板源水库溢洪道尾水段水毁修复项目</t>
  </si>
  <si>
    <t>江华瑶族自治县</t>
  </si>
  <si>
    <t>沱江镇车头村拦河坝修复工程</t>
  </si>
  <si>
    <t>河路口镇招礼村旦久源河金鸡井段水毁河堤修复工程</t>
  </si>
  <si>
    <t>怀化市</t>
  </si>
  <si>
    <t>怀化市小计</t>
  </si>
  <si>
    <t>鹤城区</t>
  </si>
  <si>
    <t>盈口乡翻身塘、潭口水库险工险段处置</t>
  </si>
  <si>
    <t>红岩灌区倒虹吸管、左干渠险工险段处置</t>
  </si>
  <si>
    <t>中方县</t>
  </si>
  <si>
    <t>中方县石溪护岸修复工程</t>
  </si>
  <si>
    <t>中方县红岩溪护岸修复工程</t>
  </si>
  <si>
    <t>铜鼎镇罗家冲渠道及灌排站修复工程</t>
  </si>
  <si>
    <t>沅陵县</t>
  </si>
  <si>
    <t>筲箕湾镇三角坪社区水毁防洪堤修复工程</t>
  </si>
  <si>
    <t>荔溪乡水毁防洪堤修复工程</t>
  </si>
  <si>
    <t>借母溪乡深溪流域熊溪段护岸修复工程</t>
  </si>
  <si>
    <t>辰溪县</t>
  </si>
  <si>
    <t>柿溪盐井、白岩冲、李家坳、纱帽坪、稠木湾、观音阁河段险工险段处置工程</t>
  </si>
  <si>
    <t>干溪田湾、板桥、罗衣溪、周家人河段险工险段处置工程</t>
  </si>
  <si>
    <t>溆浦县</t>
  </si>
  <si>
    <t>三都河（桥头水村段、板溪村段、岩落湾村段、杨家仁段）河堤修复工程</t>
  </si>
  <si>
    <t>溆水河（紫云段、思蒙湾段）河堤修复工程</t>
  </si>
  <si>
    <t>会同县</t>
  </si>
  <si>
    <t>会同河官门桥、内岩塘、麻塘河段堤防险工险段修复工程</t>
  </si>
  <si>
    <t>竹瓦溪簸箕、大坝塘、东岳司、田段、麻塘、牛尾巴、寨头坡溪段险工险段治理工程</t>
  </si>
  <si>
    <t>麻阳苗族自治县</t>
  </si>
  <si>
    <t>黄土溪灌区险工险段应急处置项目</t>
  </si>
  <si>
    <t>县城防洪堤加固</t>
  </si>
  <si>
    <t>尧市滑石江险工险段</t>
  </si>
  <si>
    <t>新晃侗族自治县</t>
  </si>
  <si>
    <t>凉伞镇水毁河堤修复项目</t>
  </si>
  <si>
    <t>米贝苗族乡河堤重建项目</t>
  </si>
  <si>
    <t>芷江侗族自治县</t>
  </si>
  <si>
    <t>金厂坪灌区险工险段加固项目</t>
  </si>
  <si>
    <t>靖州苗族侗族自治县</t>
  </si>
  <si>
    <t>三锹乡护岸工程</t>
  </si>
  <si>
    <t>通道侗族自治县</t>
  </si>
  <si>
    <t>万佛山镇江寨村险工险段治理工程</t>
  </si>
  <si>
    <t>溪口镇联团村险工险段修复工程</t>
  </si>
  <si>
    <t>洪江市</t>
  </si>
  <si>
    <t>黔城片区险工险段护岸修复项目</t>
  </si>
  <si>
    <t>安江片区险工险段护岸修复项目</t>
  </si>
  <si>
    <t>洪江区</t>
  </si>
  <si>
    <t>洪江区铁溪堤防修复工程</t>
  </si>
  <si>
    <t>洪江区公溪河堤防修复工程</t>
  </si>
  <si>
    <t>洪江区沅水干流横岩村段护坡修复工程</t>
  </si>
  <si>
    <t>娄底市</t>
  </si>
  <si>
    <t>娄底市小计</t>
  </si>
  <si>
    <t>娄底市本级</t>
  </si>
  <si>
    <t>涟水右岸娄底华天段防洪堤水毁修复</t>
  </si>
  <si>
    <t>双峰县</t>
  </si>
  <si>
    <t>沙塘乡九龙水库边坡支护项目</t>
  </si>
  <si>
    <t>流光岭水库渠道险工险段工程</t>
  </si>
  <si>
    <t>南冲水库险工险段处置工程</t>
  </si>
  <si>
    <t>永丰镇镜坪村大毛塘除险加固</t>
  </si>
  <si>
    <t>青树坪镇业稼村水毁修复</t>
  </si>
  <si>
    <t>新化县</t>
  </si>
  <si>
    <t>炉观镇炉观坝右干渠倒水管道</t>
  </si>
  <si>
    <t>新化县梅花洞灌区干渠抢修工程</t>
  </si>
  <si>
    <t>半山灌区险工险段处理项目</t>
  </si>
  <si>
    <t>新化县孟公镇思本溪河关王坝段河堤处险</t>
  </si>
  <si>
    <t>冷水江市</t>
  </si>
  <si>
    <t>税塘河水毁修复工程</t>
  </si>
  <si>
    <t>周头水库渠道水毁修复工程</t>
  </si>
  <si>
    <t>清塘河水毁修复工程</t>
  </si>
  <si>
    <t>涟源市</t>
  </si>
  <si>
    <t>白马灌区大江口干渠水毁修复</t>
  </si>
  <si>
    <t>白马水库干渠险工险段处置</t>
  </si>
  <si>
    <t>东石山河桥头河镇大屋村河段修复</t>
  </si>
  <si>
    <t>湘西州</t>
  </si>
  <si>
    <t>湘西州小计</t>
  </si>
  <si>
    <t>吉首市</t>
  </si>
  <si>
    <t>石家冲街道庄稼村石家寨段护岸工程</t>
  </si>
  <si>
    <t>乾州街道关侯村堤防水毁修复工程</t>
  </si>
  <si>
    <t>己略乡己略村堤防水毁修复工程</t>
  </si>
  <si>
    <t>泸溪县</t>
  </si>
  <si>
    <t>白羊溪乡茅坪村溪堤水毁修复工程</t>
  </si>
  <si>
    <t>合水镇横坡村溪堤水毁修复工程</t>
  </si>
  <si>
    <t>泸溪县水利抗旱救灾</t>
  </si>
  <si>
    <t>凤凰县</t>
  </si>
  <si>
    <t>沱江镇金坪社区排洪渠险工险段修复</t>
  </si>
  <si>
    <t>花垣县</t>
  </si>
  <si>
    <t>十八洞村片区红英村排洪渠整修工程</t>
  </si>
  <si>
    <t>十八洞村片区张刀村防洪沟整修工程</t>
  </si>
  <si>
    <t>兄弟河水库渠道水毁修复工程</t>
  </si>
  <si>
    <t>保靖县</t>
  </si>
  <si>
    <t>碗米坡镇巴科河小流域水毁修复工程</t>
  </si>
  <si>
    <t>思源学校排洪渠水毁修复工程</t>
  </si>
  <si>
    <t>甘溪河水毁修复工程</t>
  </si>
  <si>
    <t>古丈县</t>
  </si>
  <si>
    <t>古阳河电站河段修复工程</t>
  </si>
  <si>
    <t>草潭河岩头寨镇河段修复工程</t>
  </si>
  <si>
    <t>丹青河坪坝镇凉风洞段修复</t>
  </si>
  <si>
    <t>酉溪河古阳镇河蓬片区河段修复工程</t>
  </si>
  <si>
    <t>永顺县</t>
  </si>
  <si>
    <t>万坪镇水毁护岸修复工程</t>
  </si>
  <si>
    <t>塔卧镇护岸新建工程</t>
  </si>
  <si>
    <t>朗溪乡黄洞村护岸新建工程</t>
  </si>
  <si>
    <t>龙山县</t>
  </si>
  <si>
    <t>红岩溪镇比沙社区水毁河堤修复工程</t>
  </si>
  <si>
    <t>民安街道民爱村水毁河堤修复工程</t>
  </si>
  <si>
    <t>召市镇桃花源村水毁岸坡修复工程</t>
  </si>
  <si>
    <t>二、省直</t>
  </si>
  <si>
    <t>省直合计</t>
  </si>
  <si>
    <t>岳阳监狱</t>
  </si>
  <si>
    <t>洞庭湖大堤柳叶湖段应急处险加固工程</t>
  </si>
</sst>
</file>

<file path=xl/styles.xml><?xml version="1.0" encoding="utf-8"?>
<styleSheet xmlns="http://schemas.openxmlformats.org/spreadsheetml/2006/main">
  <numFmts count="6">
    <numFmt numFmtId="176" formatCode="0_ "/>
    <numFmt numFmtId="43" formatCode="_ * #,##0.00_ ;_ * \-#,##0.00_ ;_ * &quot;-&quot;??_ ;_ @_ "/>
    <numFmt numFmtId="41" formatCode="_ * #,##0_ ;_ * \-#,##0_ ;_ * &quot;-&quot;_ ;_ @_ "/>
    <numFmt numFmtId="177" formatCode="0.00_ "/>
    <numFmt numFmtId="44" formatCode="_ &quot;￥&quot;* #,##0.00_ ;_ &quot;￥&quot;* \-#,##0.00_ ;_ &quot;￥&quot;* &quot;-&quot;??_ ;_ @_ "/>
    <numFmt numFmtId="42" formatCode="_ &quot;￥&quot;* #,##0_ ;_ &quot;￥&quot;* \-#,##0_ ;_ &quot;￥&quot;* &quot;-&quot;_ ;_ @_ "/>
  </numFmts>
  <fonts count="48">
    <font>
      <sz val="12"/>
      <name val="宋体"/>
      <charset val="134"/>
    </font>
    <font>
      <sz val="12"/>
      <name val="Times New Roman"/>
      <charset val="134"/>
    </font>
    <font>
      <b/>
      <sz val="12"/>
      <name val="黑体"/>
      <family val="3"/>
      <charset val="134"/>
    </font>
    <font>
      <sz val="12"/>
      <color theme="1"/>
      <name val="Times New Roman"/>
      <charset val="134"/>
    </font>
    <font>
      <b/>
      <sz val="12"/>
      <name val="Times New Roman"/>
      <charset val="134"/>
    </font>
    <font>
      <sz val="12"/>
      <color rgb="FFFF0000"/>
      <name val="Times New Roman"/>
      <charset val="134"/>
    </font>
    <font>
      <sz val="12"/>
      <name val="黑体"/>
      <family val="3"/>
      <charset val="134"/>
    </font>
    <font>
      <b/>
      <sz val="18"/>
      <name val="Times New Roman"/>
      <charset val="134"/>
    </font>
    <font>
      <b/>
      <sz val="20"/>
      <name val="Times New Roman"/>
      <charset val="134"/>
    </font>
    <font>
      <b/>
      <sz val="11"/>
      <name val="黑体"/>
      <family val="3"/>
      <charset val="134"/>
    </font>
    <font>
      <b/>
      <sz val="11"/>
      <name val="宋体"/>
      <charset val="134"/>
    </font>
    <font>
      <b/>
      <sz val="11"/>
      <name val="Times New Roman"/>
      <charset val="134"/>
    </font>
    <font>
      <sz val="11"/>
      <name val="Times New Roman"/>
      <charset val="134"/>
    </font>
    <font>
      <b/>
      <sz val="11"/>
      <color indexed="8"/>
      <name val="宋体"/>
      <charset val="134"/>
    </font>
    <font>
      <b/>
      <sz val="11"/>
      <color indexed="8"/>
      <name val="Times New Roman"/>
      <charset val="134"/>
    </font>
    <font>
      <b/>
      <sz val="11"/>
      <color rgb="FF000000"/>
      <name val="宋体"/>
      <charset val="134"/>
    </font>
    <font>
      <b/>
      <sz val="11"/>
      <color rgb="FF000000"/>
      <name val="Times New Roman"/>
      <charset val="134"/>
    </font>
    <font>
      <sz val="11"/>
      <color indexed="8"/>
      <name val="宋体"/>
      <charset val="134"/>
    </font>
    <font>
      <sz val="11"/>
      <name val="宋体"/>
      <charset val="134"/>
    </font>
    <font>
      <sz val="11"/>
      <color rgb="FF000000"/>
      <name val="宋体"/>
      <charset val="134"/>
    </font>
    <font>
      <sz val="11"/>
      <color rgb="FF000000"/>
      <name val="Times New Roman"/>
      <charset val="134"/>
    </font>
    <font>
      <sz val="11"/>
      <color indexed="8"/>
      <name val="Times New Roman"/>
      <charset val="134"/>
    </font>
    <font>
      <b/>
      <sz val="11"/>
      <color rgb="FFFF0000"/>
      <name val="Times New Roman"/>
      <charset val="134"/>
    </font>
    <font>
      <sz val="11"/>
      <color rgb="FFFF0000"/>
      <name val="Times New Roman"/>
      <charset val="134"/>
    </font>
    <font>
      <sz val="11"/>
      <color theme="1"/>
      <name val="宋体"/>
      <charset val="134"/>
    </font>
    <font>
      <sz val="11"/>
      <color theme="1"/>
      <name val="Times New Roman"/>
      <charset val="134"/>
    </font>
    <font>
      <sz val="11"/>
      <color theme="0"/>
      <name val="宋体"/>
      <charset val="134"/>
      <scheme val="minor"/>
    </font>
    <font>
      <sz val="11"/>
      <color theme="1"/>
      <name val="宋体"/>
      <charset val="134"/>
      <scheme val="minor"/>
    </font>
    <font>
      <sz val="11"/>
      <color rgb="FF3F3F76"/>
      <name val="宋体"/>
      <charset val="134"/>
      <scheme val="minor"/>
    </font>
    <font>
      <b/>
      <sz val="18"/>
      <color theme="3"/>
      <name val="宋体"/>
      <charset val="134"/>
      <scheme val="minor"/>
    </font>
    <font>
      <b/>
      <sz val="11"/>
      <color theme="3"/>
      <name val="宋体"/>
      <charset val="134"/>
      <scheme val="minor"/>
    </font>
    <font>
      <u/>
      <sz val="11"/>
      <color rgb="FF0000FF"/>
      <name val="宋体"/>
      <charset val="134"/>
      <scheme val="minor"/>
    </font>
    <font>
      <b/>
      <sz val="13"/>
      <color theme="3"/>
      <name val="宋体"/>
      <charset val="134"/>
      <scheme val="minor"/>
    </font>
    <font>
      <b/>
      <sz val="15"/>
      <color theme="3"/>
      <name val="宋体"/>
      <charset val="134"/>
      <scheme val="minor"/>
    </font>
    <font>
      <sz val="11"/>
      <color rgb="FF9C0006"/>
      <name val="宋体"/>
      <charset val="134"/>
      <scheme val="minor"/>
    </font>
    <font>
      <sz val="11"/>
      <color rgb="FF9C6500"/>
      <name val="宋体"/>
      <charset val="134"/>
      <scheme val="minor"/>
    </font>
    <font>
      <i/>
      <sz val="11"/>
      <color rgb="FF7F7F7F"/>
      <name val="宋体"/>
      <charset val="134"/>
      <scheme val="minor"/>
    </font>
    <font>
      <b/>
      <sz val="11"/>
      <color theme="1"/>
      <name val="宋体"/>
      <charset val="134"/>
      <scheme val="minor"/>
    </font>
    <font>
      <sz val="11"/>
      <color rgb="FFFA7D00"/>
      <name val="宋体"/>
      <charset val="134"/>
      <scheme val="minor"/>
    </font>
    <font>
      <b/>
      <sz val="11"/>
      <color rgb="FFFA7D00"/>
      <name val="宋体"/>
      <charset val="134"/>
      <scheme val="minor"/>
    </font>
    <font>
      <b/>
      <sz val="11"/>
      <color rgb="FF3F3F3F"/>
      <name val="宋体"/>
      <charset val="134"/>
      <scheme val="minor"/>
    </font>
    <font>
      <u/>
      <sz val="11"/>
      <color rgb="FF800080"/>
      <name val="宋体"/>
      <charset val="134"/>
      <scheme val="minor"/>
    </font>
    <font>
      <b/>
      <sz val="11"/>
      <color rgb="FFFFFFFF"/>
      <name val="宋体"/>
      <charset val="134"/>
      <scheme val="minor"/>
    </font>
    <font>
      <sz val="11"/>
      <color rgb="FFFF0000"/>
      <name val="宋体"/>
      <charset val="134"/>
      <scheme val="minor"/>
    </font>
    <font>
      <sz val="11"/>
      <color indexed="8"/>
      <name val="宋体"/>
      <charset val="134"/>
      <scheme val="minor"/>
    </font>
    <font>
      <sz val="11"/>
      <color rgb="FF006100"/>
      <name val="宋体"/>
      <charset val="134"/>
      <scheme val="minor"/>
    </font>
    <font>
      <b/>
      <sz val="18"/>
      <name val="方正小标宋_GBK"/>
      <charset val="134"/>
    </font>
    <font>
      <sz val="12"/>
      <name val="方正书宋_GBK"/>
      <charset val="0"/>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7" fillId="0" borderId="0">
      <alignment vertical="center"/>
    </xf>
    <xf numFmtId="0" fontId="26" fillId="15" borderId="0" applyNumberFormat="0" applyBorder="0" applyAlignment="0" applyProtection="0">
      <alignment vertical="center"/>
    </xf>
    <xf numFmtId="0" fontId="27" fillId="8" borderId="0" applyNumberFormat="0" applyBorder="0" applyAlignment="0" applyProtection="0">
      <alignment vertical="center"/>
    </xf>
    <xf numFmtId="0" fontId="40" fillId="22" borderId="9" applyNumberFormat="0" applyAlignment="0" applyProtection="0">
      <alignment vertical="center"/>
    </xf>
    <xf numFmtId="0" fontId="42" fillId="23" borderId="10" applyNumberFormat="0" applyAlignment="0" applyProtection="0">
      <alignment vertical="center"/>
    </xf>
    <xf numFmtId="0" fontId="34" fillId="19" borderId="0" applyNumberFormat="0" applyBorder="0" applyAlignment="0" applyProtection="0">
      <alignment vertical="center"/>
    </xf>
    <xf numFmtId="0" fontId="33" fillId="0" borderId="6" applyNumberFormat="0" applyFill="0" applyAlignment="0" applyProtection="0">
      <alignment vertical="center"/>
    </xf>
    <xf numFmtId="0" fontId="36" fillId="0" borderId="0" applyNumberFormat="0" applyFill="0" applyBorder="0" applyAlignment="0" applyProtection="0">
      <alignment vertical="center"/>
    </xf>
    <xf numFmtId="0" fontId="32" fillId="0" borderId="6" applyNumberFormat="0" applyFill="0" applyAlignment="0" applyProtection="0">
      <alignment vertical="center"/>
    </xf>
    <xf numFmtId="0" fontId="27" fillId="16" borderId="0" applyNumberFormat="0" applyBorder="0" applyAlignment="0" applyProtection="0">
      <alignment vertical="center"/>
    </xf>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31" fillId="0" borderId="0" applyNumberFormat="0" applyFill="0" applyBorder="0" applyAlignment="0" applyProtection="0">
      <alignment vertical="center"/>
    </xf>
    <xf numFmtId="0" fontId="26" fillId="10" borderId="0" applyNumberFormat="0" applyBorder="0" applyAlignment="0" applyProtection="0">
      <alignment vertical="center"/>
    </xf>
    <xf numFmtId="0" fontId="30" fillId="0" borderId="5" applyNumberFormat="0" applyFill="0" applyAlignment="0" applyProtection="0">
      <alignment vertical="center"/>
    </xf>
    <xf numFmtId="0" fontId="37" fillId="0" borderId="7" applyNumberFormat="0" applyFill="0" applyAlignment="0" applyProtection="0">
      <alignment vertical="center"/>
    </xf>
    <xf numFmtId="0" fontId="27" fillId="7" borderId="0" applyNumberFormat="0" applyBorder="0" applyAlignment="0" applyProtection="0">
      <alignment vertical="center"/>
    </xf>
    <xf numFmtId="0" fontId="27" fillId="32"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7" fillId="13" borderId="0" applyNumberFormat="0" applyBorder="0" applyAlignment="0" applyProtection="0">
      <alignment vertical="center"/>
    </xf>
    <xf numFmtId="0" fontId="0" fillId="0" borderId="0"/>
    <xf numFmtId="0" fontId="38" fillId="0" borderId="8" applyNumberFormat="0" applyFill="0" applyAlignment="0" applyProtection="0">
      <alignment vertical="center"/>
    </xf>
    <xf numFmtId="0" fontId="30" fillId="0" borderId="0" applyNumberFormat="0" applyFill="0" applyBorder="0" applyAlignment="0" applyProtection="0">
      <alignment vertical="center"/>
    </xf>
    <xf numFmtId="0" fontId="27" fillId="24" borderId="0" applyNumberFormat="0" applyBorder="0" applyAlignment="0" applyProtection="0">
      <alignment vertical="center"/>
    </xf>
    <xf numFmtId="42"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27" fillId="6" borderId="0" applyNumberFormat="0" applyBorder="0" applyAlignment="0" applyProtection="0">
      <alignment vertical="center"/>
    </xf>
    <xf numFmtId="0" fontId="44" fillId="25" borderId="11" applyNumberFormat="0" applyFont="0" applyAlignment="0" applyProtection="0">
      <alignment vertical="center"/>
    </xf>
    <xf numFmtId="0" fontId="26" fillId="27" borderId="0" applyNumberFormat="0" applyBorder="0" applyAlignment="0" applyProtection="0">
      <alignment vertical="center"/>
    </xf>
    <xf numFmtId="0" fontId="45" fillId="28" borderId="0" applyNumberFormat="0" applyBorder="0" applyAlignment="0" applyProtection="0">
      <alignment vertical="center"/>
    </xf>
    <xf numFmtId="0" fontId="27" fillId="29" borderId="0" applyNumberFormat="0" applyBorder="0" applyAlignment="0" applyProtection="0">
      <alignment vertical="center"/>
    </xf>
    <xf numFmtId="0" fontId="35" fillId="20" borderId="0" applyNumberFormat="0" applyBorder="0" applyAlignment="0" applyProtection="0">
      <alignment vertical="center"/>
    </xf>
    <xf numFmtId="0" fontId="39" fillId="22" borderId="4" applyNumberFormat="0" applyAlignment="0" applyProtection="0">
      <alignment vertical="center"/>
    </xf>
    <xf numFmtId="0" fontId="26" fillId="30" borderId="0" applyNumberFormat="0" applyBorder="0" applyAlignment="0" applyProtection="0">
      <alignment vertical="center"/>
    </xf>
    <xf numFmtId="0" fontId="26" fillId="11" borderId="0" applyNumberFormat="0" applyBorder="0" applyAlignment="0" applyProtection="0">
      <alignment vertical="center"/>
    </xf>
    <xf numFmtId="0" fontId="26" fillId="31" borderId="0" applyNumberFormat="0" applyBorder="0" applyAlignment="0" applyProtection="0">
      <alignment vertical="center"/>
    </xf>
    <xf numFmtId="0" fontId="26" fillId="18" borderId="0" applyNumberFormat="0" applyBorder="0" applyAlignment="0" applyProtection="0">
      <alignment vertical="center"/>
    </xf>
    <xf numFmtId="0" fontId="26" fillId="26" borderId="0" applyNumberFormat="0" applyBorder="0" applyAlignment="0" applyProtection="0">
      <alignment vertical="center"/>
    </xf>
    <xf numFmtId="9" fontId="0" fillId="0" borderId="0" applyFont="0" applyFill="0" applyBorder="0" applyAlignment="0" applyProtection="0">
      <alignment vertical="center"/>
    </xf>
    <xf numFmtId="0" fontId="26" fillId="17" borderId="0" applyNumberFormat="0" applyBorder="0" applyAlignment="0" applyProtection="0">
      <alignment vertical="center"/>
    </xf>
    <xf numFmtId="44" fontId="0" fillId="0" borderId="0" applyFont="0" applyFill="0" applyBorder="0" applyAlignment="0" applyProtection="0">
      <alignment vertical="center"/>
    </xf>
    <xf numFmtId="0" fontId="26" fillId="33" borderId="0" applyNumberFormat="0" applyBorder="0" applyAlignment="0" applyProtection="0">
      <alignment vertical="center"/>
    </xf>
    <xf numFmtId="0" fontId="27" fillId="21" borderId="0" applyNumberFormat="0" applyBorder="0" applyAlignment="0" applyProtection="0">
      <alignment vertical="center"/>
    </xf>
    <xf numFmtId="0" fontId="28" fillId="5" borderId="4" applyNumberFormat="0" applyAlignment="0" applyProtection="0">
      <alignment vertical="center"/>
    </xf>
    <xf numFmtId="0" fontId="27" fillId="4" borderId="0" applyNumberFormat="0" applyBorder="0" applyAlignment="0" applyProtection="0">
      <alignment vertical="center"/>
    </xf>
    <xf numFmtId="0" fontId="26" fillId="3" borderId="0" applyNumberFormat="0" applyBorder="0" applyAlignment="0" applyProtection="0">
      <alignment vertical="center"/>
    </xf>
    <xf numFmtId="0" fontId="27" fillId="14"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2" borderId="1" xfId="1" applyFont="1" applyFill="1" applyBorder="1" applyAlignment="1" applyProtection="1">
      <alignment horizontal="center" vertical="center" wrapText="1"/>
      <protection locked="0"/>
    </xf>
    <xf numFmtId="0" fontId="14" fillId="2" borderId="1" xfId="1" applyFont="1" applyFill="1" applyBorder="1" applyAlignment="1" applyProtection="1">
      <alignment horizontal="center" vertical="center" wrapText="1"/>
      <protection locked="0"/>
    </xf>
    <xf numFmtId="0" fontId="15" fillId="2" borderId="1" xfId="1" applyFont="1" applyFill="1" applyBorder="1" applyAlignment="1" applyProtection="1">
      <alignment horizontal="center" vertical="center" wrapText="1"/>
      <protection locked="0"/>
    </xf>
    <xf numFmtId="0" fontId="16"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9" fillId="2" borderId="1" xfId="1" applyFont="1" applyFill="1" applyBorder="1" applyAlignment="1" applyProtection="1">
      <alignment horizontal="center" vertical="center" wrapText="1"/>
      <protection locked="0"/>
    </xf>
    <xf numFmtId="0" fontId="20" fillId="2" borderId="1" xfId="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21" fillId="2" borderId="1" xfId="1" applyFont="1" applyFill="1" applyBorder="1" applyAlignment="1" applyProtection="1">
      <alignment horizontal="center" vertical="center" wrapText="1"/>
      <protection locked="0"/>
    </xf>
    <xf numFmtId="0" fontId="18" fillId="0" borderId="1" xfId="24" applyFont="1" applyFill="1" applyBorder="1" applyAlignment="1">
      <alignment horizontal="left" vertical="center" wrapText="1"/>
    </xf>
    <xf numFmtId="0" fontId="22" fillId="2" borderId="1" xfId="1" applyFont="1" applyFill="1" applyBorder="1" applyAlignment="1" applyProtection="1">
      <alignment horizontal="center" vertical="center" wrapText="1"/>
      <protection locked="0"/>
    </xf>
    <xf numFmtId="0" fontId="23" fillId="2" borderId="1" xfId="1" applyFont="1" applyFill="1" applyBorder="1" applyAlignment="1" applyProtection="1">
      <alignment horizontal="center" vertical="center" wrapText="1"/>
      <protection locked="0"/>
    </xf>
    <xf numFmtId="0" fontId="12" fillId="0" borderId="1" xfId="24" applyFont="1" applyFill="1" applyBorder="1" applyAlignment="1">
      <alignment horizontal="center" vertical="center" wrapText="1"/>
    </xf>
    <xf numFmtId="0" fontId="18"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6" fillId="2" borderId="2" xfId="1" applyFont="1" applyFill="1" applyBorder="1" applyAlignment="1" applyProtection="1">
      <alignment horizontal="center" vertical="center" wrapText="1"/>
      <protection locked="0"/>
    </xf>
    <xf numFmtId="0" fontId="21" fillId="2" borderId="2" xfId="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1" fillId="0" borderId="3" xfId="0" applyFont="1" applyFill="1" applyBorder="1" applyAlignment="1">
      <alignment horizontal="right" vertical="center"/>
    </xf>
    <xf numFmtId="0" fontId="9" fillId="2" borderId="1" xfId="1" applyFont="1" applyFill="1" applyBorder="1" applyAlignment="1" applyProtection="1">
      <alignment horizontal="center" vertical="center" wrapText="1"/>
      <protection locked="0"/>
    </xf>
    <xf numFmtId="0" fontId="25" fillId="0" borderId="1" xfId="0" applyFont="1" applyFill="1" applyBorder="1" applyAlignment="1">
      <alignment horizontal="center" vertical="center"/>
    </xf>
    <xf numFmtId="0" fontId="12" fillId="0" borderId="0" xfId="0" applyFont="1" applyFill="1" applyBorder="1" applyAlignment="1">
      <alignment vertical="center"/>
    </xf>
    <xf numFmtId="0" fontId="16" fillId="0" borderId="1" xfId="1" applyFont="1" applyFill="1" applyBorder="1" applyAlignment="1" applyProtection="1">
      <alignment horizontal="center" vertical="center" wrapText="1"/>
      <protection locked="0"/>
    </xf>
    <xf numFmtId="0" fontId="24" fillId="0" borderId="1" xfId="0" applyFont="1" applyFill="1" applyBorder="1" applyAlignment="1">
      <alignment horizontal="left" vertical="center" wrapText="1"/>
    </xf>
    <xf numFmtId="0" fontId="18" fillId="0" borderId="0" xfId="0" applyFont="1" applyFill="1" applyBorder="1" applyAlignment="1">
      <alignment vertical="center"/>
    </xf>
    <xf numFmtId="0" fontId="18" fillId="0" borderId="1" xfId="0" applyFont="1" applyFill="1" applyBorder="1" applyAlignment="1">
      <alignment vertical="center"/>
    </xf>
    <xf numFmtId="0" fontId="18"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2" borderId="1" xfId="1" applyFont="1" applyFill="1" applyBorder="1" applyAlignment="1" applyProtection="1">
      <alignment horizontal="center" vertical="center" wrapText="1"/>
      <protection locked="0"/>
    </xf>
    <xf numFmtId="0" fontId="12" fillId="2" borderId="1" xfId="1"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7" fillId="0" borderId="1" xfId="1" applyFont="1" applyFill="1" applyBorder="1" applyAlignment="1" applyProtection="1">
      <alignment horizontal="center" vertical="center" wrapText="1"/>
      <protection locked="0"/>
    </xf>
    <xf numFmtId="0" fontId="21" fillId="0" borderId="1" xfId="1" applyFont="1" applyFill="1" applyBorder="1" applyAlignment="1" applyProtection="1">
      <alignment horizontal="center" vertical="center" wrapText="1"/>
      <protection locked="0"/>
    </xf>
    <xf numFmtId="177" fontId="18" fillId="0" borderId="1" xfId="0" applyNumberFormat="1" applyFont="1" applyFill="1" applyBorder="1" applyAlignment="1">
      <alignment horizontal="left" vertical="center" wrapText="1"/>
    </xf>
    <xf numFmtId="0" fontId="15" fillId="0" borderId="1" xfId="1" applyFont="1" applyFill="1" applyBorder="1" applyAlignment="1" applyProtection="1">
      <alignment horizontal="center" vertical="center" wrapText="1"/>
      <protection locked="0"/>
    </xf>
    <xf numFmtId="0" fontId="19" fillId="0" borderId="1" xfId="1" applyFont="1" applyFill="1" applyBorder="1" applyAlignment="1" applyProtection="1">
      <alignment horizontal="center" vertical="center" wrapText="1"/>
      <protection locked="0"/>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8"/>
  <sheetViews>
    <sheetView tabSelected="1" workbookViewId="0">
      <selection activeCell="C4" sqref="C4"/>
    </sheetView>
  </sheetViews>
  <sheetFormatPr defaultColWidth="9" defaultRowHeight="15" outlineLevelCol="6"/>
  <cols>
    <col min="1" max="1" width="10" style="7" customWidth="1"/>
    <col min="2" max="2" width="20.5" style="8" customWidth="1"/>
    <col min="3" max="3" width="34.625" style="9" customWidth="1"/>
    <col min="4" max="4" width="7.125" style="7" customWidth="1"/>
    <col min="5" max="5" width="13.375" style="7" customWidth="1"/>
    <col min="6" max="6" width="10" style="7" customWidth="1"/>
    <col min="7" max="7" width="15" style="7" customWidth="1"/>
    <col min="8" max="16384" width="9" style="1"/>
  </cols>
  <sheetData>
    <row r="1" s="1" customFormat="1" ht="27.75" customHeight="1" spans="1:7">
      <c r="A1" s="10" t="s">
        <v>0</v>
      </c>
      <c r="B1" s="8"/>
      <c r="C1" s="9"/>
      <c r="D1" s="7"/>
      <c r="E1" s="7"/>
      <c r="F1" s="7"/>
      <c r="G1" s="7"/>
    </row>
    <row r="2" s="1" customFormat="1" ht="45" customHeight="1" spans="1:7">
      <c r="A2" s="11" t="s">
        <v>1</v>
      </c>
      <c r="B2" s="11"/>
      <c r="C2" s="11"/>
      <c r="D2" s="11"/>
      <c r="E2" s="11"/>
      <c r="F2" s="11"/>
      <c r="G2" s="11"/>
    </row>
    <row r="3" s="1" customFormat="1" ht="25.5" customHeight="1" spans="1:7">
      <c r="A3" s="12"/>
      <c r="B3" s="12"/>
      <c r="C3" s="9"/>
      <c r="E3" s="42" t="s">
        <v>2</v>
      </c>
      <c r="F3" s="42"/>
      <c r="G3" s="42"/>
    </row>
    <row r="4" s="2" customFormat="1" ht="59.25" customHeight="1" spans="1:7">
      <c r="A4" s="13" t="s">
        <v>3</v>
      </c>
      <c r="B4" s="14" t="s">
        <v>4</v>
      </c>
      <c r="C4" s="14" t="s">
        <v>5</v>
      </c>
      <c r="D4" s="13" t="s">
        <v>6</v>
      </c>
      <c r="E4" s="14" t="s">
        <v>7</v>
      </c>
      <c r="F4" s="14" t="s">
        <v>8</v>
      </c>
      <c r="G4" s="43" t="s">
        <v>9</v>
      </c>
    </row>
    <row r="5" s="1" customFormat="1" ht="36.75" customHeight="1" spans="1:7">
      <c r="A5" s="15" t="s">
        <v>10</v>
      </c>
      <c r="B5" s="16"/>
      <c r="C5" s="17"/>
      <c r="D5" s="18">
        <f>D6+D397</f>
        <v>7545</v>
      </c>
      <c r="E5" s="27"/>
      <c r="F5" s="27"/>
      <c r="G5" s="27"/>
    </row>
    <row r="6" s="3" customFormat="1" ht="36.75" customHeight="1" spans="1:7">
      <c r="A6" s="15" t="s">
        <v>11</v>
      </c>
      <c r="B6" s="19" t="s">
        <v>12</v>
      </c>
      <c r="C6" s="20"/>
      <c r="D6" s="18">
        <f>D7+D27+D47+D61+D89+D155+D119+D190+D216+D247+D275+D301+D343+D366</f>
        <v>7395</v>
      </c>
      <c r="E6" s="44"/>
      <c r="F6" s="44"/>
      <c r="G6" s="44"/>
    </row>
    <row r="7" s="4" customFormat="1" ht="36.75" customHeight="1" spans="1:7">
      <c r="A7" s="21" t="s">
        <v>13</v>
      </c>
      <c r="B7" s="21" t="s">
        <v>14</v>
      </c>
      <c r="C7" s="17"/>
      <c r="D7" s="18">
        <f>D8+D18</f>
        <v>315</v>
      </c>
      <c r="E7" s="18"/>
      <c r="F7" s="18"/>
      <c r="G7" s="18"/>
    </row>
    <row r="8" s="5" customFormat="1" ht="36.75" customHeight="1" spans="1:7">
      <c r="A8" s="22"/>
      <c r="B8" s="23" t="s">
        <v>15</v>
      </c>
      <c r="C8" s="17"/>
      <c r="D8" s="18">
        <f>D9+D10+D11+D15</f>
        <v>195</v>
      </c>
      <c r="E8" s="18"/>
      <c r="F8" s="18"/>
      <c r="G8" s="18"/>
    </row>
    <row r="9" s="1" customFormat="1" ht="42.75" customHeight="1" spans="1:7">
      <c r="A9" s="24"/>
      <c r="B9" s="25" t="s">
        <v>16</v>
      </c>
      <c r="C9" s="26" t="s">
        <v>17</v>
      </c>
      <c r="D9" s="27">
        <v>30</v>
      </c>
      <c r="E9" s="27">
        <v>503</v>
      </c>
      <c r="F9" s="27"/>
      <c r="G9" s="27">
        <v>2130305</v>
      </c>
    </row>
    <row r="10" s="1" customFormat="1" ht="36.75" customHeight="1" spans="1:7">
      <c r="A10" s="24"/>
      <c r="B10" s="28" t="s">
        <v>18</v>
      </c>
      <c r="C10" s="26" t="s">
        <v>19</v>
      </c>
      <c r="D10" s="27">
        <v>30</v>
      </c>
      <c r="E10" s="27">
        <v>503</v>
      </c>
      <c r="F10" s="27"/>
      <c r="G10" s="27">
        <v>2130305</v>
      </c>
    </row>
    <row r="11" s="1" customFormat="1" ht="36.75" customHeight="1" spans="1:7">
      <c r="A11" s="24"/>
      <c r="B11" s="28" t="s">
        <v>20</v>
      </c>
      <c r="C11" s="26" t="s">
        <v>21</v>
      </c>
      <c r="D11" s="27">
        <f>SUM(D12:D14)</f>
        <v>90</v>
      </c>
      <c r="E11" s="27"/>
      <c r="F11" s="27"/>
      <c r="G11" s="27"/>
    </row>
    <row r="12" s="1" customFormat="1" ht="36.75" customHeight="1" spans="1:7">
      <c r="A12" s="24"/>
      <c r="B12" s="29"/>
      <c r="C12" s="26" t="s">
        <v>22</v>
      </c>
      <c r="D12" s="30">
        <v>30</v>
      </c>
      <c r="E12" s="27">
        <v>503</v>
      </c>
      <c r="F12" s="27"/>
      <c r="G12" s="27">
        <v>2130305</v>
      </c>
    </row>
    <row r="13" s="1" customFormat="1" ht="36.75" customHeight="1" spans="1:7">
      <c r="A13" s="24"/>
      <c r="B13" s="29"/>
      <c r="C13" s="26" t="s">
        <v>23</v>
      </c>
      <c r="D13" s="30">
        <v>30</v>
      </c>
      <c r="E13" s="27">
        <v>503</v>
      </c>
      <c r="F13" s="27"/>
      <c r="G13" s="27">
        <v>2130305</v>
      </c>
    </row>
    <row r="14" s="1" customFormat="1" ht="36.75" customHeight="1" spans="1:7">
      <c r="A14" s="24"/>
      <c r="B14" s="29"/>
      <c r="C14" s="26" t="s">
        <v>24</v>
      </c>
      <c r="D14" s="30">
        <v>30</v>
      </c>
      <c r="E14" s="27">
        <v>502</v>
      </c>
      <c r="F14" s="27"/>
      <c r="G14" s="27">
        <v>2130399</v>
      </c>
    </row>
    <row r="15" s="1" customFormat="1" ht="36.75" customHeight="1" spans="1:7">
      <c r="A15" s="24"/>
      <c r="B15" s="25" t="s">
        <v>25</v>
      </c>
      <c r="C15" s="26" t="s">
        <v>21</v>
      </c>
      <c r="D15" s="27">
        <f>SUM(D16:D17)</f>
        <v>45</v>
      </c>
      <c r="E15" s="27"/>
      <c r="F15" s="27"/>
      <c r="G15" s="27"/>
    </row>
    <row r="16" s="1" customFormat="1" ht="36.75" customHeight="1" spans="1:7">
      <c r="A16" s="24"/>
      <c r="B16" s="31"/>
      <c r="C16" s="26" t="s">
        <v>26</v>
      </c>
      <c r="D16" s="30">
        <v>25</v>
      </c>
      <c r="E16" s="27">
        <v>503</v>
      </c>
      <c r="F16" s="27"/>
      <c r="G16" s="27">
        <v>2130305</v>
      </c>
    </row>
    <row r="17" s="1" customFormat="1" ht="54" customHeight="1" spans="1:7">
      <c r="A17" s="24"/>
      <c r="B17" s="31"/>
      <c r="C17" s="26" t="s">
        <v>27</v>
      </c>
      <c r="D17" s="30">
        <v>20</v>
      </c>
      <c r="E17" s="27">
        <v>503</v>
      </c>
      <c r="F17" s="27"/>
      <c r="G17" s="27">
        <v>2130305</v>
      </c>
    </row>
    <row r="18" s="1" customFormat="1" ht="36.75" customHeight="1" spans="1:7">
      <c r="A18" s="24"/>
      <c r="B18" s="19" t="s">
        <v>28</v>
      </c>
      <c r="C18" s="20"/>
      <c r="D18" s="27">
        <f>D19+D23</f>
        <v>120</v>
      </c>
      <c r="E18" s="27"/>
      <c r="F18" s="27"/>
      <c r="G18" s="27"/>
    </row>
    <row r="19" s="1" customFormat="1" ht="36.75" customHeight="1" spans="1:7">
      <c r="A19" s="24"/>
      <c r="B19" s="25" t="s">
        <v>29</v>
      </c>
      <c r="C19" s="26" t="s">
        <v>21</v>
      </c>
      <c r="D19" s="27">
        <f>SUM(D20:D22)</f>
        <v>65</v>
      </c>
      <c r="E19" s="27"/>
      <c r="F19" s="27"/>
      <c r="G19" s="27"/>
    </row>
    <row r="20" s="1" customFormat="1" ht="36.75" customHeight="1" spans="1:7">
      <c r="A20" s="24"/>
      <c r="B20" s="31"/>
      <c r="C20" s="26" t="s">
        <v>30</v>
      </c>
      <c r="D20" s="30">
        <v>30</v>
      </c>
      <c r="E20" s="27">
        <v>503</v>
      </c>
      <c r="F20" s="27"/>
      <c r="G20" s="27">
        <v>2130305</v>
      </c>
    </row>
    <row r="21" s="1" customFormat="1" ht="36.75" customHeight="1" spans="1:7">
      <c r="A21" s="24"/>
      <c r="B21" s="31"/>
      <c r="C21" s="26" t="s">
        <v>31</v>
      </c>
      <c r="D21" s="30">
        <v>20</v>
      </c>
      <c r="E21" s="27">
        <v>503</v>
      </c>
      <c r="F21" s="27"/>
      <c r="G21" s="27">
        <v>2130305</v>
      </c>
    </row>
    <row r="22" s="1" customFormat="1" ht="36.75" customHeight="1" spans="1:7">
      <c r="A22" s="24"/>
      <c r="B22" s="31"/>
      <c r="C22" s="26" t="s">
        <v>32</v>
      </c>
      <c r="D22" s="30">
        <v>15</v>
      </c>
      <c r="E22" s="27">
        <v>503</v>
      </c>
      <c r="F22" s="27"/>
      <c r="G22" s="27">
        <v>2130305</v>
      </c>
    </row>
    <row r="23" s="1" customFormat="1" ht="36.75" customHeight="1" spans="1:7">
      <c r="A23" s="24"/>
      <c r="B23" s="25" t="s">
        <v>33</v>
      </c>
      <c r="C23" s="26" t="s">
        <v>21</v>
      </c>
      <c r="D23" s="27">
        <f>SUM(D24:D26)</f>
        <v>55</v>
      </c>
      <c r="E23" s="27"/>
      <c r="F23" s="27"/>
      <c r="G23" s="27"/>
    </row>
    <row r="24" s="3" customFormat="1" ht="36.75" customHeight="1" spans="1:7">
      <c r="A24" s="24"/>
      <c r="B24" s="31"/>
      <c r="C24" s="26" t="s">
        <v>34</v>
      </c>
      <c r="D24" s="30">
        <v>20</v>
      </c>
      <c r="E24" s="27">
        <v>503</v>
      </c>
      <c r="F24" s="27"/>
      <c r="G24" s="27">
        <v>2130305</v>
      </c>
    </row>
    <row r="25" s="3" customFormat="1" ht="36.75" customHeight="1" spans="1:7">
      <c r="A25" s="24"/>
      <c r="B25" s="31"/>
      <c r="C25" s="26" t="s">
        <v>35</v>
      </c>
      <c r="D25" s="30">
        <v>20</v>
      </c>
      <c r="E25" s="27">
        <v>503</v>
      </c>
      <c r="F25" s="27"/>
      <c r="G25" s="27">
        <v>2130305</v>
      </c>
    </row>
    <row r="26" s="3" customFormat="1" ht="36.75" customHeight="1" spans="1:7">
      <c r="A26" s="24"/>
      <c r="B26" s="31"/>
      <c r="C26" s="26" t="s">
        <v>36</v>
      </c>
      <c r="D26" s="30">
        <v>15</v>
      </c>
      <c r="E26" s="27">
        <v>503</v>
      </c>
      <c r="F26" s="27"/>
      <c r="G26" s="27">
        <v>2130305</v>
      </c>
    </row>
    <row r="27" s="4" customFormat="1" ht="36.75" customHeight="1" spans="1:7">
      <c r="A27" s="23" t="s">
        <v>37</v>
      </c>
      <c r="B27" s="23" t="s">
        <v>38</v>
      </c>
      <c r="C27" s="17"/>
      <c r="D27" s="18">
        <f>D28+D33</f>
        <v>310</v>
      </c>
      <c r="E27" s="18"/>
      <c r="F27" s="18"/>
      <c r="G27" s="18"/>
    </row>
    <row r="28" s="5" customFormat="1" ht="36.75" customHeight="1" spans="1:7">
      <c r="A28" s="24"/>
      <c r="B28" s="23" t="s">
        <v>15</v>
      </c>
      <c r="C28" s="17"/>
      <c r="D28" s="18">
        <f>D29+D30+D31+D32</f>
        <v>100</v>
      </c>
      <c r="E28" s="18"/>
      <c r="F28" s="18"/>
      <c r="G28" s="18"/>
    </row>
    <row r="29" s="1" customFormat="1" ht="36.75" customHeight="1" spans="1:7">
      <c r="A29" s="24"/>
      <c r="B29" s="28" t="s">
        <v>39</v>
      </c>
      <c r="C29" s="26" t="s">
        <v>40</v>
      </c>
      <c r="D29" s="27">
        <v>30</v>
      </c>
      <c r="E29" s="27">
        <v>503</v>
      </c>
      <c r="F29" s="27"/>
      <c r="G29" s="27">
        <v>2130305</v>
      </c>
    </row>
    <row r="30" s="1" customFormat="1" ht="36.75" customHeight="1" spans="1:7">
      <c r="A30" s="24"/>
      <c r="B30" s="28" t="s">
        <v>41</v>
      </c>
      <c r="C30" s="26" t="s">
        <v>42</v>
      </c>
      <c r="D30" s="27">
        <v>25</v>
      </c>
      <c r="E30" s="27">
        <v>503</v>
      </c>
      <c r="F30" s="27"/>
      <c r="G30" s="27">
        <v>2130305</v>
      </c>
    </row>
    <row r="31" s="1" customFormat="1" ht="36.75" customHeight="1" spans="1:7">
      <c r="A31" s="24"/>
      <c r="B31" s="28" t="s">
        <v>43</v>
      </c>
      <c r="C31" s="32" t="s">
        <v>44</v>
      </c>
      <c r="D31" s="27">
        <v>25</v>
      </c>
      <c r="E31" s="27">
        <v>503</v>
      </c>
      <c r="F31" s="27"/>
      <c r="G31" s="27">
        <v>2130305</v>
      </c>
    </row>
    <row r="32" s="1" customFormat="1" ht="36.75" customHeight="1" spans="1:7">
      <c r="A32" s="24"/>
      <c r="B32" s="28" t="s">
        <v>45</v>
      </c>
      <c r="C32" s="26" t="s">
        <v>46</v>
      </c>
      <c r="D32" s="27">
        <v>20</v>
      </c>
      <c r="E32" s="27">
        <v>503</v>
      </c>
      <c r="F32" s="27"/>
      <c r="G32" s="27">
        <v>2130305</v>
      </c>
    </row>
    <row r="33" s="1" customFormat="1" ht="36.75" customHeight="1" spans="1:7">
      <c r="A33" s="24"/>
      <c r="B33" s="19" t="s">
        <v>28</v>
      </c>
      <c r="C33" s="20"/>
      <c r="D33" s="18">
        <f>D34+D37+D41+D44</f>
        <v>210</v>
      </c>
      <c r="E33" s="27"/>
      <c r="F33" s="27"/>
      <c r="G33" s="27"/>
    </row>
    <row r="34" s="1" customFormat="1" ht="36.75" customHeight="1" spans="1:7">
      <c r="A34" s="24"/>
      <c r="B34" s="28" t="s">
        <v>47</v>
      </c>
      <c r="C34" s="26" t="s">
        <v>21</v>
      </c>
      <c r="D34" s="27">
        <f>SUM(D35:D36)</f>
        <v>40</v>
      </c>
      <c r="E34" s="27"/>
      <c r="F34" s="27"/>
      <c r="G34" s="27"/>
    </row>
    <row r="35" s="1" customFormat="1" ht="36.75" customHeight="1" spans="1:7">
      <c r="A35" s="24"/>
      <c r="B35" s="29"/>
      <c r="C35" s="26" t="s">
        <v>48</v>
      </c>
      <c r="D35" s="30">
        <v>20</v>
      </c>
      <c r="E35" s="27">
        <v>503</v>
      </c>
      <c r="F35" s="27"/>
      <c r="G35" s="27">
        <v>2130305</v>
      </c>
    </row>
    <row r="36" s="6" customFormat="1" ht="36.75" customHeight="1" spans="1:7">
      <c r="A36" s="33"/>
      <c r="B36" s="34"/>
      <c r="C36" s="26" t="s">
        <v>49</v>
      </c>
      <c r="D36" s="30">
        <v>20</v>
      </c>
      <c r="E36" s="27">
        <v>503</v>
      </c>
      <c r="F36" s="27"/>
      <c r="G36" s="27">
        <v>2130305</v>
      </c>
    </row>
    <row r="37" s="1" customFormat="1" ht="36.75" customHeight="1" spans="1:7">
      <c r="A37" s="24"/>
      <c r="B37" s="25" t="s">
        <v>50</v>
      </c>
      <c r="C37" s="26" t="s">
        <v>21</v>
      </c>
      <c r="D37" s="27">
        <f>SUM(D38:D40)</f>
        <v>80</v>
      </c>
      <c r="E37" s="27"/>
      <c r="F37" s="27"/>
      <c r="G37" s="27"/>
    </row>
    <row r="38" s="1" customFormat="1" ht="36.75" customHeight="1" spans="1:7">
      <c r="A38" s="24"/>
      <c r="B38" s="31"/>
      <c r="C38" s="32" t="s">
        <v>51</v>
      </c>
      <c r="D38" s="35">
        <v>30</v>
      </c>
      <c r="E38" s="27">
        <v>503</v>
      </c>
      <c r="F38" s="27"/>
      <c r="G38" s="27">
        <v>2130305</v>
      </c>
    </row>
    <row r="39" s="1" customFormat="1" ht="36.75" customHeight="1" spans="1:7">
      <c r="A39" s="24"/>
      <c r="B39" s="31"/>
      <c r="C39" s="32" t="s">
        <v>52</v>
      </c>
      <c r="D39" s="35">
        <v>20</v>
      </c>
      <c r="E39" s="27">
        <v>503</v>
      </c>
      <c r="F39" s="27"/>
      <c r="G39" s="27">
        <v>2130305</v>
      </c>
    </row>
    <row r="40" s="1" customFormat="1" ht="36.75" customHeight="1" spans="1:7">
      <c r="A40" s="24"/>
      <c r="B40" s="31"/>
      <c r="C40" s="32" t="s">
        <v>53</v>
      </c>
      <c r="D40" s="35">
        <v>30</v>
      </c>
      <c r="E40" s="27">
        <v>503</v>
      </c>
      <c r="F40" s="27"/>
      <c r="G40" s="27">
        <v>2130305</v>
      </c>
    </row>
    <row r="41" s="1" customFormat="1" ht="36.75" customHeight="1" spans="1:7">
      <c r="A41" s="24"/>
      <c r="B41" s="36" t="s">
        <v>54</v>
      </c>
      <c r="C41" s="26" t="s">
        <v>21</v>
      </c>
      <c r="D41" s="27">
        <f>SUM(D42:D43)</f>
        <v>40</v>
      </c>
      <c r="E41" s="27"/>
      <c r="F41" s="27"/>
      <c r="G41" s="27"/>
    </row>
    <row r="42" s="1" customFormat="1" ht="36.75" customHeight="1" spans="1:7">
      <c r="A42" s="24"/>
      <c r="B42" s="37"/>
      <c r="C42" s="26" t="s">
        <v>55</v>
      </c>
      <c r="D42" s="30">
        <v>20</v>
      </c>
      <c r="E42" s="27">
        <v>503</v>
      </c>
      <c r="F42" s="27"/>
      <c r="G42" s="27">
        <v>2130305</v>
      </c>
    </row>
    <row r="43" s="1" customFormat="1" ht="36.75" customHeight="1" spans="1:7">
      <c r="A43" s="24"/>
      <c r="B43" s="37"/>
      <c r="C43" s="26" t="s">
        <v>56</v>
      </c>
      <c r="D43" s="30">
        <v>20</v>
      </c>
      <c r="E43" s="27">
        <v>503</v>
      </c>
      <c r="F43" s="27"/>
      <c r="G43" s="27">
        <v>2130305</v>
      </c>
    </row>
    <row r="44" s="1" customFormat="1" ht="36.75" customHeight="1" spans="1:7">
      <c r="A44" s="24"/>
      <c r="B44" s="25" t="s">
        <v>57</v>
      </c>
      <c r="C44" s="26" t="s">
        <v>21</v>
      </c>
      <c r="D44" s="27">
        <f>SUM(D45:D46)</f>
        <v>50</v>
      </c>
      <c r="E44" s="27"/>
      <c r="F44" s="27"/>
      <c r="G44" s="27"/>
    </row>
    <row r="45" s="1" customFormat="1" ht="36.75" customHeight="1" spans="1:7">
      <c r="A45" s="24"/>
      <c r="B45" s="31"/>
      <c r="C45" s="26" t="s">
        <v>58</v>
      </c>
      <c r="D45" s="38">
        <v>20</v>
      </c>
      <c r="E45" s="27">
        <v>503</v>
      </c>
      <c r="F45" s="27"/>
      <c r="G45" s="27">
        <v>2130305</v>
      </c>
    </row>
    <row r="46" s="1" customFormat="1" ht="36.75" customHeight="1" spans="1:7">
      <c r="A46" s="24"/>
      <c r="B46" s="31"/>
      <c r="C46" s="26" t="s">
        <v>59</v>
      </c>
      <c r="D46" s="38">
        <v>30</v>
      </c>
      <c r="E46" s="27">
        <v>503</v>
      </c>
      <c r="F46" s="27"/>
      <c r="G46" s="27">
        <v>2130305</v>
      </c>
    </row>
    <row r="47" s="1" customFormat="1" ht="36.75" customHeight="1" spans="1:7">
      <c r="A47" s="23" t="s">
        <v>60</v>
      </c>
      <c r="B47" s="23" t="s">
        <v>61</v>
      </c>
      <c r="C47" s="20"/>
      <c r="D47" s="18">
        <f>D48+D54</f>
        <v>225</v>
      </c>
      <c r="E47" s="27"/>
      <c r="F47" s="27"/>
      <c r="G47" s="27"/>
    </row>
    <row r="48" s="1" customFormat="1" ht="36.75" customHeight="1" spans="1:7">
      <c r="A48" s="24"/>
      <c r="B48" s="23" t="s">
        <v>15</v>
      </c>
      <c r="C48" s="20"/>
      <c r="D48" s="18">
        <f>D49+D53</f>
        <v>105</v>
      </c>
      <c r="E48" s="27"/>
      <c r="F48" s="27"/>
      <c r="G48" s="27"/>
    </row>
    <row r="49" s="1" customFormat="1" ht="36.75" customHeight="1" spans="1:7">
      <c r="A49" s="24"/>
      <c r="B49" s="28" t="s">
        <v>62</v>
      </c>
      <c r="C49" s="26" t="s">
        <v>21</v>
      </c>
      <c r="D49" s="27">
        <f>SUM(D50:D52)</f>
        <v>75</v>
      </c>
      <c r="E49" s="27"/>
      <c r="F49" s="27"/>
      <c r="G49" s="27"/>
    </row>
    <row r="50" s="1" customFormat="1" ht="36.75" customHeight="1" spans="1:7">
      <c r="A50" s="24"/>
      <c r="B50" s="29"/>
      <c r="C50" s="26" t="s">
        <v>63</v>
      </c>
      <c r="D50" s="30">
        <v>30</v>
      </c>
      <c r="E50" s="27">
        <v>503</v>
      </c>
      <c r="F50" s="27"/>
      <c r="G50" s="27">
        <v>2130305</v>
      </c>
    </row>
    <row r="51" s="1" customFormat="1" ht="36.75" customHeight="1" spans="1:7">
      <c r="A51" s="24"/>
      <c r="B51" s="29"/>
      <c r="C51" s="26" t="s">
        <v>64</v>
      </c>
      <c r="D51" s="30">
        <v>25</v>
      </c>
      <c r="E51" s="27">
        <v>503</v>
      </c>
      <c r="F51" s="27"/>
      <c r="G51" s="27">
        <v>2130305</v>
      </c>
    </row>
    <row r="52" s="1" customFormat="1" ht="36.75" customHeight="1" spans="1:7">
      <c r="A52" s="24"/>
      <c r="B52" s="29"/>
      <c r="C52" s="26" t="s">
        <v>65</v>
      </c>
      <c r="D52" s="30">
        <v>20</v>
      </c>
      <c r="E52" s="27">
        <v>503</v>
      </c>
      <c r="F52" s="27"/>
      <c r="G52" s="27">
        <v>2130305</v>
      </c>
    </row>
    <row r="53" s="1" customFormat="1" ht="36.75" customHeight="1" spans="1:7">
      <c r="A53" s="24"/>
      <c r="B53" s="25" t="s">
        <v>66</v>
      </c>
      <c r="C53" s="26" t="s">
        <v>67</v>
      </c>
      <c r="D53" s="27">
        <v>30</v>
      </c>
      <c r="E53" s="27">
        <v>503</v>
      </c>
      <c r="F53" s="27"/>
      <c r="G53" s="27">
        <v>2130305</v>
      </c>
    </row>
    <row r="54" s="1" customFormat="1" ht="36.75" customHeight="1" spans="1:7">
      <c r="A54" s="24"/>
      <c r="B54" s="19" t="s">
        <v>28</v>
      </c>
      <c r="C54" s="20"/>
      <c r="D54" s="27">
        <f>D55+D58</f>
        <v>120</v>
      </c>
      <c r="E54" s="27"/>
      <c r="F54" s="27"/>
      <c r="G54" s="27"/>
    </row>
    <row r="55" s="1" customFormat="1" ht="36.75" customHeight="1" spans="1:7">
      <c r="A55" s="24"/>
      <c r="B55" s="28" t="s">
        <v>68</v>
      </c>
      <c r="C55" s="26" t="s">
        <v>21</v>
      </c>
      <c r="D55" s="27">
        <f>SUM(D56:D57)</f>
        <v>50</v>
      </c>
      <c r="E55" s="27"/>
      <c r="F55" s="27"/>
      <c r="G55" s="27"/>
    </row>
    <row r="56" s="1" customFormat="1" ht="36.75" customHeight="1" spans="1:7">
      <c r="A56" s="24"/>
      <c r="B56" s="29"/>
      <c r="C56" s="26" t="s">
        <v>69</v>
      </c>
      <c r="D56" s="30">
        <v>30</v>
      </c>
      <c r="E56" s="27">
        <v>503</v>
      </c>
      <c r="F56" s="27"/>
      <c r="G56" s="27">
        <v>2130305</v>
      </c>
    </row>
    <row r="57" s="1" customFormat="1" ht="36.75" customHeight="1" spans="1:7">
      <c r="A57" s="24"/>
      <c r="B57" s="29"/>
      <c r="C57" s="26" t="s">
        <v>70</v>
      </c>
      <c r="D57" s="30">
        <v>20</v>
      </c>
      <c r="E57" s="27">
        <v>503</v>
      </c>
      <c r="F57" s="27"/>
      <c r="G57" s="27">
        <v>2130305</v>
      </c>
    </row>
    <row r="58" s="1" customFormat="1" ht="36.75" customHeight="1" spans="1:7">
      <c r="A58" s="24"/>
      <c r="B58" s="25" t="s">
        <v>71</v>
      </c>
      <c r="C58" s="26" t="s">
        <v>21</v>
      </c>
      <c r="D58" s="27">
        <f>SUM(D59:D60)</f>
        <v>70</v>
      </c>
      <c r="E58" s="27"/>
      <c r="F58" s="27"/>
      <c r="G58" s="27"/>
    </row>
    <row r="59" s="3" customFormat="1" ht="36.75" customHeight="1" spans="1:7">
      <c r="A59" s="39"/>
      <c r="B59" s="40"/>
      <c r="C59" s="26" t="s">
        <v>72</v>
      </c>
      <c r="D59" s="27">
        <v>40</v>
      </c>
      <c r="E59" s="27">
        <v>503</v>
      </c>
      <c r="F59" s="27"/>
      <c r="G59" s="27">
        <v>2130305</v>
      </c>
    </row>
    <row r="60" s="3" customFormat="1" ht="36.75" customHeight="1" spans="1:7">
      <c r="A60" s="39"/>
      <c r="B60" s="40"/>
      <c r="C60" s="26" t="s">
        <v>73</v>
      </c>
      <c r="D60" s="27">
        <v>30</v>
      </c>
      <c r="E60" s="27">
        <v>503</v>
      </c>
      <c r="F60" s="27"/>
      <c r="G60" s="27">
        <v>2130305</v>
      </c>
    </row>
    <row r="61" s="4" customFormat="1" ht="36.75" customHeight="1" spans="1:7">
      <c r="A61" s="23" t="s">
        <v>74</v>
      </c>
      <c r="B61" s="23" t="s">
        <v>75</v>
      </c>
      <c r="C61" s="17"/>
      <c r="D61" s="18">
        <f>D62+D65</f>
        <v>460</v>
      </c>
      <c r="E61" s="18"/>
      <c r="F61" s="18"/>
      <c r="G61" s="18"/>
    </row>
    <row r="62" s="5" customFormat="1" ht="36.75" customHeight="1" spans="1:7">
      <c r="A62" s="24"/>
      <c r="B62" s="23" t="s">
        <v>15</v>
      </c>
      <c r="C62" s="17"/>
      <c r="D62" s="18">
        <f>SUM(D63:D64)</f>
        <v>60</v>
      </c>
      <c r="E62" s="18"/>
      <c r="F62" s="18"/>
      <c r="G62" s="18"/>
    </row>
    <row r="63" s="1" customFormat="1" ht="36.75" customHeight="1" spans="1:7">
      <c r="A63" s="24"/>
      <c r="B63" s="36" t="s">
        <v>76</v>
      </c>
      <c r="C63" s="26" t="s">
        <v>77</v>
      </c>
      <c r="D63" s="27">
        <v>30</v>
      </c>
      <c r="E63" s="27">
        <v>503</v>
      </c>
      <c r="F63" s="27"/>
      <c r="G63" s="27">
        <v>2130305</v>
      </c>
    </row>
    <row r="64" s="1" customFormat="1" ht="36.75" customHeight="1" spans="1:7">
      <c r="A64" s="24"/>
      <c r="B64" s="41" t="s">
        <v>78</v>
      </c>
      <c r="C64" s="26" t="s">
        <v>79</v>
      </c>
      <c r="D64" s="27">
        <v>30</v>
      </c>
      <c r="E64" s="27">
        <v>503</v>
      </c>
      <c r="F64" s="27"/>
      <c r="G64" s="27">
        <v>2130305</v>
      </c>
    </row>
    <row r="65" s="1" customFormat="1" ht="36.75" customHeight="1" spans="1:7">
      <c r="A65" s="24"/>
      <c r="B65" s="19" t="s">
        <v>28</v>
      </c>
      <c r="C65" s="20"/>
      <c r="D65" s="18">
        <f>D66+D69+D73+D77+D80+D83+D86</f>
        <v>400</v>
      </c>
      <c r="E65" s="27"/>
      <c r="F65" s="27"/>
      <c r="G65" s="27"/>
    </row>
    <row r="66" s="1" customFormat="1" ht="36.75" customHeight="1" spans="1:7">
      <c r="A66" s="24"/>
      <c r="B66" s="36" t="s">
        <v>80</v>
      </c>
      <c r="C66" s="26" t="s">
        <v>21</v>
      </c>
      <c r="D66" s="27">
        <f>SUM(D67:D68)</f>
        <v>50</v>
      </c>
      <c r="E66" s="27"/>
      <c r="F66" s="27"/>
      <c r="G66" s="27"/>
    </row>
    <row r="67" s="1" customFormat="1" ht="36.75" customHeight="1" spans="1:7">
      <c r="A67" s="24"/>
      <c r="B67" s="45"/>
      <c r="C67" s="26" t="s">
        <v>81</v>
      </c>
      <c r="D67" s="27">
        <v>30</v>
      </c>
      <c r="E67" s="27">
        <v>503</v>
      </c>
      <c r="F67" s="27"/>
      <c r="G67" s="27">
        <v>2130305</v>
      </c>
    </row>
    <row r="68" s="1" customFormat="1" ht="36.75" customHeight="1" spans="1:7">
      <c r="A68" s="24"/>
      <c r="B68" s="37"/>
      <c r="C68" s="26" t="s">
        <v>82</v>
      </c>
      <c r="D68" s="27">
        <v>20</v>
      </c>
      <c r="E68" s="27">
        <v>503</v>
      </c>
      <c r="F68" s="27"/>
      <c r="G68" s="27">
        <v>2130305</v>
      </c>
    </row>
    <row r="69" s="1" customFormat="1" ht="36.75" customHeight="1" spans="1:7">
      <c r="A69" s="24"/>
      <c r="B69" s="36" t="s">
        <v>83</v>
      </c>
      <c r="C69" s="26" t="s">
        <v>21</v>
      </c>
      <c r="D69" s="27">
        <f>SUM(D70:D72)</f>
        <v>75</v>
      </c>
      <c r="E69" s="27"/>
      <c r="F69" s="27"/>
      <c r="G69" s="27"/>
    </row>
    <row r="70" s="1" customFormat="1" ht="36.75" customHeight="1" spans="1:7">
      <c r="A70" s="24"/>
      <c r="B70" s="37"/>
      <c r="C70" s="26" t="s">
        <v>84</v>
      </c>
      <c r="D70" s="27">
        <v>30</v>
      </c>
      <c r="E70" s="27">
        <v>503</v>
      </c>
      <c r="F70" s="27"/>
      <c r="G70" s="27">
        <v>2130305</v>
      </c>
    </row>
    <row r="71" s="1" customFormat="1" ht="36.75" customHeight="1" spans="1:7">
      <c r="A71" s="46"/>
      <c r="B71" s="30"/>
      <c r="C71" s="26" t="s">
        <v>85</v>
      </c>
      <c r="D71" s="27">
        <v>25</v>
      </c>
      <c r="E71" s="27">
        <v>503</v>
      </c>
      <c r="F71" s="27"/>
      <c r="G71" s="27">
        <v>2130305</v>
      </c>
    </row>
    <row r="72" s="1" customFormat="1" ht="36.75" customHeight="1" spans="1:7">
      <c r="A72" s="46"/>
      <c r="B72" s="30"/>
      <c r="C72" s="47" t="s">
        <v>86</v>
      </c>
      <c r="D72" s="27">
        <v>20</v>
      </c>
      <c r="E72" s="27">
        <v>503</v>
      </c>
      <c r="F72" s="27"/>
      <c r="G72" s="27">
        <v>2130305</v>
      </c>
    </row>
    <row r="73" s="1" customFormat="1" ht="36.75" customHeight="1" spans="1:7">
      <c r="A73" s="24"/>
      <c r="B73" s="36" t="s">
        <v>87</v>
      </c>
      <c r="C73" s="26" t="s">
        <v>21</v>
      </c>
      <c r="D73" s="27">
        <f>SUM(D74:D76)</f>
        <v>80</v>
      </c>
      <c r="E73" s="27"/>
      <c r="F73" s="27"/>
      <c r="G73" s="27"/>
    </row>
    <row r="74" s="1" customFormat="1" ht="36.75" customHeight="1" spans="1:7">
      <c r="A74" s="24"/>
      <c r="B74" s="37"/>
      <c r="C74" s="26" t="s">
        <v>88</v>
      </c>
      <c r="D74" s="30">
        <v>30</v>
      </c>
      <c r="E74" s="27">
        <v>503</v>
      </c>
      <c r="F74" s="27"/>
      <c r="G74" s="27">
        <v>2130305</v>
      </c>
    </row>
    <row r="75" s="1" customFormat="1" ht="36.75" customHeight="1" spans="1:7">
      <c r="A75" s="24"/>
      <c r="B75" s="37"/>
      <c r="C75" s="26" t="s">
        <v>89</v>
      </c>
      <c r="D75" s="30">
        <v>30</v>
      </c>
      <c r="E75" s="27">
        <v>503</v>
      </c>
      <c r="F75" s="27"/>
      <c r="G75" s="27">
        <v>2130305</v>
      </c>
    </row>
    <row r="76" s="1" customFormat="1" ht="36.75" customHeight="1" spans="1:7">
      <c r="A76" s="24"/>
      <c r="B76" s="37"/>
      <c r="C76" s="26" t="s">
        <v>90</v>
      </c>
      <c r="D76" s="30">
        <v>20</v>
      </c>
      <c r="E76" s="27">
        <v>503</v>
      </c>
      <c r="F76" s="27"/>
      <c r="G76" s="27">
        <v>2130305</v>
      </c>
    </row>
    <row r="77" s="1" customFormat="1" ht="36.75" customHeight="1" spans="1:7">
      <c r="A77" s="24"/>
      <c r="B77" s="36" t="s">
        <v>91</v>
      </c>
      <c r="C77" s="26" t="s">
        <v>21</v>
      </c>
      <c r="D77" s="27">
        <f>SUM(D78:D79)</f>
        <v>40</v>
      </c>
      <c r="E77" s="27"/>
      <c r="F77" s="27"/>
      <c r="G77" s="27"/>
    </row>
    <row r="78" s="1" customFormat="1" ht="36.75" customHeight="1" spans="1:7">
      <c r="A78" s="24"/>
      <c r="B78" s="37"/>
      <c r="C78" s="26" t="s">
        <v>92</v>
      </c>
      <c r="D78" s="27">
        <v>30</v>
      </c>
      <c r="E78" s="27">
        <v>503</v>
      </c>
      <c r="F78" s="27"/>
      <c r="G78" s="27">
        <v>2130305</v>
      </c>
    </row>
    <row r="79" s="1" customFormat="1" ht="36.75" customHeight="1" spans="1:7">
      <c r="A79" s="24"/>
      <c r="B79" s="37"/>
      <c r="C79" s="26" t="s">
        <v>93</v>
      </c>
      <c r="D79" s="27">
        <v>10</v>
      </c>
      <c r="E79" s="27">
        <v>503</v>
      </c>
      <c r="F79" s="27"/>
      <c r="G79" s="27">
        <v>2130305</v>
      </c>
    </row>
    <row r="80" s="1" customFormat="1" ht="36.75" customHeight="1" spans="1:7">
      <c r="A80" s="24"/>
      <c r="B80" s="36" t="s">
        <v>94</v>
      </c>
      <c r="C80" s="48" t="s">
        <v>21</v>
      </c>
      <c r="D80" s="27">
        <f>SUM(D81:D82)</f>
        <v>60</v>
      </c>
      <c r="E80" s="27"/>
      <c r="F80" s="27"/>
      <c r="G80" s="27"/>
    </row>
    <row r="81" s="1" customFormat="1" ht="36.75" customHeight="1" spans="1:7">
      <c r="A81" s="24"/>
      <c r="B81" s="37"/>
      <c r="C81" s="26" t="s">
        <v>95</v>
      </c>
      <c r="D81" s="27">
        <v>40</v>
      </c>
      <c r="E81" s="27">
        <v>503</v>
      </c>
      <c r="F81" s="27"/>
      <c r="G81" s="27">
        <v>2130305</v>
      </c>
    </row>
    <row r="82" s="1" customFormat="1" ht="36.75" customHeight="1" spans="1:7">
      <c r="A82" s="24"/>
      <c r="B82" s="37"/>
      <c r="C82" s="26" t="s">
        <v>96</v>
      </c>
      <c r="D82" s="27">
        <v>20</v>
      </c>
      <c r="E82" s="27">
        <v>503</v>
      </c>
      <c r="F82" s="27"/>
      <c r="G82" s="27">
        <v>2130305</v>
      </c>
    </row>
    <row r="83" s="1" customFormat="1" ht="36.75" customHeight="1" spans="1:7">
      <c r="A83" s="24"/>
      <c r="B83" s="36" t="s">
        <v>97</v>
      </c>
      <c r="C83" s="26" t="s">
        <v>21</v>
      </c>
      <c r="D83" s="27">
        <f>SUM(D84:D85)</f>
        <v>65</v>
      </c>
      <c r="E83" s="27"/>
      <c r="F83" s="27"/>
      <c r="G83" s="27"/>
    </row>
    <row r="84" s="1" customFormat="1" ht="36.75" customHeight="1" spans="1:7">
      <c r="A84" s="24"/>
      <c r="B84" s="37"/>
      <c r="C84" s="26" t="s">
        <v>98</v>
      </c>
      <c r="D84" s="27">
        <v>40</v>
      </c>
      <c r="E84" s="27">
        <v>503</v>
      </c>
      <c r="F84" s="27"/>
      <c r="G84" s="27">
        <v>2130305</v>
      </c>
    </row>
    <row r="85" s="1" customFormat="1" ht="36.75" customHeight="1" spans="1:7">
      <c r="A85" s="24"/>
      <c r="B85" s="37"/>
      <c r="C85" s="26" t="s">
        <v>99</v>
      </c>
      <c r="D85" s="27">
        <v>25</v>
      </c>
      <c r="E85" s="27">
        <v>503</v>
      </c>
      <c r="F85" s="27"/>
      <c r="G85" s="27">
        <v>2130305</v>
      </c>
    </row>
    <row r="86" s="1" customFormat="1" ht="36.75" customHeight="1" spans="1:7">
      <c r="A86" s="24"/>
      <c r="B86" s="36" t="s">
        <v>100</v>
      </c>
      <c r="C86" s="49" t="s">
        <v>21</v>
      </c>
      <c r="D86" s="27">
        <f>SUM(D87:D88)</f>
        <v>30</v>
      </c>
      <c r="E86" s="27"/>
      <c r="F86" s="27"/>
      <c r="G86" s="27"/>
    </row>
    <row r="87" s="1" customFormat="1" ht="36.75" customHeight="1" spans="1:7">
      <c r="A87" s="24"/>
      <c r="B87" s="37"/>
      <c r="C87" s="26" t="s">
        <v>101</v>
      </c>
      <c r="D87" s="27">
        <v>10</v>
      </c>
      <c r="E87" s="27">
        <v>503</v>
      </c>
      <c r="F87" s="27"/>
      <c r="G87" s="27">
        <v>2130305</v>
      </c>
    </row>
    <row r="88" s="1" customFormat="1" ht="36.75" customHeight="1" spans="1:7">
      <c r="A88" s="24"/>
      <c r="B88" s="37"/>
      <c r="C88" s="26" t="s">
        <v>102</v>
      </c>
      <c r="D88" s="27">
        <v>20</v>
      </c>
      <c r="E88" s="27">
        <v>503</v>
      </c>
      <c r="F88" s="27"/>
      <c r="G88" s="27">
        <v>2130305</v>
      </c>
    </row>
    <row r="89" s="1" customFormat="1" ht="36.75" customHeight="1" spans="1:7">
      <c r="A89" s="23" t="s">
        <v>103</v>
      </c>
      <c r="B89" s="23" t="s">
        <v>104</v>
      </c>
      <c r="C89" s="20"/>
      <c r="D89" s="18">
        <f>D90+D96</f>
        <v>495</v>
      </c>
      <c r="E89" s="27"/>
      <c r="F89" s="27"/>
      <c r="G89" s="27"/>
    </row>
    <row r="90" s="1" customFormat="1" ht="36.75" customHeight="1" spans="1:7">
      <c r="A90" s="24"/>
      <c r="B90" s="23" t="s">
        <v>15</v>
      </c>
      <c r="C90" s="20"/>
      <c r="D90" s="27">
        <f>D91+D95</f>
        <v>100</v>
      </c>
      <c r="E90" s="27"/>
      <c r="F90" s="27"/>
      <c r="G90" s="27"/>
    </row>
    <row r="91" s="1" customFormat="1" ht="36.75" customHeight="1" spans="1:7">
      <c r="A91" s="24"/>
      <c r="B91" s="28" t="s">
        <v>105</v>
      </c>
      <c r="C91" s="26" t="s">
        <v>21</v>
      </c>
      <c r="D91" s="27">
        <f>SUM(D92:D94)</f>
        <v>80</v>
      </c>
      <c r="E91" s="27"/>
      <c r="F91" s="27"/>
      <c r="G91" s="27"/>
    </row>
    <row r="92" s="1" customFormat="1" ht="36.75" customHeight="1" spans="1:7">
      <c r="A92" s="24"/>
      <c r="B92" s="29"/>
      <c r="C92" s="26" t="s">
        <v>106</v>
      </c>
      <c r="D92" s="27">
        <v>25</v>
      </c>
      <c r="E92" s="27">
        <v>503</v>
      </c>
      <c r="F92" s="27"/>
      <c r="G92" s="27">
        <v>2130305</v>
      </c>
    </row>
    <row r="93" s="1" customFormat="1" ht="36.75" customHeight="1" spans="1:7">
      <c r="A93" s="24"/>
      <c r="B93" s="29"/>
      <c r="C93" s="26" t="s">
        <v>107</v>
      </c>
      <c r="D93" s="30">
        <v>30</v>
      </c>
      <c r="E93" s="27">
        <v>503</v>
      </c>
      <c r="F93" s="27"/>
      <c r="G93" s="27">
        <v>2130305</v>
      </c>
    </row>
    <row r="94" s="1" customFormat="1" ht="36.75" customHeight="1" spans="1:7">
      <c r="A94" s="24"/>
      <c r="B94" s="29"/>
      <c r="C94" s="26" t="s">
        <v>108</v>
      </c>
      <c r="D94" s="27">
        <v>25</v>
      </c>
      <c r="E94" s="27">
        <v>503</v>
      </c>
      <c r="F94" s="27"/>
      <c r="G94" s="27">
        <v>2130305</v>
      </c>
    </row>
    <row r="95" s="1" customFormat="1" ht="36.75" customHeight="1" spans="1:7">
      <c r="A95" s="24"/>
      <c r="B95" s="36" t="s">
        <v>109</v>
      </c>
      <c r="C95" s="26" t="s">
        <v>110</v>
      </c>
      <c r="D95" s="27">
        <v>20</v>
      </c>
      <c r="E95" s="27">
        <v>503</v>
      </c>
      <c r="F95" s="27"/>
      <c r="G95" s="27">
        <v>2130305</v>
      </c>
    </row>
    <row r="96" s="1" customFormat="1" ht="36.75" customHeight="1" spans="1:7">
      <c r="A96" s="24"/>
      <c r="B96" s="19" t="s">
        <v>28</v>
      </c>
      <c r="C96" s="20"/>
      <c r="D96" s="27">
        <f>D97+D100+D102+D106+D111+D114+D115+D101</f>
        <v>395</v>
      </c>
      <c r="E96" s="27"/>
      <c r="F96" s="27"/>
      <c r="G96" s="27"/>
    </row>
    <row r="97" s="1" customFormat="1" ht="36.75" customHeight="1" spans="1:7">
      <c r="A97" s="24"/>
      <c r="B97" s="36" t="s">
        <v>111</v>
      </c>
      <c r="C97" s="26" t="s">
        <v>21</v>
      </c>
      <c r="D97" s="27">
        <f>SUM(D98:D99)</f>
        <v>40</v>
      </c>
      <c r="E97" s="27"/>
      <c r="F97" s="27"/>
      <c r="G97" s="27"/>
    </row>
    <row r="98" s="1" customFormat="1" ht="36.75" customHeight="1" spans="1:7">
      <c r="A98" s="24"/>
      <c r="B98" s="37"/>
      <c r="C98" s="26" t="s">
        <v>112</v>
      </c>
      <c r="D98" s="30">
        <v>20</v>
      </c>
      <c r="E98" s="27">
        <v>503</v>
      </c>
      <c r="F98" s="27"/>
      <c r="G98" s="27">
        <v>2130305</v>
      </c>
    </row>
    <row r="99" s="1" customFormat="1" ht="36.75" customHeight="1" spans="1:7">
      <c r="A99" s="24"/>
      <c r="B99" s="37"/>
      <c r="C99" s="26" t="s">
        <v>113</v>
      </c>
      <c r="D99" s="27">
        <v>20</v>
      </c>
      <c r="E99" s="27">
        <v>503</v>
      </c>
      <c r="F99" s="27"/>
      <c r="G99" s="27">
        <v>2130305</v>
      </c>
    </row>
    <row r="100" s="1" customFormat="1" ht="36.75" customHeight="1" spans="1:7">
      <c r="A100" s="24"/>
      <c r="B100" s="36" t="s">
        <v>114</v>
      </c>
      <c r="C100" s="26" t="s">
        <v>115</v>
      </c>
      <c r="D100" s="27">
        <v>20</v>
      </c>
      <c r="E100" s="27">
        <v>503</v>
      </c>
      <c r="F100" s="27"/>
      <c r="G100" s="27">
        <v>2130305</v>
      </c>
    </row>
    <row r="101" s="1" customFormat="1" ht="36.75" customHeight="1" spans="1:7">
      <c r="A101" s="24"/>
      <c r="B101" s="36" t="s">
        <v>116</v>
      </c>
      <c r="C101" s="26" t="s">
        <v>117</v>
      </c>
      <c r="D101" s="27">
        <v>20</v>
      </c>
      <c r="E101" s="27">
        <v>503</v>
      </c>
      <c r="F101" s="27"/>
      <c r="G101" s="27">
        <v>2130305</v>
      </c>
    </row>
    <row r="102" s="1" customFormat="1" ht="36.75" customHeight="1" spans="1:7">
      <c r="A102" s="24"/>
      <c r="B102" s="36" t="s">
        <v>118</v>
      </c>
      <c r="C102" s="26" t="s">
        <v>21</v>
      </c>
      <c r="D102" s="27">
        <f>SUM(D103:D105)</f>
        <v>70</v>
      </c>
      <c r="E102" s="27"/>
      <c r="F102" s="27"/>
      <c r="G102" s="27"/>
    </row>
    <row r="103" s="1" customFormat="1" ht="36.75" customHeight="1" spans="1:7">
      <c r="A103" s="24"/>
      <c r="B103" s="37"/>
      <c r="C103" s="50" t="s">
        <v>119</v>
      </c>
      <c r="D103" s="30">
        <v>30</v>
      </c>
      <c r="E103" s="27">
        <v>503</v>
      </c>
      <c r="F103" s="27"/>
      <c r="G103" s="27">
        <v>2130305</v>
      </c>
    </row>
    <row r="104" s="1" customFormat="1" ht="36.75" customHeight="1" spans="1:7">
      <c r="A104" s="24"/>
      <c r="B104" s="37"/>
      <c r="C104" s="50" t="s">
        <v>120</v>
      </c>
      <c r="D104" s="30">
        <v>20</v>
      </c>
      <c r="E104" s="27">
        <v>503</v>
      </c>
      <c r="F104" s="27"/>
      <c r="G104" s="27">
        <v>2130305</v>
      </c>
    </row>
    <row r="105" s="1" customFormat="1" ht="36.75" customHeight="1" spans="1:7">
      <c r="A105" s="24"/>
      <c r="B105" s="37"/>
      <c r="C105" s="50" t="s">
        <v>121</v>
      </c>
      <c r="D105" s="51">
        <v>20</v>
      </c>
      <c r="E105" s="27">
        <v>503</v>
      </c>
      <c r="F105" s="27"/>
      <c r="G105" s="27">
        <v>2130305</v>
      </c>
    </row>
    <row r="106" s="1" customFormat="1" ht="36.75" customHeight="1" spans="1:7">
      <c r="A106" s="24"/>
      <c r="B106" s="36" t="s">
        <v>122</v>
      </c>
      <c r="C106" s="26" t="s">
        <v>21</v>
      </c>
      <c r="D106" s="27">
        <f>SUM(D107:D110)</f>
        <v>95</v>
      </c>
      <c r="E106" s="27"/>
      <c r="F106" s="27"/>
      <c r="G106" s="27"/>
    </row>
    <row r="107" s="1" customFormat="1" ht="36.75" customHeight="1" spans="1:7">
      <c r="A107" s="24"/>
      <c r="B107" s="37"/>
      <c r="C107" s="26" t="s">
        <v>123</v>
      </c>
      <c r="D107" s="30">
        <v>25</v>
      </c>
      <c r="E107" s="27">
        <v>503</v>
      </c>
      <c r="F107" s="27"/>
      <c r="G107" s="27">
        <v>2130305</v>
      </c>
    </row>
    <row r="108" s="1" customFormat="1" ht="36.75" customHeight="1" spans="1:7">
      <c r="A108" s="24"/>
      <c r="B108" s="37"/>
      <c r="C108" s="26" t="s">
        <v>124</v>
      </c>
      <c r="D108" s="30">
        <v>25</v>
      </c>
      <c r="E108" s="27">
        <v>503</v>
      </c>
      <c r="F108" s="27"/>
      <c r="G108" s="27">
        <v>2130305</v>
      </c>
    </row>
    <row r="109" s="1" customFormat="1" ht="36.75" customHeight="1" spans="1:7">
      <c r="A109" s="24"/>
      <c r="B109" s="37"/>
      <c r="C109" s="26" t="s">
        <v>125</v>
      </c>
      <c r="D109" s="30">
        <v>30</v>
      </c>
      <c r="E109" s="27">
        <v>503</v>
      </c>
      <c r="F109" s="27"/>
      <c r="G109" s="27">
        <v>2130305</v>
      </c>
    </row>
    <row r="110" s="1" customFormat="1" ht="36.75" customHeight="1" spans="1:7">
      <c r="A110" s="24"/>
      <c r="B110" s="37"/>
      <c r="C110" s="50" t="s">
        <v>126</v>
      </c>
      <c r="D110" s="30">
        <v>15</v>
      </c>
      <c r="E110" s="27">
        <v>503</v>
      </c>
      <c r="F110" s="27"/>
      <c r="G110" s="27">
        <v>2130305</v>
      </c>
    </row>
    <row r="111" s="1" customFormat="1" ht="36.75" customHeight="1" spans="1:7">
      <c r="A111" s="24"/>
      <c r="B111" s="36" t="s">
        <v>127</v>
      </c>
      <c r="C111" s="26" t="s">
        <v>21</v>
      </c>
      <c r="D111" s="27">
        <f>SUM(D112:D113)</f>
        <v>50</v>
      </c>
      <c r="E111" s="27"/>
      <c r="F111" s="27"/>
      <c r="G111" s="27"/>
    </row>
    <row r="112" s="1" customFormat="1" ht="36.75" customHeight="1" spans="1:7">
      <c r="A112" s="24"/>
      <c r="B112" s="37"/>
      <c r="C112" s="26" t="s">
        <v>128</v>
      </c>
      <c r="D112" s="30">
        <v>30</v>
      </c>
      <c r="E112" s="27">
        <v>503</v>
      </c>
      <c r="F112" s="27"/>
      <c r="G112" s="27">
        <v>2130305</v>
      </c>
    </row>
    <row r="113" s="1" customFormat="1" ht="36.75" customHeight="1" spans="1:7">
      <c r="A113" s="24"/>
      <c r="B113" s="37"/>
      <c r="C113" s="26" t="s">
        <v>129</v>
      </c>
      <c r="D113" s="30">
        <v>20</v>
      </c>
      <c r="E113" s="27">
        <v>503</v>
      </c>
      <c r="F113" s="27"/>
      <c r="G113" s="27">
        <v>2130305</v>
      </c>
    </row>
    <row r="114" s="1" customFormat="1" ht="65.25" customHeight="1" spans="1:7">
      <c r="A114" s="24"/>
      <c r="B114" s="36" t="s">
        <v>130</v>
      </c>
      <c r="C114" s="26" t="s">
        <v>131</v>
      </c>
      <c r="D114" s="27">
        <v>30</v>
      </c>
      <c r="E114" s="27">
        <v>503</v>
      </c>
      <c r="F114" s="27"/>
      <c r="G114" s="27">
        <v>2130305</v>
      </c>
    </row>
    <row r="115" s="1" customFormat="1" ht="36.75" customHeight="1" spans="1:7">
      <c r="A115" s="24"/>
      <c r="B115" s="36" t="s">
        <v>132</v>
      </c>
      <c r="C115" s="26" t="s">
        <v>21</v>
      </c>
      <c r="D115" s="27">
        <f>SUM(D116:D118)</f>
        <v>70</v>
      </c>
      <c r="E115" s="27"/>
      <c r="F115" s="27"/>
      <c r="G115" s="27"/>
    </row>
    <row r="116" s="1" customFormat="1" ht="36.75" customHeight="1" spans="1:7">
      <c r="A116" s="24"/>
      <c r="B116" s="37"/>
      <c r="C116" s="26" t="s">
        <v>133</v>
      </c>
      <c r="D116" s="27">
        <v>30</v>
      </c>
      <c r="E116" s="27">
        <v>503</v>
      </c>
      <c r="F116" s="27"/>
      <c r="G116" s="27">
        <v>2130305</v>
      </c>
    </row>
    <row r="117" s="1" customFormat="1" ht="36.75" customHeight="1" spans="1:7">
      <c r="A117" s="24"/>
      <c r="B117" s="37"/>
      <c r="C117" s="26" t="s">
        <v>134</v>
      </c>
      <c r="D117" s="27">
        <v>20</v>
      </c>
      <c r="E117" s="27">
        <v>503</v>
      </c>
      <c r="F117" s="27"/>
      <c r="G117" s="27">
        <v>2130305</v>
      </c>
    </row>
    <row r="118" s="1" customFormat="1" ht="36.75" customHeight="1" spans="1:7">
      <c r="A118" s="24"/>
      <c r="B118" s="37"/>
      <c r="C118" s="26" t="s">
        <v>135</v>
      </c>
      <c r="D118" s="52">
        <v>20</v>
      </c>
      <c r="E118" s="27">
        <v>503</v>
      </c>
      <c r="F118" s="27"/>
      <c r="G118" s="27">
        <v>2130305</v>
      </c>
    </row>
    <row r="119" s="1" customFormat="1" ht="36.75" customHeight="1" spans="1:7">
      <c r="A119" s="23" t="s">
        <v>136</v>
      </c>
      <c r="B119" s="23" t="s">
        <v>137</v>
      </c>
      <c r="C119" s="20"/>
      <c r="D119" s="18">
        <f>D120+D131</f>
        <v>895</v>
      </c>
      <c r="E119" s="27"/>
      <c r="F119" s="27"/>
      <c r="G119" s="27"/>
    </row>
    <row r="120" s="1" customFormat="1" ht="36.75" customHeight="1" spans="1:7">
      <c r="A120" s="24"/>
      <c r="B120" s="23" t="s">
        <v>15</v>
      </c>
      <c r="C120" s="20"/>
      <c r="D120" s="27">
        <f>D121+D122+D123+D126+D127+D128</f>
        <v>230</v>
      </c>
      <c r="E120" s="27"/>
      <c r="F120" s="27"/>
      <c r="G120" s="27"/>
    </row>
    <row r="121" s="1" customFormat="1" ht="36.75" customHeight="1" spans="1:7">
      <c r="A121" s="29"/>
      <c r="B121" s="28" t="s">
        <v>138</v>
      </c>
      <c r="C121" s="26" t="s">
        <v>139</v>
      </c>
      <c r="D121" s="27">
        <v>30</v>
      </c>
      <c r="E121" s="27">
        <v>503</v>
      </c>
      <c r="F121" s="27"/>
      <c r="G121" s="27">
        <v>2130305</v>
      </c>
    </row>
    <row r="122" s="1" customFormat="1" ht="36.75" customHeight="1" spans="1:7">
      <c r="A122" s="24"/>
      <c r="B122" s="36" t="s">
        <v>140</v>
      </c>
      <c r="C122" s="26" t="s">
        <v>141</v>
      </c>
      <c r="D122" s="30">
        <v>25</v>
      </c>
      <c r="E122" s="27">
        <v>503</v>
      </c>
      <c r="F122" s="27"/>
      <c r="G122" s="27">
        <v>2130305</v>
      </c>
    </row>
    <row r="123" s="1" customFormat="1" ht="36.75" customHeight="1" spans="1:7">
      <c r="A123" s="24"/>
      <c r="B123" s="36" t="s">
        <v>142</v>
      </c>
      <c r="C123" s="26" t="s">
        <v>21</v>
      </c>
      <c r="D123" s="27">
        <f>SUM(D124:D125)</f>
        <v>60</v>
      </c>
      <c r="E123" s="27"/>
      <c r="F123" s="27"/>
      <c r="G123" s="27"/>
    </row>
    <row r="124" s="1" customFormat="1" ht="36.75" customHeight="1" spans="1:7">
      <c r="A124" s="24"/>
      <c r="B124" s="37"/>
      <c r="C124" s="26" t="s">
        <v>143</v>
      </c>
      <c r="D124" s="30">
        <v>35</v>
      </c>
      <c r="E124" s="27">
        <v>503</v>
      </c>
      <c r="F124" s="27"/>
      <c r="G124" s="27">
        <v>2130305</v>
      </c>
    </row>
    <row r="125" s="1" customFormat="1" ht="36.75" customHeight="1" spans="1:7">
      <c r="A125" s="24"/>
      <c r="B125" s="37"/>
      <c r="C125" s="26" t="s">
        <v>144</v>
      </c>
      <c r="D125" s="30">
        <v>25</v>
      </c>
      <c r="E125" s="27">
        <v>503</v>
      </c>
      <c r="F125" s="27"/>
      <c r="G125" s="27">
        <v>2130305</v>
      </c>
    </row>
    <row r="126" s="1" customFormat="1" ht="36.75" customHeight="1" spans="1:7">
      <c r="A126" s="24"/>
      <c r="B126" s="36" t="s">
        <v>145</v>
      </c>
      <c r="C126" s="26" t="s">
        <v>146</v>
      </c>
      <c r="D126" s="27">
        <v>30</v>
      </c>
      <c r="E126" s="27">
        <v>503</v>
      </c>
      <c r="F126" s="27"/>
      <c r="G126" s="27">
        <v>2130305</v>
      </c>
    </row>
    <row r="127" s="1" customFormat="1" ht="36.75" customHeight="1" spans="1:7">
      <c r="A127" s="24"/>
      <c r="B127" s="36" t="s">
        <v>147</v>
      </c>
      <c r="C127" s="26" t="s">
        <v>148</v>
      </c>
      <c r="D127" s="27">
        <v>20</v>
      </c>
      <c r="E127" s="27">
        <v>503</v>
      </c>
      <c r="F127" s="27"/>
      <c r="G127" s="27">
        <v>2130305</v>
      </c>
    </row>
    <row r="128" s="1" customFormat="1" ht="36.75" customHeight="1" spans="1:7">
      <c r="A128" s="24"/>
      <c r="B128" s="36" t="s">
        <v>149</v>
      </c>
      <c r="C128" s="26" t="s">
        <v>21</v>
      </c>
      <c r="D128" s="27">
        <f>SUM(D129:D130)</f>
        <v>65</v>
      </c>
      <c r="E128" s="27"/>
      <c r="F128" s="27"/>
      <c r="G128" s="27"/>
    </row>
    <row r="129" s="1" customFormat="1" ht="36.75" customHeight="1" spans="1:7">
      <c r="A129" s="24"/>
      <c r="B129" s="30"/>
      <c r="C129" s="26" t="s">
        <v>150</v>
      </c>
      <c r="D129" s="30">
        <v>35</v>
      </c>
      <c r="E129" s="27">
        <v>503</v>
      </c>
      <c r="F129" s="27"/>
      <c r="G129" s="27">
        <v>2130305</v>
      </c>
    </row>
    <row r="130" s="1" customFormat="1" ht="36.75" customHeight="1" spans="1:7">
      <c r="A130" s="24"/>
      <c r="B130" s="30"/>
      <c r="C130" s="26" t="s">
        <v>151</v>
      </c>
      <c r="D130" s="30">
        <v>30</v>
      </c>
      <c r="E130" s="27">
        <v>503</v>
      </c>
      <c r="F130" s="27"/>
      <c r="G130" s="27">
        <v>2130305</v>
      </c>
    </row>
    <row r="131" s="1" customFormat="1" ht="36.75" customHeight="1" spans="1:7">
      <c r="A131" s="24"/>
      <c r="B131" s="19" t="s">
        <v>28</v>
      </c>
      <c r="C131" s="20"/>
      <c r="D131" s="27">
        <f>D132+D136+D140+D144+D148+D152</f>
        <v>665</v>
      </c>
      <c r="E131" s="27"/>
      <c r="F131" s="27"/>
      <c r="G131" s="27"/>
    </row>
    <row r="132" s="1" customFormat="1" ht="36.75" customHeight="1" spans="1:7">
      <c r="A132" s="24"/>
      <c r="B132" s="36" t="s">
        <v>152</v>
      </c>
      <c r="C132" s="26" t="s">
        <v>21</v>
      </c>
      <c r="D132" s="27">
        <f>SUM(D133:D135)</f>
        <v>65</v>
      </c>
      <c r="E132" s="27"/>
      <c r="F132" s="27"/>
      <c r="G132" s="27"/>
    </row>
    <row r="133" s="1" customFormat="1" ht="36.75" customHeight="1" spans="1:7">
      <c r="A133" s="24"/>
      <c r="B133" s="37"/>
      <c r="C133" s="26" t="s">
        <v>153</v>
      </c>
      <c r="D133" s="27">
        <v>35</v>
      </c>
      <c r="E133" s="27">
        <v>503</v>
      </c>
      <c r="F133" s="27"/>
      <c r="G133" s="27">
        <v>2130305</v>
      </c>
    </row>
    <row r="134" s="1" customFormat="1" ht="36.75" customHeight="1" spans="1:7">
      <c r="A134" s="24"/>
      <c r="B134" s="37"/>
      <c r="C134" s="26" t="s">
        <v>154</v>
      </c>
      <c r="D134" s="30">
        <v>10</v>
      </c>
      <c r="E134" s="27">
        <v>503</v>
      </c>
      <c r="F134" s="27"/>
      <c r="G134" s="27">
        <v>2130305</v>
      </c>
    </row>
    <row r="135" s="1" customFormat="1" ht="36.75" customHeight="1" spans="1:7">
      <c r="A135" s="24"/>
      <c r="B135" s="37"/>
      <c r="C135" s="26" t="s">
        <v>155</v>
      </c>
      <c r="D135" s="30">
        <v>20</v>
      </c>
      <c r="E135" s="27">
        <v>503</v>
      </c>
      <c r="F135" s="27"/>
      <c r="G135" s="27">
        <v>2130305</v>
      </c>
    </row>
    <row r="136" s="1" customFormat="1" ht="36.75" customHeight="1" spans="1:7">
      <c r="A136" s="24"/>
      <c r="B136" s="36" t="s">
        <v>156</v>
      </c>
      <c r="C136" s="26" t="s">
        <v>21</v>
      </c>
      <c r="D136" s="27">
        <f>SUM(D137:D139)</f>
        <v>155</v>
      </c>
      <c r="E136" s="27"/>
      <c r="F136" s="27"/>
      <c r="G136" s="27"/>
    </row>
    <row r="137" s="1" customFormat="1" ht="36.75" customHeight="1" spans="1:7">
      <c r="A137" s="24"/>
      <c r="B137" s="37"/>
      <c r="C137" s="26" t="s">
        <v>157</v>
      </c>
      <c r="D137" s="30">
        <v>35</v>
      </c>
      <c r="E137" s="27">
        <v>503</v>
      </c>
      <c r="F137" s="27"/>
      <c r="G137" s="27">
        <v>2130305</v>
      </c>
    </row>
    <row r="138" s="1" customFormat="1" ht="36.75" customHeight="1" spans="1:7">
      <c r="A138" s="24"/>
      <c r="B138" s="37"/>
      <c r="C138" s="26" t="s">
        <v>158</v>
      </c>
      <c r="D138" s="30">
        <v>20</v>
      </c>
      <c r="E138" s="27">
        <v>503</v>
      </c>
      <c r="F138" s="27"/>
      <c r="G138" s="27">
        <v>2130305</v>
      </c>
    </row>
    <row r="139" s="1" customFormat="1" ht="36.75" customHeight="1" spans="1:7">
      <c r="A139" s="24"/>
      <c r="B139" s="37"/>
      <c r="C139" s="26" t="s">
        <v>159</v>
      </c>
      <c r="D139" s="30">
        <v>100</v>
      </c>
      <c r="E139" s="27">
        <v>503</v>
      </c>
      <c r="F139" s="27"/>
      <c r="G139" s="27">
        <v>2130305</v>
      </c>
    </row>
    <row r="140" s="1" customFormat="1" ht="36.75" customHeight="1" spans="1:7">
      <c r="A140" s="24"/>
      <c r="B140" s="36" t="s">
        <v>160</v>
      </c>
      <c r="C140" s="26" t="s">
        <v>21</v>
      </c>
      <c r="D140" s="27">
        <f>SUM(D141:D143)</f>
        <v>180</v>
      </c>
      <c r="E140" s="27"/>
      <c r="F140" s="27"/>
      <c r="G140" s="27"/>
    </row>
    <row r="141" s="1" customFormat="1" ht="36.75" customHeight="1" spans="1:7">
      <c r="A141" s="24"/>
      <c r="B141" s="37"/>
      <c r="C141" s="26" t="s">
        <v>161</v>
      </c>
      <c r="D141" s="30">
        <v>100</v>
      </c>
      <c r="E141" s="27">
        <v>503</v>
      </c>
      <c r="F141" s="27"/>
      <c r="G141" s="27">
        <v>2130305</v>
      </c>
    </row>
    <row r="142" s="1" customFormat="1" ht="36.75" customHeight="1" spans="1:7">
      <c r="A142" s="24"/>
      <c r="B142" s="37"/>
      <c r="C142" s="26" t="s">
        <v>162</v>
      </c>
      <c r="D142" s="27">
        <v>40</v>
      </c>
      <c r="E142" s="27">
        <v>503</v>
      </c>
      <c r="F142" s="27"/>
      <c r="G142" s="27">
        <v>2130305</v>
      </c>
    </row>
    <row r="143" s="1" customFormat="1" ht="36.75" customHeight="1" spans="1:7">
      <c r="A143" s="24"/>
      <c r="B143" s="30"/>
      <c r="C143" s="26" t="s">
        <v>163</v>
      </c>
      <c r="D143" s="30">
        <v>40</v>
      </c>
      <c r="E143" s="27">
        <v>503</v>
      </c>
      <c r="F143" s="27"/>
      <c r="G143" s="27">
        <v>2130305</v>
      </c>
    </row>
    <row r="144" s="1" customFormat="1" ht="36.75" customHeight="1" spans="1:7">
      <c r="A144" s="24"/>
      <c r="B144" s="36" t="s">
        <v>164</v>
      </c>
      <c r="C144" s="26" t="s">
        <v>21</v>
      </c>
      <c r="D144" s="27">
        <f>SUM(D145:D147)</f>
        <v>70</v>
      </c>
      <c r="E144" s="27"/>
      <c r="F144" s="27"/>
      <c r="G144" s="27"/>
    </row>
    <row r="145" s="1" customFormat="1" ht="36.75" customHeight="1" spans="1:7">
      <c r="A145" s="24"/>
      <c r="B145" s="37"/>
      <c r="C145" s="26" t="s">
        <v>165</v>
      </c>
      <c r="D145" s="30">
        <v>20</v>
      </c>
      <c r="E145" s="27">
        <v>503</v>
      </c>
      <c r="F145" s="27"/>
      <c r="G145" s="27">
        <v>2130305</v>
      </c>
    </row>
    <row r="146" s="1" customFormat="1" ht="57.75" customHeight="1" spans="1:7">
      <c r="A146" s="24"/>
      <c r="B146" s="37"/>
      <c r="C146" s="26" t="s">
        <v>166</v>
      </c>
      <c r="D146" s="30">
        <v>40</v>
      </c>
      <c r="E146" s="27">
        <v>503</v>
      </c>
      <c r="F146" s="27"/>
      <c r="G146" s="27">
        <v>2130305</v>
      </c>
    </row>
    <row r="147" s="1" customFormat="1" ht="36.75" customHeight="1" spans="1:7">
      <c r="A147" s="24"/>
      <c r="B147" s="37"/>
      <c r="C147" s="26" t="s">
        <v>167</v>
      </c>
      <c r="D147" s="30">
        <v>10</v>
      </c>
      <c r="E147" s="27">
        <v>503</v>
      </c>
      <c r="F147" s="27"/>
      <c r="G147" s="27">
        <v>2130305</v>
      </c>
    </row>
    <row r="148" s="1" customFormat="1" ht="36.75" customHeight="1" spans="1:7">
      <c r="A148" s="24"/>
      <c r="B148" s="36" t="s">
        <v>168</v>
      </c>
      <c r="C148" s="26" t="s">
        <v>21</v>
      </c>
      <c r="D148" s="27">
        <f>SUM(D149:D151)</f>
        <v>70</v>
      </c>
      <c r="E148" s="27"/>
      <c r="F148" s="27"/>
      <c r="G148" s="27"/>
    </row>
    <row r="149" s="1" customFormat="1" ht="36.75" customHeight="1" spans="1:7">
      <c r="A149" s="24"/>
      <c r="B149" s="37"/>
      <c r="C149" s="26" t="s">
        <v>169</v>
      </c>
      <c r="D149" s="30">
        <v>30</v>
      </c>
      <c r="E149" s="27">
        <v>503</v>
      </c>
      <c r="F149" s="27"/>
      <c r="G149" s="27">
        <v>2130305</v>
      </c>
    </row>
    <row r="150" s="1" customFormat="1" ht="36.75" customHeight="1" spans="1:7">
      <c r="A150" s="24"/>
      <c r="B150" s="37"/>
      <c r="C150" s="26" t="s">
        <v>170</v>
      </c>
      <c r="D150" s="30">
        <v>30</v>
      </c>
      <c r="E150" s="27">
        <v>503</v>
      </c>
      <c r="F150" s="27"/>
      <c r="G150" s="27">
        <v>2130305</v>
      </c>
    </row>
    <row r="151" s="1" customFormat="1" ht="36.75" customHeight="1" spans="1:7">
      <c r="A151" s="24"/>
      <c r="B151" s="37"/>
      <c r="C151" s="26" t="s">
        <v>171</v>
      </c>
      <c r="D151" s="30">
        <v>10</v>
      </c>
      <c r="E151" s="27">
        <v>503</v>
      </c>
      <c r="F151" s="27"/>
      <c r="G151" s="27">
        <v>2130305</v>
      </c>
    </row>
    <row r="152" s="1" customFormat="1" ht="36.75" customHeight="1" spans="1:7">
      <c r="A152" s="24"/>
      <c r="B152" s="36" t="s">
        <v>172</v>
      </c>
      <c r="C152" s="26" t="s">
        <v>21</v>
      </c>
      <c r="D152" s="27">
        <f>SUM(D153:D154)</f>
        <v>125</v>
      </c>
      <c r="E152" s="27"/>
      <c r="F152" s="27"/>
      <c r="G152" s="27"/>
    </row>
    <row r="153" s="1" customFormat="1" ht="36.75" customHeight="1" spans="1:7">
      <c r="A153" s="24"/>
      <c r="B153" s="37"/>
      <c r="C153" s="26" t="s">
        <v>173</v>
      </c>
      <c r="D153" s="30">
        <v>100</v>
      </c>
      <c r="E153" s="27">
        <v>503</v>
      </c>
      <c r="F153" s="27"/>
      <c r="G153" s="27">
        <v>2130305</v>
      </c>
    </row>
    <row r="154" s="1" customFormat="1" ht="36.75" customHeight="1" spans="1:7">
      <c r="A154" s="24"/>
      <c r="B154" s="37"/>
      <c r="C154" s="26" t="s">
        <v>174</v>
      </c>
      <c r="D154" s="30">
        <v>25</v>
      </c>
      <c r="E154" s="27">
        <v>503</v>
      </c>
      <c r="F154" s="27"/>
      <c r="G154" s="27">
        <v>2130305</v>
      </c>
    </row>
    <row r="155" s="1" customFormat="1" ht="36.75" customHeight="1" spans="1:7">
      <c r="A155" s="23" t="s">
        <v>175</v>
      </c>
      <c r="B155" s="23" t="s">
        <v>176</v>
      </c>
      <c r="C155" s="20"/>
      <c r="D155" s="18">
        <f>D156+D162</f>
        <v>825</v>
      </c>
      <c r="E155" s="27"/>
      <c r="F155" s="27"/>
      <c r="G155" s="27"/>
    </row>
    <row r="156" s="1" customFormat="1" ht="36.75" customHeight="1" spans="1:7">
      <c r="A156" s="24"/>
      <c r="B156" s="23" t="s">
        <v>15</v>
      </c>
      <c r="C156" s="20"/>
      <c r="D156" s="27">
        <f>D157+D160+D161</f>
        <v>95</v>
      </c>
      <c r="E156" s="27"/>
      <c r="F156" s="27"/>
      <c r="G156" s="27"/>
    </row>
    <row r="157" s="1" customFormat="1" ht="36.75" customHeight="1" spans="1:7">
      <c r="A157" s="24"/>
      <c r="B157" s="28" t="s">
        <v>177</v>
      </c>
      <c r="C157" s="26" t="s">
        <v>21</v>
      </c>
      <c r="D157" s="27">
        <f>SUM(D158:D159)</f>
        <v>45</v>
      </c>
      <c r="E157" s="27"/>
      <c r="F157" s="27"/>
      <c r="G157" s="27"/>
    </row>
    <row r="158" s="1" customFormat="1" ht="36.75" customHeight="1" spans="1:7">
      <c r="A158" s="24"/>
      <c r="B158" s="30"/>
      <c r="C158" s="26" t="s">
        <v>178</v>
      </c>
      <c r="D158" s="27">
        <v>30</v>
      </c>
      <c r="E158" s="27">
        <v>503</v>
      </c>
      <c r="F158" s="27"/>
      <c r="G158" s="27">
        <v>2130305</v>
      </c>
    </row>
    <row r="159" s="1" customFormat="1" ht="36.75" customHeight="1" spans="1:7">
      <c r="A159" s="24"/>
      <c r="B159" s="30"/>
      <c r="C159" s="26" t="s">
        <v>179</v>
      </c>
      <c r="D159" s="27">
        <v>15</v>
      </c>
      <c r="E159" s="27">
        <v>503</v>
      </c>
      <c r="F159" s="27"/>
      <c r="G159" s="27">
        <v>2130305</v>
      </c>
    </row>
    <row r="160" s="1" customFormat="1" ht="36.75" customHeight="1" spans="1:7">
      <c r="A160" s="24"/>
      <c r="B160" s="53" t="s">
        <v>180</v>
      </c>
      <c r="C160" s="26" t="s">
        <v>181</v>
      </c>
      <c r="D160" s="27">
        <v>30</v>
      </c>
      <c r="E160" s="27">
        <v>503</v>
      </c>
      <c r="F160" s="27"/>
      <c r="G160" s="27">
        <v>2130305</v>
      </c>
    </row>
    <row r="161" s="1" customFormat="1" ht="36.75" customHeight="1" spans="1:7">
      <c r="A161" s="24"/>
      <c r="B161" s="53" t="s">
        <v>182</v>
      </c>
      <c r="C161" s="26" t="s">
        <v>183</v>
      </c>
      <c r="D161" s="27">
        <v>20</v>
      </c>
      <c r="E161" s="27">
        <v>503</v>
      </c>
      <c r="F161" s="27"/>
      <c r="G161" s="27">
        <v>2130305</v>
      </c>
    </row>
    <row r="162" s="1" customFormat="1" ht="36.75" customHeight="1" spans="1:7">
      <c r="A162" s="24"/>
      <c r="B162" s="19" t="s">
        <v>28</v>
      </c>
      <c r="C162" s="20"/>
      <c r="D162" s="30">
        <f>D163+D168+D172+D175+D179+D183+D186</f>
        <v>730</v>
      </c>
      <c r="E162" s="27"/>
      <c r="F162" s="27"/>
      <c r="G162" s="27"/>
    </row>
    <row r="163" s="1" customFormat="1" ht="36.75" customHeight="1" spans="1:7">
      <c r="A163" s="24"/>
      <c r="B163" s="53" t="s">
        <v>184</v>
      </c>
      <c r="C163" s="26" t="s">
        <v>21</v>
      </c>
      <c r="D163" s="27">
        <f>SUM(D164:D167)</f>
        <v>180</v>
      </c>
      <c r="E163" s="27"/>
      <c r="F163" s="27"/>
      <c r="G163" s="27"/>
    </row>
    <row r="164" s="1" customFormat="1" ht="36.75" customHeight="1" spans="1:7">
      <c r="A164" s="24"/>
      <c r="B164" s="30"/>
      <c r="C164" s="26" t="s">
        <v>185</v>
      </c>
      <c r="D164" s="30">
        <v>60</v>
      </c>
      <c r="E164" s="27">
        <v>503</v>
      </c>
      <c r="F164" s="27"/>
      <c r="G164" s="27">
        <v>2130305</v>
      </c>
    </row>
    <row r="165" s="1" customFormat="1" ht="36.75" customHeight="1" spans="1:7">
      <c r="A165" s="24"/>
      <c r="B165" s="30"/>
      <c r="C165" s="26" t="s">
        <v>186</v>
      </c>
      <c r="D165" s="30">
        <v>60</v>
      </c>
      <c r="E165" s="27">
        <v>503</v>
      </c>
      <c r="F165" s="27"/>
      <c r="G165" s="27">
        <v>2130305</v>
      </c>
    </row>
    <row r="166" s="1" customFormat="1" ht="36.75" customHeight="1" spans="1:7">
      <c r="A166" s="24"/>
      <c r="B166" s="30"/>
      <c r="C166" s="26" t="s">
        <v>187</v>
      </c>
      <c r="D166" s="30">
        <v>30</v>
      </c>
      <c r="E166" s="27">
        <v>503</v>
      </c>
      <c r="F166" s="27"/>
      <c r="G166" s="27">
        <v>2130305</v>
      </c>
    </row>
    <row r="167" s="1" customFormat="1" ht="36.75" customHeight="1" spans="1:7">
      <c r="A167" s="24"/>
      <c r="B167" s="30"/>
      <c r="C167" s="26" t="s">
        <v>188</v>
      </c>
      <c r="D167" s="30">
        <v>30</v>
      </c>
      <c r="E167" s="27">
        <v>503</v>
      </c>
      <c r="F167" s="27"/>
      <c r="G167" s="27">
        <v>2130305</v>
      </c>
    </row>
    <row r="168" s="1" customFormat="1" ht="36.75" customHeight="1" spans="1:7">
      <c r="A168" s="24"/>
      <c r="B168" s="53" t="s">
        <v>189</v>
      </c>
      <c r="C168" s="26" t="s">
        <v>21</v>
      </c>
      <c r="D168" s="30">
        <f>SUM(D169:D171)</f>
        <v>160</v>
      </c>
      <c r="E168" s="27"/>
      <c r="F168" s="27"/>
      <c r="G168" s="27"/>
    </row>
    <row r="169" s="1" customFormat="1" ht="36.75" customHeight="1" spans="1:7">
      <c r="A169" s="24"/>
      <c r="B169" s="30"/>
      <c r="C169" s="26" t="s">
        <v>190</v>
      </c>
      <c r="D169" s="30">
        <v>70</v>
      </c>
      <c r="E169" s="27">
        <v>503</v>
      </c>
      <c r="F169" s="27"/>
      <c r="G169" s="27">
        <v>2130305</v>
      </c>
    </row>
    <row r="170" s="1" customFormat="1" ht="36.75" customHeight="1" spans="1:7">
      <c r="A170" s="24"/>
      <c r="B170" s="30"/>
      <c r="C170" s="26" t="s">
        <v>191</v>
      </c>
      <c r="D170" s="30">
        <v>70</v>
      </c>
      <c r="E170" s="27">
        <v>503</v>
      </c>
      <c r="F170" s="27"/>
      <c r="G170" s="27">
        <v>2130305</v>
      </c>
    </row>
    <row r="171" s="1" customFormat="1" ht="36.75" customHeight="1" spans="1:7">
      <c r="A171" s="24"/>
      <c r="B171" s="30"/>
      <c r="C171" s="26" t="s">
        <v>192</v>
      </c>
      <c r="D171" s="27">
        <v>20</v>
      </c>
      <c r="E171" s="27">
        <v>503</v>
      </c>
      <c r="F171" s="27"/>
      <c r="G171" s="27">
        <v>2130305</v>
      </c>
    </row>
    <row r="172" s="1" customFormat="1" ht="36.75" customHeight="1" spans="1:7">
      <c r="A172" s="24"/>
      <c r="B172" s="53" t="s">
        <v>193</v>
      </c>
      <c r="C172" s="26" t="s">
        <v>21</v>
      </c>
      <c r="D172" s="30">
        <f>SUM(D173:D174)</f>
        <v>40</v>
      </c>
      <c r="E172" s="27"/>
      <c r="F172" s="27"/>
      <c r="G172" s="27"/>
    </row>
    <row r="173" s="1" customFormat="1" ht="36.75" customHeight="1" spans="1:7">
      <c r="A173" s="24"/>
      <c r="B173" s="30"/>
      <c r="C173" s="26" t="s">
        <v>194</v>
      </c>
      <c r="D173" s="30">
        <v>20</v>
      </c>
      <c r="E173" s="27">
        <v>503</v>
      </c>
      <c r="F173" s="27"/>
      <c r="G173" s="27">
        <v>2130305</v>
      </c>
    </row>
    <row r="174" s="1" customFormat="1" ht="36.75" customHeight="1" spans="1:7">
      <c r="A174" s="24"/>
      <c r="B174" s="30"/>
      <c r="C174" s="26" t="s">
        <v>195</v>
      </c>
      <c r="D174" s="30">
        <v>20</v>
      </c>
      <c r="E174" s="27">
        <v>503</v>
      </c>
      <c r="F174" s="27"/>
      <c r="G174" s="27">
        <v>2130305</v>
      </c>
    </row>
    <row r="175" s="1" customFormat="1" ht="36.75" customHeight="1" spans="1:7">
      <c r="A175" s="24"/>
      <c r="B175" s="53" t="s">
        <v>196</v>
      </c>
      <c r="C175" s="26" t="s">
        <v>21</v>
      </c>
      <c r="D175" s="30">
        <f>SUM(D176:D178)</f>
        <v>95</v>
      </c>
      <c r="E175" s="27"/>
      <c r="F175" s="27"/>
      <c r="G175" s="27"/>
    </row>
    <row r="176" s="1" customFormat="1" ht="36.75" customHeight="1" spans="1:7">
      <c r="A176" s="24"/>
      <c r="B176" s="30"/>
      <c r="C176" s="26" t="s">
        <v>197</v>
      </c>
      <c r="D176" s="30">
        <v>40</v>
      </c>
      <c r="E176" s="27">
        <v>503</v>
      </c>
      <c r="F176" s="27"/>
      <c r="G176" s="27">
        <v>2130305</v>
      </c>
    </row>
    <row r="177" s="1" customFormat="1" ht="36.75" customHeight="1" spans="1:7">
      <c r="A177" s="24"/>
      <c r="B177" s="30"/>
      <c r="C177" s="26" t="s">
        <v>198</v>
      </c>
      <c r="D177" s="30">
        <v>30</v>
      </c>
      <c r="E177" s="27">
        <v>503</v>
      </c>
      <c r="F177" s="27"/>
      <c r="G177" s="27">
        <v>2130305</v>
      </c>
    </row>
    <row r="178" s="1" customFormat="1" ht="36.75" customHeight="1" spans="1:7">
      <c r="A178" s="24"/>
      <c r="B178" s="30"/>
      <c r="C178" s="26" t="s">
        <v>199</v>
      </c>
      <c r="D178" s="30">
        <v>25</v>
      </c>
      <c r="E178" s="27">
        <v>503</v>
      </c>
      <c r="F178" s="27"/>
      <c r="G178" s="27">
        <v>2130305</v>
      </c>
    </row>
    <row r="179" s="1" customFormat="1" ht="36.75" customHeight="1" spans="1:7">
      <c r="A179" s="24"/>
      <c r="B179" s="53" t="s">
        <v>200</v>
      </c>
      <c r="C179" s="26" t="s">
        <v>21</v>
      </c>
      <c r="D179" s="30">
        <f>SUM(D180:D182)</f>
        <v>85</v>
      </c>
      <c r="E179" s="27"/>
      <c r="F179" s="27"/>
      <c r="G179" s="27"/>
    </row>
    <row r="180" s="1" customFormat="1" ht="36.75" customHeight="1" spans="1:7">
      <c r="A180" s="24"/>
      <c r="B180" s="30"/>
      <c r="C180" s="26" t="s">
        <v>201</v>
      </c>
      <c r="D180" s="54">
        <v>40</v>
      </c>
      <c r="E180" s="27">
        <v>503</v>
      </c>
      <c r="F180" s="27"/>
      <c r="G180" s="27">
        <v>2130305</v>
      </c>
    </row>
    <row r="181" s="1" customFormat="1" ht="36.75" customHeight="1" spans="1:7">
      <c r="A181" s="24"/>
      <c r="B181" s="30"/>
      <c r="C181" s="26" t="s">
        <v>202</v>
      </c>
      <c r="D181" s="54">
        <v>25</v>
      </c>
      <c r="E181" s="27">
        <v>503</v>
      </c>
      <c r="F181" s="27"/>
      <c r="G181" s="27">
        <v>2130305</v>
      </c>
    </row>
    <row r="182" s="1" customFormat="1" ht="36.75" customHeight="1" spans="1:7">
      <c r="A182" s="24"/>
      <c r="B182" s="30"/>
      <c r="C182" s="26" t="s">
        <v>203</v>
      </c>
      <c r="D182" s="54">
        <v>20</v>
      </c>
      <c r="E182" s="27">
        <v>503</v>
      </c>
      <c r="F182" s="27"/>
      <c r="G182" s="27">
        <v>2130305</v>
      </c>
    </row>
    <row r="183" s="1" customFormat="1" ht="36.75" customHeight="1" spans="1:7">
      <c r="A183" s="24"/>
      <c r="B183" s="53" t="s">
        <v>204</v>
      </c>
      <c r="C183" s="26" t="s">
        <v>21</v>
      </c>
      <c r="D183" s="54">
        <f>SUM(D184:D185)</f>
        <v>80</v>
      </c>
      <c r="E183" s="27"/>
      <c r="F183" s="27"/>
      <c r="G183" s="27"/>
    </row>
    <row r="184" s="1" customFormat="1" ht="36.75" customHeight="1" spans="1:7">
      <c r="A184" s="24"/>
      <c r="B184" s="30"/>
      <c r="C184" s="26" t="s">
        <v>205</v>
      </c>
      <c r="D184" s="30">
        <v>40</v>
      </c>
      <c r="E184" s="27">
        <v>503</v>
      </c>
      <c r="F184" s="27"/>
      <c r="G184" s="27">
        <v>2130305</v>
      </c>
    </row>
    <row r="185" s="1" customFormat="1" ht="36.75" customHeight="1" spans="1:7">
      <c r="A185" s="24"/>
      <c r="B185" s="30"/>
      <c r="C185" s="26" t="s">
        <v>206</v>
      </c>
      <c r="D185" s="30">
        <v>40</v>
      </c>
      <c r="E185" s="27">
        <v>503</v>
      </c>
      <c r="F185" s="27"/>
      <c r="G185" s="27">
        <v>2130305</v>
      </c>
    </row>
    <row r="186" s="1" customFormat="1" ht="36.75" customHeight="1" spans="1:7">
      <c r="A186" s="24"/>
      <c r="B186" s="53" t="s">
        <v>207</v>
      </c>
      <c r="C186" s="26" t="s">
        <v>21</v>
      </c>
      <c r="D186" s="30">
        <f>SUM(D187:D189)</f>
        <v>90</v>
      </c>
      <c r="E186" s="27"/>
      <c r="F186" s="27"/>
      <c r="G186" s="27"/>
    </row>
    <row r="187" s="1" customFormat="1" ht="59.25" customHeight="1" spans="1:7">
      <c r="A187" s="24"/>
      <c r="B187" s="30"/>
      <c r="C187" s="26" t="s">
        <v>208</v>
      </c>
      <c r="D187" s="30">
        <v>30</v>
      </c>
      <c r="E187" s="27">
        <v>503</v>
      </c>
      <c r="F187" s="27"/>
      <c r="G187" s="27">
        <v>2130305</v>
      </c>
    </row>
    <row r="188" s="1" customFormat="1" ht="59.25" customHeight="1" spans="1:7">
      <c r="A188" s="24"/>
      <c r="B188" s="30"/>
      <c r="C188" s="26" t="s">
        <v>209</v>
      </c>
      <c r="D188" s="30">
        <v>30</v>
      </c>
      <c r="E188" s="27">
        <v>503</v>
      </c>
      <c r="F188" s="27"/>
      <c r="G188" s="27">
        <v>2130305</v>
      </c>
    </row>
    <row r="189" s="1" customFormat="1" ht="94.5" customHeight="1" spans="1:7">
      <c r="A189" s="24"/>
      <c r="B189" s="30"/>
      <c r="C189" s="26" t="s">
        <v>210</v>
      </c>
      <c r="D189" s="30">
        <v>30</v>
      </c>
      <c r="E189" s="27">
        <v>503</v>
      </c>
      <c r="F189" s="27"/>
      <c r="G189" s="27">
        <v>2130305</v>
      </c>
    </row>
    <row r="190" s="1" customFormat="1" ht="36.75" customHeight="1" spans="1:7">
      <c r="A190" s="23" t="s">
        <v>211</v>
      </c>
      <c r="B190" s="23" t="s">
        <v>212</v>
      </c>
      <c r="C190" s="20"/>
      <c r="D190" s="18">
        <f>D191+D204</f>
        <v>520</v>
      </c>
      <c r="E190" s="27"/>
      <c r="F190" s="27"/>
      <c r="G190" s="27"/>
    </row>
    <row r="191" s="1" customFormat="1" ht="36.75" customHeight="1" spans="1:7">
      <c r="A191" s="24"/>
      <c r="B191" s="23" t="s">
        <v>15</v>
      </c>
      <c r="C191" s="20"/>
      <c r="D191" s="27">
        <f>D192+D195+D201</f>
        <v>285</v>
      </c>
      <c r="E191" s="27"/>
      <c r="F191" s="27"/>
      <c r="G191" s="27"/>
    </row>
    <row r="192" s="1" customFormat="1" ht="36.75" customHeight="1" spans="1:7">
      <c r="A192" s="24"/>
      <c r="B192" s="28" t="s">
        <v>213</v>
      </c>
      <c r="C192" s="26" t="s">
        <v>21</v>
      </c>
      <c r="D192" s="27">
        <f>SUM(D193:D194)</f>
        <v>80</v>
      </c>
      <c r="E192" s="27"/>
      <c r="F192" s="27"/>
      <c r="G192" s="27"/>
    </row>
    <row r="193" s="1" customFormat="1" ht="36.75" customHeight="1" spans="1:7">
      <c r="A193" s="24"/>
      <c r="B193" s="30"/>
      <c r="C193" s="26" t="s">
        <v>214</v>
      </c>
      <c r="D193" s="27">
        <v>40</v>
      </c>
      <c r="E193" s="27">
        <v>503</v>
      </c>
      <c r="F193" s="27"/>
      <c r="G193" s="27">
        <v>2130305</v>
      </c>
    </row>
    <row r="194" s="1" customFormat="1" ht="36.75" customHeight="1" spans="1:7">
      <c r="A194" s="24"/>
      <c r="B194" s="30"/>
      <c r="C194" s="26" t="s">
        <v>215</v>
      </c>
      <c r="D194" s="27">
        <v>40</v>
      </c>
      <c r="E194" s="27">
        <v>503</v>
      </c>
      <c r="F194" s="27"/>
      <c r="G194" s="27">
        <v>2130305</v>
      </c>
    </row>
    <row r="195" s="1" customFormat="1" ht="36.75" customHeight="1" spans="1:7">
      <c r="A195" s="24"/>
      <c r="B195" s="36" t="s">
        <v>216</v>
      </c>
      <c r="C195" s="26" t="s">
        <v>21</v>
      </c>
      <c r="D195" s="27">
        <f>SUM(D196:D200)</f>
        <v>145</v>
      </c>
      <c r="E195" s="27"/>
      <c r="F195" s="27"/>
      <c r="G195" s="27"/>
    </row>
    <row r="196" s="1" customFormat="1" ht="36.75" customHeight="1" spans="1:7">
      <c r="A196" s="24"/>
      <c r="B196" s="37"/>
      <c r="C196" s="26" t="s">
        <v>217</v>
      </c>
      <c r="D196" s="27">
        <v>30</v>
      </c>
      <c r="E196" s="27">
        <v>503</v>
      </c>
      <c r="F196" s="27"/>
      <c r="G196" s="27">
        <v>2130305</v>
      </c>
    </row>
    <row r="197" s="1" customFormat="1" ht="36.75" customHeight="1" spans="1:7">
      <c r="A197" s="24"/>
      <c r="B197" s="37"/>
      <c r="C197" s="26" t="s">
        <v>218</v>
      </c>
      <c r="D197" s="38">
        <v>30</v>
      </c>
      <c r="E197" s="27">
        <v>503</v>
      </c>
      <c r="F197" s="27"/>
      <c r="G197" s="27">
        <v>2130305</v>
      </c>
    </row>
    <row r="198" s="1" customFormat="1" ht="36.75" customHeight="1" spans="1:7">
      <c r="A198" s="24"/>
      <c r="B198" s="37"/>
      <c r="C198" s="26" t="s">
        <v>219</v>
      </c>
      <c r="D198" s="52">
        <v>30</v>
      </c>
      <c r="E198" s="27">
        <v>503</v>
      </c>
      <c r="F198" s="27"/>
      <c r="G198" s="27">
        <v>2130305</v>
      </c>
    </row>
    <row r="199" s="1" customFormat="1" ht="36.75" customHeight="1" spans="1:7">
      <c r="A199" s="24"/>
      <c r="B199" s="37"/>
      <c r="C199" s="26" t="s">
        <v>220</v>
      </c>
      <c r="D199" s="38">
        <v>35</v>
      </c>
      <c r="E199" s="27">
        <v>503</v>
      </c>
      <c r="F199" s="27"/>
      <c r="G199" s="27">
        <v>2130305</v>
      </c>
    </row>
    <row r="200" s="1" customFormat="1" ht="36.75" customHeight="1" spans="1:7">
      <c r="A200" s="24"/>
      <c r="B200" s="37"/>
      <c r="C200" s="26" t="s">
        <v>221</v>
      </c>
      <c r="D200" s="27">
        <v>20</v>
      </c>
      <c r="E200" s="27">
        <v>503</v>
      </c>
      <c r="F200" s="27"/>
      <c r="G200" s="27">
        <v>2130305</v>
      </c>
    </row>
    <row r="201" s="1" customFormat="1" ht="36.75" customHeight="1" spans="1:7">
      <c r="A201" s="24"/>
      <c r="B201" s="25" t="s">
        <v>222</v>
      </c>
      <c r="C201" s="26" t="s">
        <v>21</v>
      </c>
      <c r="D201" s="27">
        <f>SUM(D202:D203)</f>
        <v>60</v>
      </c>
      <c r="E201" s="27"/>
      <c r="F201" s="27"/>
      <c r="G201" s="27"/>
    </row>
    <row r="202" s="1" customFormat="1" ht="36.75" customHeight="1" spans="1:7">
      <c r="A202" s="24"/>
      <c r="B202" s="31"/>
      <c r="C202" s="26" t="s">
        <v>223</v>
      </c>
      <c r="D202" s="30">
        <v>40</v>
      </c>
      <c r="E202" s="27">
        <v>503</v>
      </c>
      <c r="F202" s="27"/>
      <c r="G202" s="27">
        <v>2130305</v>
      </c>
    </row>
    <row r="203" s="1" customFormat="1" ht="36.75" customHeight="1" spans="1:7">
      <c r="A203" s="24"/>
      <c r="B203" s="31"/>
      <c r="C203" s="26" t="s">
        <v>224</v>
      </c>
      <c r="D203" s="30">
        <v>20</v>
      </c>
      <c r="E203" s="27">
        <v>503</v>
      </c>
      <c r="F203" s="27"/>
      <c r="G203" s="27">
        <v>2130305</v>
      </c>
    </row>
    <row r="204" s="1" customFormat="1" ht="36.75" customHeight="1" spans="1:7">
      <c r="A204" s="24"/>
      <c r="B204" s="19" t="s">
        <v>28</v>
      </c>
      <c r="C204" s="20"/>
      <c r="D204" s="27">
        <f>D205+D209</f>
        <v>235</v>
      </c>
      <c r="E204" s="27"/>
      <c r="F204" s="27"/>
      <c r="G204" s="27"/>
    </row>
    <row r="205" s="1" customFormat="1" ht="36.75" customHeight="1" spans="1:7">
      <c r="A205" s="24"/>
      <c r="B205" s="36" t="s">
        <v>225</v>
      </c>
      <c r="C205" s="26" t="s">
        <v>21</v>
      </c>
      <c r="D205" s="27">
        <f>SUM(D206:D208)</f>
        <v>70</v>
      </c>
      <c r="E205" s="27"/>
      <c r="F205" s="27"/>
      <c r="G205" s="27"/>
    </row>
    <row r="206" s="1" customFormat="1" ht="41.25" customHeight="1" spans="1:7">
      <c r="A206" s="24"/>
      <c r="B206" s="37"/>
      <c r="C206" s="26" t="s">
        <v>226</v>
      </c>
      <c r="D206" s="30">
        <v>20</v>
      </c>
      <c r="E206" s="27">
        <v>503</v>
      </c>
      <c r="F206" s="27"/>
      <c r="G206" s="27">
        <v>2130305</v>
      </c>
    </row>
    <row r="207" s="1" customFormat="1" ht="36.75" customHeight="1" spans="1:7">
      <c r="A207" s="24"/>
      <c r="B207" s="37"/>
      <c r="C207" s="26" t="s">
        <v>227</v>
      </c>
      <c r="D207" s="30">
        <v>20</v>
      </c>
      <c r="E207" s="27">
        <v>503</v>
      </c>
      <c r="F207" s="27"/>
      <c r="G207" s="27">
        <v>2130305</v>
      </c>
    </row>
    <row r="208" s="1" customFormat="1" ht="41.25" customHeight="1" spans="1:7">
      <c r="A208" s="24"/>
      <c r="B208" s="37"/>
      <c r="C208" s="26" t="s">
        <v>228</v>
      </c>
      <c r="D208" s="30">
        <v>30</v>
      </c>
      <c r="E208" s="27">
        <v>503</v>
      </c>
      <c r="F208" s="27"/>
      <c r="G208" s="27">
        <v>2130305</v>
      </c>
    </row>
    <row r="209" s="1" customFormat="1" ht="36.75" customHeight="1" spans="1:7">
      <c r="A209" s="24"/>
      <c r="B209" s="36" t="s">
        <v>229</v>
      </c>
      <c r="C209" s="26" t="s">
        <v>21</v>
      </c>
      <c r="D209" s="27">
        <f>SUM(D210:D215)</f>
        <v>165</v>
      </c>
      <c r="E209" s="27"/>
      <c r="F209" s="27"/>
      <c r="G209" s="27"/>
    </row>
    <row r="210" s="1" customFormat="1" ht="36.75" customHeight="1" spans="1:7">
      <c r="A210" s="24"/>
      <c r="B210" s="37"/>
      <c r="C210" s="26" t="s">
        <v>230</v>
      </c>
      <c r="D210" s="30">
        <v>40</v>
      </c>
      <c r="E210" s="27">
        <v>503</v>
      </c>
      <c r="F210" s="27"/>
      <c r="G210" s="27">
        <v>2130305</v>
      </c>
    </row>
    <row r="211" s="1" customFormat="1" ht="36.75" customHeight="1" spans="1:7">
      <c r="A211" s="24"/>
      <c r="B211" s="37"/>
      <c r="C211" s="26" t="s">
        <v>231</v>
      </c>
      <c r="D211" s="30">
        <v>25</v>
      </c>
      <c r="E211" s="27">
        <v>503</v>
      </c>
      <c r="F211" s="27"/>
      <c r="G211" s="27">
        <v>2130305</v>
      </c>
    </row>
    <row r="212" s="1" customFormat="1" ht="36.75" customHeight="1" spans="1:7">
      <c r="A212" s="24"/>
      <c r="B212" s="37"/>
      <c r="C212" s="26" t="s">
        <v>232</v>
      </c>
      <c r="D212" s="30">
        <v>30</v>
      </c>
      <c r="E212" s="27">
        <v>503</v>
      </c>
      <c r="F212" s="27"/>
      <c r="G212" s="27">
        <v>2130305</v>
      </c>
    </row>
    <row r="213" s="1" customFormat="1" ht="36.75" customHeight="1" spans="1:7">
      <c r="A213" s="24"/>
      <c r="B213" s="37"/>
      <c r="C213" s="26" t="s">
        <v>233</v>
      </c>
      <c r="D213" s="30">
        <v>20</v>
      </c>
      <c r="E213" s="27">
        <v>503</v>
      </c>
      <c r="F213" s="27"/>
      <c r="G213" s="27">
        <v>2130305</v>
      </c>
    </row>
    <row r="214" s="1" customFormat="1" ht="41.25" customHeight="1" spans="1:7">
      <c r="A214" s="24"/>
      <c r="B214" s="37"/>
      <c r="C214" s="26" t="s">
        <v>234</v>
      </c>
      <c r="D214" s="30">
        <v>20</v>
      </c>
      <c r="E214" s="27">
        <v>503</v>
      </c>
      <c r="F214" s="27"/>
      <c r="G214" s="27">
        <v>2130305</v>
      </c>
    </row>
    <row r="215" s="1" customFormat="1" ht="36.75" customHeight="1" spans="1:7">
      <c r="A215" s="24"/>
      <c r="B215" s="37"/>
      <c r="C215" s="26" t="s">
        <v>235</v>
      </c>
      <c r="D215" s="30">
        <v>30</v>
      </c>
      <c r="E215" s="27">
        <v>503</v>
      </c>
      <c r="F215" s="27"/>
      <c r="G215" s="27">
        <v>2130305</v>
      </c>
    </row>
    <row r="216" s="1" customFormat="1" ht="36.75" customHeight="1" spans="1:7">
      <c r="A216" s="23" t="s">
        <v>236</v>
      </c>
      <c r="B216" s="23" t="s">
        <v>237</v>
      </c>
      <c r="C216" s="20"/>
      <c r="D216" s="18">
        <f>D217+D230</f>
        <v>650</v>
      </c>
      <c r="E216" s="27"/>
      <c r="F216" s="27"/>
      <c r="G216" s="27"/>
    </row>
    <row r="217" s="1" customFormat="1" ht="36.75" customHeight="1" spans="1:7">
      <c r="A217" s="24"/>
      <c r="B217" s="23" t="s">
        <v>15</v>
      </c>
      <c r="C217" s="20"/>
      <c r="D217" s="27">
        <f>D218+D221+D224+D227</f>
        <v>360</v>
      </c>
      <c r="E217" s="27"/>
      <c r="F217" s="27"/>
      <c r="G217" s="27"/>
    </row>
    <row r="218" s="1" customFormat="1" ht="36.75" customHeight="1" spans="1:7">
      <c r="A218" s="24"/>
      <c r="B218" s="28" t="s">
        <v>238</v>
      </c>
      <c r="C218" s="26" t="s">
        <v>21</v>
      </c>
      <c r="D218" s="27">
        <f>SUM(D219:D220)</f>
        <v>70</v>
      </c>
      <c r="E218" s="27"/>
      <c r="F218" s="27"/>
      <c r="G218" s="27"/>
    </row>
    <row r="219" s="1" customFormat="1" ht="36.75" customHeight="1" spans="1:7">
      <c r="A219" s="24"/>
      <c r="B219" s="29"/>
      <c r="C219" s="26" t="s">
        <v>239</v>
      </c>
      <c r="D219" s="27">
        <v>40</v>
      </c>
      <c r="E219" s="27">
        <v>503</v>
      </c>
      <c r="F219" s="27"/>
      <c r="G219" s="27">
        <v>2130305</v>
      </c>
    </row>
    <row r="220" s="1" customFormat="1" ht="36.75" customHeight="1" spans="1:7">
      <c r="A220" s="24"/>
      <c r="B220" s="29"/>
      <c r="C220" s="26" t="s">
        <v>240</v>
      </c>
      <c r="D220" s="27">
        <v>30</v>
      </c>
      <c r="E220" s="27">
        <v>503</v>
      </c>
      <c r="F220" s="27"/>
      <c r="G220" s="27">
        <v>2130305</v>
      </c>
    </row>
    <row r="221" s="1" customFormat="1" ht="36.75" customHeight="1" spans="1:7">
      <c r="A221" s="24"/>
      <c r="B221" s="36" t="s">
        <v>241</v>
      </c>
      <c r="C221" s="26" t="s">
        <v>21</v>
      </c>
      <c r="D221" s="27">
        <f>SUM(D222:D223)</f>
        <v>180</v>
      </c>
      <c r="E221" s="27"/>
      <c r="F221" s="27"/>
      <c r="G221" s="27"/>
    </row>
    <row r="222" s="1" customFormat="1" ht="36.75" customHeight="1" spans="1:7">
      <c r="A222" s="24"/>
      <c r="B222" s="37"/>
      <c r="C222" s="26" t="s">
        <v>242</v>
      </c>
      <c r="D222" s="55">
        <v>150</v>
      </c>
      <c r="E222" s="27">
        <v>503</v>
      </c>
      <c r="F222" s="27"/>
      <c r="G222" s="27">
        <v>2130305</v>
      </c>
    </row>
    <row r="223" s="1" customFormat="1" ht="36.75" customHeight="1" spans="1:7">
      <c r="A223" s="24"/>
      <c r="B223" s="37"/>
      <c r="C223" s="26" t="s">
        <v>243</v>
      </c>
      <c r="D223" s="55">
        <v>30</v>
      </c>
      <c r="E223" s="27">
        <v>503</v>
      </c>
      <c r="F223" s="27"/>
      <c r="G223" s="27">
        <v>2130305</v>
      </c>
    </row>
    <row r="224" s="1" customFormat="1" ht="36.75" customHeight="1" spans="1:7">
      <c r="A224" s="24"/>
      <c r="B224" s="36" t="s">
        <v>244</v>
      </c>
      <c r="C224" s="26" t="s">
        <v>21</v>
      </c>
      <c r="D224" s="27">
        <f>SUM(D225:D226)</f>
        <v>40</v>
      </c>
      <c r="E224" s="27"/>
      <c r="F224" s="27"/>
      <c r="G224" s="27"/>
    </row>
    <row r="225" s="1" customFormat="1" ht="36.75" customHeight="1" spans="1:7">
      <c r="A225" s="24"/>
      <c r="B225" s="37"/>
      <c r="C225" s="26" t="s">
        <v>245</v>
      </c>
      <c r="D225" s="55">
        <v>20</v>
      </c>
      <c r="E225" s="27">
        <v>503</v>
      </c>
      <c r="F225" s="27"/>
      <c r="G225" s="27">
        <v>2130305</v>
      </c>
    </row>
    <row r="226" s="1" customFormat="1" ht="36.75" customHeight="1" spans="1:7">
      <c r="A226" s="24"/>
      <c r="B226" s="37"/>
      <c r="C226" s="26" t="s">
        <v>246</v>
      </c>
      <c r="D226" s="55">
        <v>20</v>
      </c>
      <c r="E226" s="27">
        <v>503</v>
      </c>
      <c r="F226" s="27"/>
      <c r="G226" s="27">
        <v>2130305</v>
      </c>
    </row>
    <row r="227" s="1" customFormat="1" ht="36.75" customHeight="1" spans="1:7">
      <c r="A227" s="24"/>
      <c r="B227" s="36" t="s">
        <v>247</v>
      </c>
      <c r="C227" s="26" t="s">
        <v>21</v>
      </c>
      <c r="D227" s="27">
        <f>SUM(D228:D229)</f>
        <v>70</v>
      </c>
      <c r="E227" s="27"/>
      <c r="F227" s="27"/>
      <c r="G227" s="27"/>
    </row>
    <row r="228" s="1" customFormat="1" ht="36.75" customHeight="1" spans="1:7">
      <c r="A228" s="24"/>
      <c r="B228" s="37"/>
      <c r="C228" s="26" t="s">
        <v>248</v>
      </c>
      <c r="D228" s="55">
        <v>40</v>
      </c>
      <c r="E228" s="27">
        <v>503</v>
      </c>
      <c r="F228" s="27"/>
      <c r="G228" s="27">
        <v>2130305</v>
      </c>
    </row>
    <row r="229" s="1" customFormat="1" ht="36.75" customHeight="1" spans="1:7">
      <c r="A229" s="24"/>
      <c r="B229" s="37"/>
      <c r="C229" s="26" t="s">
        <v>249</v>
      </c>
      <c r="D229" s="55">
        <v>30</v>
      </c>
      <c r="E229" s="27">
        <v>503</v>
      </c>
      <c r="F229" s="27"/>
      <c r="G229" s="27">
        <v>2130305</v>
      </c>
    </row>
    <row r="230" s="1" customFormat="1" ht="36.75" customHeight="1" spans="1:7">
      <c r="A230" s="24"/>
      <c r="B230" s="19" t="s">
        <v>28</v>
      </c>
      <c r="C230" s="20"/>
      <c r="D230" s="27">
        <f>D231+D237+D240+D244</f>
        <v>290</v>
      </c>
      <c r="E230" s="27"/>
      <c r="F230" s="27"/>
      <c r="G230" s="27"/>
    </row>
    <row r="231" s="1" customFormat="1" ht="36.75" customHeight="1" spans="1:7">
      <c r="A231" s="24"/>
      <c r="B231" s="25" t="s">
        <v>250</v>
      </c>
      <c r="C231" s="26" t="s">
        <v>21</v>
      </c>
      <c r="D231" s="27">
        <f>SUM(D232:D236)</f>
        <v>130</v>
      </c>
      <c r="E231" s="27"/>
      <c r="F231" s="27"/>
      <c r="G231" s="27"/>
    </row>
    <row r="232" s="1" customFormat="1" ht="36.75" customHeight="1" spans="1:7">
      <c r="A232" s="24"/>
      <c r="B232" s="31"/>
      <c r="C232" s="26" t="s">
        <v>251</v>
      </c>
      <c r="D232" s="55">
        <v>30</v>
      </c>
      <c r="E232" s="27">
        <v>503</v>
      </c>
      <c r="F232" s="27"/>
      <c r="G232" s="27">
        <v>2130305</v>
      </c>
    </row>
    <row r="233" s="1" customFormat="1" ht="36.75" customHeight="1" spans="1:7">
      <c r="A233" s="24"/>
      <c r="B233" s="31"/>
      <c r="C233" s="26" t="s">
        <v>252</v>
      </c>
      <c r="D233" s="55">
        <v>30</v>
      </c>
      <c r="E233" s="27">
        <v>503</v>
      </c>
      <c r="F233" s="27"/>
      <c r="G233" s="27">
        <v>2130305</v>
      </c>
    </row>
    <row r="234" s="1" customFormat="1" ht="36.75" customHeight="1" spans="1:7">
      <c r="A234" s="24"/>
      <c r="B234" s="31"/>
      <c r="C234" s="26" t="s">
        <v>253</v>
      </c>
      <c r="D234" s="55">
        <v>30</v>
      </c>
      <c r="E234" s="27">
        <v>503</v>
      </c>
      <c r="F234" s="27"/>
      <c r="G234" s="27">
        <v>2130305</v>
      </c>
    </row>
    <row r="235" s="1" customFormat="1" ht="36.75" customHeight="1" spans="1:7">
      <c r="A235" s="24"/>
      <c r="B235" s="31"/>
      <c r="C235" s="26" t="s">
        <v>254</v>
      </c>
      <c r="D235" s="55">
        <v>30</v>
      </c>
      <c r="E235" s="27">
        <v>503</v>
      </c>
      <c r="F235" s="27"/>
      <c r="G235" s="27">
        <v>2130305</v>
      </c>
    </row>
    <row r="236" s="1" customFormat="1" ht="36.75" customHeight="1" spans="1:7">
      <c r="A236" s="24"/>
      <c r="B236" s="31"/>
      <c r="C236" s="26" t="s">
        <v>255</v>
      </c>
      <c r="D236" s="30">
        <v>10</v>
      </c>
      <c r="E236" s="27">
        <v>503</v>
      </c>
      <c r="F236" s="27"/>
      <c r="G236" s="27">
        <v>2130305</v>
      </c>
    </row>
    <row r="237" s="1" customFormat="1" ht="36.75" customHeight="1" spans="1:7">
      <c r="A237" s="24"/>
      <c r="B237" s="25" t="s">
        <v>256</v>
      </c>
      <c r="C237" s="26" t="s">
        <v>21</v>
      </c>
      <c r="D237" s="27">
        <f>SUM(D238:D239)</f>
        <v>60</v>
      </c>
      <c r="E237" s="27"/>
      <c r="F237" s="27"/>
      <c r="G237" s="27"/>
    </row>
    <row r="238" s="1" customFormat="1" ht="51.95" customHeight="1" spans="1:7">
      <c r="A238" s="24"/>
      <c r="B238" s="31"/>
      <c r="C238" s="26" t="s">
        <v>257</v>
      </c>
      <c r="D238" s="55">
        <v>40</v>
      </c>
      <c r="E238" s="27">
        <v>503</v>
      </c>
      <c r="F238" s="27"/>
      <c r="G238" s="27">
        <v>2130305</v>
      </c>
    </row>
    <row r="239" s="1" customFormat="1" ht="36.75" customHeight="1" spans="1:7">
      <c r="A239" s="24"/>
      <c r="B239" s="31"/>
      <c r="C239" s="26" t="s">
        <v>258</v>
      </c>
      <c r="D239" s="55">
        <v>20</v>
      </c>
      <c r="E239" s="27">
        <v>503</v>
      </c>
      <c r="F239" s="27"/>
      <c r="G239" s="27">
        <v>2130305</v>
      </c>
    </row>
    <row r="240" s="1" customFormat="1" ht="36.75" customHeight="1" spans="1:7">
      <c r="A240" s="24"/>
      <c r="B240" s="25" t="s">
        <v>259</v>
      </c>
      <c r="C240" s="26" t="s">
        <v>21</v>
      </c>
      <c r="D240" s="27">
        <f>SUM(D241:D243)</f>
        <v>60</v>
      </c>
      <c r="E240" s="27"/>
      <c r="F240" s="27"/>
      <c r="G240" s="27"/>
    </row>
    <row r="241" s="1" customFormat="1" ht="36.75" customHeight="1" spans="1:7">
      <c r="A241" s="24"/>
      <c r="B241" s="31"/>
      <c r="C241" s="26" t="s">
        <v>260</v>
      </c>
      <c r="D241" s="55">
        <v>20</v>
      </c>
      <c r="E241" s="27">
        <v>503</v>
      </c>
      <c r="F241" s="27"/>
      <c r="G241" s="27">
        <v>2130305</v>
      </c>
    </row>
    <row r="242" s="1" customFormat="1" ht="36.75" customHeight="1" spans="1:7">
      <c r="A242" s="24"/>
      <c r="B242" s="31"/>
      <c r="C242" s="26" t="s">
        <v>261</v>
      </c>
      <c r="D242" s="55">
        <v>20</v>
      </c>
      <c r="E242" s="27">
        <v>503</v>
      </c>
      <c r="F242" s="27"/>
      <c r="G242" s="27">
        <v>2130305</v>
      </c>
    </row>
    <row r="243" s="1" customFormat="1" ht="36.75" customHeight="1" spans="1:7">
      <c r="A243" s="24"/>
      <c r="B243" s="31"/>
      <c r="C243" s="26" t="s">
        <v>262</v>
      </c>
      <c r="D243" s="55">
        <v>20</v>
      </c>
      <c r="E243" s="27">
        <v>503</v>
      </c>
      <c r="F243" s="27"/>
      <c r="G243" s="27">
        <v>2130305</v>
      </c>
    </row>
    <row r="244" s="1" customFormat="1" ht="36.75" customHeight="1" spans="1:7">
      <c r="A244" s="24"/>
      <c r="B244" s="25" t="s">
        <v>263</v>
      </c>
      <c r="C244" s="26" t="s">
        <v>21</v>
      </c>
      <c r="D244" s="27">
        <f>SUM(D245:D246)</f>
        <v>40</v>
      </c>
      <c r="E244" s="27"/>
      <c r="F244" s="27"/>
      <c r="G244" s="27"/>
    </row>
    <row r="245" s="1" customFormat="1" ht="36.75" customHeight="1" spans="1:7">
      <c r="A245" s="24"/>
      <c r="B245" s="31"/>
      <c r="C245" s="26" t="s">
        <v>264</v>
      </c>
      <c r="D245" s="55">
        <v>20</v>
      </c>
      <c r="E245" s="27">
        <v>503</v>
      </c>
      <c r="F245" s="27"/>
      <c r="G245" s="27">
        <v>2130305</v>
      </c>
    </row>
    <row r="246" s="1" customFormat="1" ht="36.75" customHeight="1" spans="1:7">
      <c r="A246" s="24"/>
      <c r="B246" s="31"/>
      <c r="C246" s="26" t="s">
        <v>265</v>
      </c>
      <c r="D246" s="55">
        <v>20</v>
      </c>
      <c r="E246" s="27">
        <v>503</v>
      </c>
      <c r="F246" s="27"/>
      <c r="G246" s="27">
        <v>2130305</v>
      </c>
    </row>
    <row r="247" s="1" customFormat="1" ht="36.75" customHeight="1" spans="1:7">
      <c r="A247" s="23" t="s">
        <v>266</v>
      </c>
      <c r="B247" s="23" t="s">
        <v>267</v>
      </c>
      <c r="C247" s="20"/>
      <c r="D247" s="18">
        <f>D248+D254</f>
        <v>460</v>
      </c>
      <c r="E247" s="27"/>
      <c r="F247" s="27"/>
      <c r="G247" s="27"/>
    </row>
    <row r="248" s="1" customFormat="1" ht="36.75" customHeight="1" spans="1:7">
      <c r="A248" s="24"/>
      <c r="B248" s="23" t="s">
        <v>15</v>
      </c>
      <c r="C248" s="20"/>
      <c r="D248" s="27">
        <f>D249+D250+D253</f>
        <v>140</v>
      </c>
      <c r="E248" s="27"/>
      <c r="F248" s="27"/>
      <c r="G248" s="27"/>
    </row>
    <row r="249" s="1" customFormat="1" ht="36.75" customHeight="1" spans="1:7">
      <c r="A249" s="24"/>
      <c r="B249" s="28" t="s">
        <v>268</v>
      </c>
      <c r="C249" s="56" t="s">
        <v>269</v>
      </c>
      <c r="D249" s="27">
        <v>80</v>
      </c>
      <c r="E249" s="27">
        <v>503</v>
      </c>
      <c r="F249" s="27"/>
      <c r="G249" s="27">
        <v>2130305</v>
      </c>
    </row>
    <row r="250" s="1" customFormat="1" ht="36.75" customHeight="1" spans="1:7">
      <c r="A250" s="24"/>
      <c r="B250" s="28" t="s">
        <v>270</v>
      </c>
      <c r="C250" s="26" t="s">
        <v>21</v>
      </c>
      <c r="D250" s="27">
        <f>SUM(D251:D252)</f>
        <v>40</v>
      </c>
      <c r="E250" s="27"/>
      <c r="F250" s="27"/>
      <c r="G250" s="27"/>
    </row>
    <row r="251" s="1" customFormat="1" ht="36.75" customHeight="1" spans="1:7">
      <c r="A251" s="24"/>
      <c r="B251" s="29"/>
      <c r="C251" s="56" t="s">
        <v>271</v>
      </c>
      <c r="D251" s="38">
        <v>20</v>
      </c>
      <c r="E251" s="27">
        <v>503</v>
      </c>
      <c r="F251" s="27"/>
      <c r="G251" s="27">
        <v>2130305</v>
      </c>
    </row>
    <row r="252" s="1" customFormat="1" ht="36.75" customHeight="1" spans="1:7">
      <c r="A252" s="24"/>
      <c r="B252" s="29"/>
      <c r="C252" s="56" t="s">
        <v>272</v>
      </c>
      <c r="D252" s="38">
        <v>20</v>
      </c>
      <c r="E252" s="27">
        <v>503</v>
      </c>
      <c r="F252" s="27"/>
      <c r="G252" s="27">
        <v>2130305</v>
      </c>
    </row>
    <row r="253" s="1" customFormat="1" ht="36.75" customHeight="1" spans="1:7">
      <c r="A253" s="24"/>
      <c r="B253" s="25" t="s">
        <v>273</v>
      </c>
      <c r="C253" s="56" t="s">
        <v>274</v>
      </c>
      <c r="D253" s="27">
        <v>20</v>
      </c>
      <c r="E253" s="27">
        <v>503</v>
      </c>
      <c r="F253" s="27"/>
      <c r="G253" s="27">
        <v>2130305</v>
      </c>
    </row>
    <row r="254" s="1" customFormat="1" ht="36.75" customHeight="1" spans="1:7">
      <c r="A254" s="24"/>
      <c r="B254" s="19" t="s">
        <v>28</v>
      </c>
      <c r="C254" s="20"/>
      <c r="D254" s="27">
        <f>D255+D258+D260+D263+D266+D271</f>
        <v>320</v>
      </c>
      <c r="E254" s="27"/>
      <c r="F254" s="27"/>
      <c r="G254" s="27"/>
    </row>
    <row r="255" s="1" customFormat="1" ht="36.75" customHeight="1" spans="1:7">
      <c r="A255" s="24"/>
      <c r="B255" s="36" t="s">
        <v>275</v>
      </c>
      <c r="C255" s="26" t="s">
        <v>21</v>
      </c>
      <c r="D255" s="27">
        <f>SUM(D256:D257)</f>
        <v>40</v>
      </c>
      <c r="E255" s="27"/>
      <c r="F255" s="27"/>
      <c r="G255" s="27"/>
    </row>
    <row r="256" s="1" customFormat="1" ht="36.75" customHeight="1" spans="1:7">
      <c r="A256" s="24"/>
      <c r="B256" s="37"/>
      <c r="C256" s="56" t="s">
        <v>276</v>
      </c>
      <c r="D256" s="38">
        <v>20</v>
      </c>
      <c r="E256" s="27">
        <v>503</v>
      </c>
      <c r="F256" s="27"/>
      <c r="G256" s="27">
        <v>2130305</v>
      </c>
    </row>
    <row r="257" s="1" customFormat="1" ht="36.75" customHeight="1" spans="1:7">
      <c r="A257" s="24"/>
      <c r="B257" s="37"/>
      <c r="C257" s="56" t="s">
        <v>277</v>
      </c>
      <c r="D257" s="38">
        <v>20</v>
      </c>
      <c r="E257" s="27">
        <v>503</v>
      </c>
      <c r="F257" s="27"/>
      <c r="G257" s="27">
        <v>2130305</v>
      </c>
    </row>
    <row r="258" s="1" customFormat="1" ht="36.75" customHeight="1" spans="1:7">
      <c r="A258" s="24"/>
      <c r="B258" s="36" t="s">
        <v>278</v>
      </c>
      <c r="C258" s="26" t="s">
        <v>21</v>
      </c>
      <c r="D258" s="27">
        <f>SUM(D259:D259)</f>
        <v>20</v>
      </c>
      <c r="E258" s="27"/>
      <c r="F258" s="27"/>
      <c r="G258" s="27"/>
    </row>
    <row r="259" s="1" customFormat="1" ht="36.75" customHeight="1" spans="1:7">
      <c r="A259" s="24"/>
      <c r="B259" s="37"/>
      <c r="C259" s="56" t="s">
        <v>279</v>
      </c>
      <c r="D259" s="38">
        <v>20</v>
      </c>
      <c r="E259" s="27">
        <v>503</v>
      </c>
      <c r="F259" s="27"/>
      <c r="G259" s="27">
        <v>2130305</v>
      </c>
    </row>
    <row r="260" s="1" customFormat="1" ht="36.75" customHeight="1" spans="1:7">
      <c r="A260" s="24"/>
      <c r="B260" s="36" t="s">
        <v>280</v>
      </c>
      <c r="C260" s="56" t="s">
        <v>21</v>
      </c>
      <c r="D260" s="38">
        <f>SUM(D261:D262)</f>
        <v>40</v>
      </c>
      <c r="E260" s="27"/>
      <c r="F260" s="27"/>
      <c r="G260" s="27"/>
    </row>
    <row r="261" s="1" customFormat="1" ht="36.75" customHeight="1" spans="1:7">
      <c r="A261" s="24"/>
      <c r="B261" s="37"/>
      <c r="C261" s="56" t="s">
        <v>281</v>
      </c>
      <c r="D261" s="38">
        <v>20</v>
      </c>
      <c r="E261" s="27">
        <v>503</v>
      </c>
      <c r="F261" s="27"/>
      <c r="G261" s="27">
        <v>2130305</v>
      </c>
    </row>
    <row r="262" s="1" customFormat="1" ht="36.75" customHeight="1" spans="1:7">
      <c r="A262" s="24"/>
      <c r="B262" s="30"/>
      <c r="C262" s="56" t="s">
        <v>282</v>
      </c>
      <c r="D262" s="38">
        <v>20</v>
      </c>
      <c r="E262" s="27">
        <v>503</v>
      </c>
      <c r="F262" s="27"/>
      <c r="G262" s="27">
        <v>2130305</v>
      </c>
    </row>
    <row r="263" s="1" customFormat="1" ht="36.75" customHeight="1" spans="1:7">
      <c r="A263" s="24"/>
      <c r="B263" s="36" t="s">
        <v>283</v>
      </c>
      <c r="C263" s="56" t="s">
        <v>21</v>
      </c>
      <c r="D263" s="38">
        <f>SUM(D264:D265)</f>
        <v>40</v>
      </c>
      <c r="E263" s="27"/>
      <c r="F263" s="27"/>
      <c r="G263" s="27"/>
    </row>
    <row r="264" s="1" customFormat="1" ht="36.75" customHeight="1" spans="1:7">
      <c r="A264" s="24"/>
      <c r="B264" s="37"/>
      <c r="C264" s="56" t="s">
        <v>284</v>
      </c>
      <c r="D264" s="38">
        <v>20</v>
      </c>
      <c r="E264" s="27">
        <v>503</v>
      </c>
      <c r="F264" s="27"/>
      <c r="G264" s="27">
        <v>2130305</v>
      </c>
    </row>
    <row r="265" s="1" customFormat="1" ht="36.75" customHeight="1" spans="1:7">
      <c r="A265" s="24"/>
      <c r="B265" s="37"/>
      <c r="C265" s="56" t="s">
        <v>285</v>
      </c>
      <c r="D265" s="38">
        <v>20</v>
      </c>
      <c r="E265" s="27">
        <v>503</v>
      </c>
      <c r="F265" s="27"/>
      <c r="G265" s="27">
        <v>2130305</v>
      </c>
    </row>
    <row r="266" s="1" customFormat="1" ht="36.75" customHeight="1" spans="1:7">
      <c r="A266" s="24"/>
      <c r="B266" s="36" t="s">
        <v>286</v>
      </c>
      <c r="C266" s="56" t="s">
        <v>21</v>
      </c>
      <c r="D266" s="38">
        <f>SUM(D267:D270)</f>
        <v>95</v>
      </c>
      <c r="E266" s="27"/>
      <c r="F266" s="27"/>
      <c r="G266" s="27"/>
    </row>
    <row r="267" s="1" customFormat="1" ht="36.75" customHeight="1" spans="1:7">
      <c r="A267" s="24"/>
      <c r="B267" s="37"/>
      <c r="C267" s="56" t="s">
        <v>287</v>
      </c>
      <c r="D267" s="38">
        <v>25</v>
      </c>
      <c r="E267" s="27">
        <v>503</v>
      </c>
      <c r="F267" s="27"/>
      <c r="G267" s="27">
        <v>2130305</v>
      </c>
    </row>
    <row r="268" s="1" customFormat="1" ht="36.75" customHeight="1" spans="1:7">
      <c r="A268" s="24"/>
      <c r="B268" s="37"/>
      <c r="C268" s="56" t="s">
        <v>288</v>
      </c>
      <c r="D268" s="38">
        <v>20</v>
      </c>
      <c r="E268" s="27">
        <v>503</v>
      </c>
      <c r="F268" s="27"/>
      <c r="G268" s="27">
        <v>2130305</v>
      </c>
    </row>
    <row r="269" s="1" customFormat="1" ht="36.75" customHeight="1" spans="1:7">
      <c r="A269" s="24"/>
      <c r="B269" s="37"/>
      <c r="C269" s="56" t="s">
        <v>289</v>
      </c>
      <c r="D269" s="38">
        <v>20</v>
      </c>
      <c r="E269" s="27">
        <v>503</v>
      </c>
      <c r="F269" s="27"/>
      <c r="G269" s="27">
        <v>2130305</v>
      </c>
    </row>
    <row r="270" s="1" customFormat="1" ht="36.75" customHeight="1" spans="1:7">
      <c r="A270" s="24"/>
      <c r="B270" s="37"/>
      <c r="C270" s="56" t="s">
        <v>290</v>
      </c>
      <c r="D270" s="38">
        <v>30</v>
      </c>
      <c r="E270" s="27">
        <v>503</v>
      </c>
      <c r="F270" s="27"/>
      <c r="G270" s="27">
        <v>2130305</v>
      </c>
    </row>
    <row r="271" s="1" customFormat="1" ht="36.75" customHeight="1" spans="1:7">
      <c r="A271" s="24"/>
      <c r="B271" s="36" t="s">
        <v>291</v>
      </c>
      <c r="C271" s="56" t="s">
        <v>21</v>
      </c>
      <c r="D271" s="38">
        <f>SUM(D272:D274)</f>
        <v>85</v>
      </c>
      <c r="E271" s="27"/>
      <c r="F271" s="27"/>
      <c r="G271" s="27"/>
    </row>
    <row r="272" s="1" customFormat="1" ht="36.75" customHeight="1" spans="1:7">
      <c r="A272" s="24"/>
      <c r="B272" s="37"/>
      <c r="C272" s="56" t="s">
        <v>292</v>
      </c>
      <c r="D272" s="38">
        <v>25</v>
      </c>
      <c r="E272" s="27">
        <v>503</v>
      </c>
      <c r="F272" s="27"/>
      <c r="G272" s="27">
        <v>2130305</v>
      </c>
    </row>
    <row r="273" s="1" customFormat="1" ht="36.75" customHeight="1" spans="1:7">
      <c r="A273" s="24"/>
      <c r="B273" s="37"/>
      <c r="C273" s="56" t="s">
        <v>293</v>
      </c>
      <c r="D273" s="38">
        <v>30</v>
      </c>
      <c r="E273" s="27">
        <v>503</v>
      </c>
      <c r="F273" s="27"/>
      <c r="G273" s="27">
        <v>2130305</v>
      </c>
    </row>
    <row r="274" s="1" customFormat="1" ht="36.75" customHeight="1" spans="1:7">
      <c r="A274" s="24"/>
      <c r="B274" s="37"/>
      <c r="C274" s="56" t="s">
        <v>294</v>
      </c>
      <c r="D274" s="38">
        <v>30</v>
      </c>
      <c r="E274" s="27">
        <v>503</v>
      </c>
      <c r="F274" s="27"/>
      <c r="G274" s="27">
        <v>2130305</v>
      </c>
    </row>
    <row r="275" s="1" customFormat="1" ht="36.75" customHeight="1" spans="1:7">
      <c r="A275" s="23" t="s">
        <v>295</v>
      </c>
      <c r="B275" s="23" t="s">
        <v>296</v>
      </c>
      <c r="C275" s="20"/>
      <c r="D275" s="18">
        <f>D276+D280</f>
        <v>400</v>
      </c>
      <c r="E275" s="27"/>
      <c r="F275" s="27"/>
      <c r="G275" s="27"/>
    </row>
    <row r="276" s="1" customFormat="1" ht="36.75" customHeight="1" spans="1:7">
      <c r="A276" s="24"/>
      <c r="B276" s="23" t="s">
        <v>15</v>
      </c>
      <c r="C276" s="20"/>
      <c r="D276" s="27">
        <f>D277+D278+D279</f>
        <v>90</v>
      </c>
      <c r="E276" s="27"/>
      <c r="F276" s="27"/>
      <c r="G276" s="27"/>
    </row>
    <row r="277" s="1" customFormat="1" ht="36.75" customHeight="1" spans="1:7">
      <c r="A277" s="24"/>
      <c r="B277" s="57" t="s">
        <v>297</v>
      </c>
      <c r="C277" s="26" t="s">
        <v>298</v>
      </c>
      <c r="D277" s="27">
        <v>30</v>
      </c>
      <c r="E277" s="27">
        <v>503</v>
      </c>
      <c r="F277" s="27"/>
      <c r="G277" s="27">
        <v>2130305</v>
      </c>
    </row>
    <row r="278" s="1" customFormat="1" ht="36.75" customHeight="1" spans="1:7">
      <c r="A278" s="24"/>
      <c r="B278" s="57" t="s">
        <v>299</v>
      </c>
      <c r="C278" s="26" t="s">
        <v>300</v>
      </c>
      <c r="D278" s="27">
        <v>30</v>
      </c>
      <c r="E278" s="27">
        <v>503</v>
      </c>
      <c r="F278" s="27"/>
      <c r="G278" s="27">
        <v>2130305</v>
      </c>
    </row>
    <row r="279" s="1" customFormat="1" ht="36.75" customHeight="1" spans="1:7">
      <c r="A279" s="24"/>
      <c r="B279" s="57" t="s">
        <v>301</v>
      </c>
      <c r="C279" s="26" t="s">
        <v>302</v>
      </c>
      <c r="D279" s="27">
        <v>30</v>
      </c>
      <c r="E279" s="27">
        <v>503</v>
      </c>
      <c r="F279" s="27"/>
      <c r="G279" s="27">
        <v>2130305</v>
      </c>
    </row>
    <row r="280" s="1" customFormat="1" ht="36.75" customHeight="1" spans="1:7">
      <c r="A280" s="24"/>
      <c r="B280" s="19" t="s">
        <v>28</v>
      </c>
      <c r="C280" s="20"/>
      <c r="D280" s="27">
        <f>D281+D284+D288+D292+D295+D298</f>
        <v>310</v>
      </c>
      <c r="E280" s="27"/>
      <c r="F280" s="27"/>
      <c r="G280" s="27"/>
    </row>
    <row r="281" s="1" customFormat="1" ht="36.75" customHeight="1" spans="1:7">
      <c r="A281" s="24"/>
      <c r="B281" s="57" t="s">
        <v>303</v>
      </c>
      <c r="C281" s="26" t="s">
        <v>21</v>
      </c>
      <c r="D281" s="27">
        <f>SUM(D282:D283)</f>
        <v>30</v>
      </c>
      <c r="E281" s="27"/>
      <c r="F281" s="27"/>
      <c r="G281" s="27"/>
    </row>
    <row r="282" s="1" customFormat="1" ht="36.75" customHeight="1" spans="1:7">
      <c r="A282" s="24"/>
      <c r="B282" s="58"/>
      <c r="C282" s="26" t="s">
        <v>304</v>
      </c>
      <c r="D282" s="30">
        <v>20</v>
      </c>
      <c r="E282" s="27">
        <v>503</v>
      </c>
      <c r="F282" s="27"/>
      <c r="G282" s="27">
        <v>2130305</v>
      </c>
    </row>
    <row r="283" s="1" customFormat="1" ht="36.75" customHeight="1" spans="1:7">
      <c r="A283" s="24"/>
      <c r="B283" s="58"/>
      <c r="C283" s="26" t="s">
        <v>305</v>
      </c>
      <c r="D283" s="30">
        <v>10</v>
      </c>
      <c r="E283" s="27">
        <v>503</v>
      </c>
      <c r="F283" s="27"/>
      <c r="G283" s="27">
        <v>2130305</v>
      </c>
    </row>
    <row r="284" s="1" customFormat="1" ht="36.75" customHeight="1" spans="1:7">
      <c r="A284" s="24"/>
      <c r="B284" s="57" t="s">
        <v>306</v>
      </c>
      <c r="C284" s="26" t="s">
        <v>21</v>
      </c>
      <c r="D284" s="27">
        <f>SUM(D285:D287)</f>
        <v>60</v>
      </c>
      <c r="E284" s="27"/>
      <c r="F284" s="27"/>
      <c r="G284" s="27"/>
    </row>
    <row r="285" s="1" customFormat="1" ht="36.75" customHeight="1" spans="1:7">
      <c r="A285" s="24"/>
      <c r="B285" s="58"/>
      <c r="C285" s="26" t="s">
        <v>307</v>
      </c>
      <c r="D285" s="30">
        <v>20</v>
      </c>
      <c r="E285" s="27">
        <v>503</v>
      </c>
      <c r="F285" s="27"/>
      <c r="G285" s="27">
        <v>2130305</v>
      </c>
    </row>
    <row r="286" s="1" customFormat="1" ht="36.75" customHeight="1" spans="1:7">
      <c r="A286" s="24"/>
      <c r="B286" s="58"/>
      <c r="C286" s="26" t="s">
        <v>308</v>
      </c>
      <c r="D286" s="30">
        <v>20</v>
      </c>
      <c r="E286" s="27">
        <v>503</v>
      </c>
      <c r="F286" s="27"/>
      <c r="G286" s="27">
        <v>2130305</v>
      </c>
    </row>
    <row r="287" s="1" customFormat="1" ht="36.75" customHeight="1" spans="1:7">
      <c r="A287" s="24"/>
      <c r="B287" s="58"/>
      <c r="C287" s="26" t="s">
        <v>309</v>
      </c>
      <c r="D287" s="30">
        <v>20</v>
      </c>
      <c r="E287" s="27">
        <v>503</v>
      </c>
      <c r="F287" s="27"/>
      <c r="G287" s="27">
        <v>2130305</v>
      </c>
    </row>
    <row r="288" s="1" customFormat="1" ht="36.75" customHeight="1" spans="1:7">
      <c r="A288" s="24"/>
      <c r="B288" s="57" t="s">
        <v>310</v>
      </c>
      <c r="C288" s="26" t="s">
        <v>21</v>
      </c>
      <c r="D288" s="27">
        <f>SUM(D289:D291)</f>
        <v>90</v>
      </c>
      <c r="E288" s="27"/>
      <c r="F288" s="27"/>
      <c r="G288" s="27"/>
    </row>
    <row r="289" s="1" customFormat="1" ht="36.75" customHeight="1" spans="1:7">
      <c r="A289" s="24"/>
      <c r="B289" s="58"/>
      <c r="C289" s="26" t="s">
        <v>311</v>
      </c>
      <c r="D289" s="30">
        <v>35</v>
      </c>
      <c r="E289" s="27">
        <v>503</v>
      </c>
      <c r="F289" s="27"/>
      <c r="G289" s="27">
        <v>2130305</v>
      </c>
    </row>
    <row r="290" s="1" customFormat="1" ht="36.75" customHeight="1" spans="1:7">
      <c r="A290" s="24"/>
      <c r="B290" s="58"/>
      <c r="C290" s="26" t="s">
        <v>312</v>
      </c>
      <c r="D290" s="30">
        <v>25</v>
      </c>
      <c r="E290" s="27">
        <v>503</v>
      </c>
      <c r="F290" s="27"/>
      <c r="G290" s="27">
        <v>2130305</v>
      </c>
    </row>
    <row r="291" s="1" customFormat="1" ht="36.75" customHeight="1" spans="1:7">
      <c r="A291" s="24"/>
      <c r="B291" s="58"/>
      <c r="C291" s="26" t="s">
        <v>313</v>
      </c>
      <c r="D291" s="30">
        <v>30</v>
      </c>
      <c r="E291" s="27">
        <v>503</v>
      </c>
      <c r="F291" s="27"/>
      <c r="G291" s="27">
        <v>2130305</v>
      </c>
    </row>
    <row r="292" s="1" customFormat="1" ht="36.75" customHeight="1" spans="1:7">
      <c r="A292" s="24"/>
      <c r="B292" s="57" t="s">
        <v>314</v>
      </c>
      <c r="C292" s="26" t="s">
        <v>21</v>
      </c>
      <c r="D292" s="27">
        <f>SUM(D293:D294)</f>
        <v>40</v>
      </c>
      <c r="E292" s="27"/>
      <c r="F292" s="27"/>
      <c r="G292" s="27"/>
    </row>
    <row r="293" s="1" customFormat="1" ht="36.75" customHeight="1" spans="1:7">
      <c r="A293" s="24"/>
      <c r="B293" s="58"/>
      <c r="C293" s="26" t="s">
        <v>315</v>
      </c>
      <c r="D293" s="30">
        <v>20</v>
      </c>
      <c r="E293" s="27">
        <v>503</v>
      </c>
      <c r="F293" s="27"/>
      <c r="G293" s="27">
        <v>2130305</v>
      </c>
    </row>
    <row r="294" s="1" customFormat="1" ht="36.75" customHeight="1" spans="1:7">
      <c r="A294" s="24"/>
      <c r="B294" s="58"/>
      <c r="C294" s="26" t="s">
        <v>316</v>
      </c>
      <c r="D294" s="30">
        <v>20</v>
      </c>
      <c r="E294" s="27">
        <v>503</v>
      </c>
      <c r="F294" s="27"/>
      <c r="G294" s="27">
        <v>2130305</v>
      </c>
    </row>
    <row r="295" s="1" customFormat="1" ht="36.75" customHeight="1" spans="1:7">
      <c r="A295" s="24"/>
      <c r="B295" s="57" t="s">
        <v>317</v>
      </c>
      <c r="C295" s="26" t="s">
        <v>21</v>
      </c>
      <c r="D295" s="27">
        <f>SUM(D296:D297)</f>
        <v>55</v>
      </c>
      <c r="E295" s="27"/>
      <c r="F295" s="27"/>
      <c r="G295" s="27"/>
    </row>
    <row r="296" s="1" customFormat="1" ht="36.75" customHeight="1" spans="1:7">
      <c r="A296" s="24"/>
      <c r="B296" s="58"/>
      <c r="C296" s="26" t="s">
        <v>318</v>
      </c>
      <c r="D296" s="30">
        <v>30</v>
      </c>
      <c r="E296" s="27">
        <v>503</v>
      </c>
      <c r="F296" s="27"/>
      <c r="G296" s="27">
        <v>2130305</v>
      </c>
    </row>
    <row r="297" s="1" customFormat="1" ht="36.75" customHeight="1" spans="1:7">
      <c r="A297" s="24"/>
      <c r="B297" s="58"/>
      <c r="C297" s="26" t="s">
        <v>319</v>
      </c>
      <c r="D297" s="30">
        <v>25</v>
      </c>
      <c r="E297" s="27">
        <v>503</v>
      </c>
      <c r="F297" s="27"/>
      <c r="G297" s="27">
        <v>2130305</v>
      </c>
    </row>
    <row r="298" s="1" customFormat="1" ht="36.75" customHeight="1" spans="1:7">
      <c r="A298" s="24"/>
      <c r="B298" s="57" t="s">
        <v>320</v>
      </c>
      <c r="C298" s="26" t="s">
        <v>21</v>
      </c>
      <c r="D298" s="27">
        <f>SUM(D299:D300)</f>
        <v>35</v>
      </c>
      <c r="E298" s="27"/>
      <c r="F298" s="27"/>
      <c r="G298" s="27"/>
    </row>
    <row r="299" s="1" customFormat="1" ht="36.75" customHeight="1" spans="1:7">
      <c r="A299" s="24"/>
      <c r="B299" s="58"/>
      <c r="C299" s="26" t="s">
        <v>321</v>
      </c>
      <c r="D299" s="30">
        <v>20</v>
      </c>
      <c r="E299" s="27">
        <v>503</v>
      </c>
      <c r="F299" s="27"/>
      <c r="G299" s="27">
        <v>2130305</v>
      </c>
    </row>
    <row r="300" s="1" customFormat="1" ht="36.75" customHeight="1" spans="1:7">
      <c r="A300" s="24"/>
      <c r="B300" s="58"/>
      <c r="C300" s="59" t="s">
        <v>322</v>
      </c>
      <c r="D300" s="30">
        <v>15</v>
      </c>
      <c r="E300" s="27">
        <v>503</v>
      </c>
      <c r="F300" s="27"/>
      <c r="G300" s="27">
        <v>2130305</v>
      </c>
    </row>
    <row r="301" s="1" customFormat="1" ht="36.75" customHeight="1" spans="1:7">
      <c r="A301" s="23" t="s">
        <v>323</v>
      </c>
      <c r="B301" s="23" t="s">
        <v>324</v>
      </c>
      <c r="C301" s="20"/>
      <c r="D301" s="18">
        <f>D302+D306</f>
        <v>710</v>
      </c>
      <c r="E301" s="27"/>
      <c r="F301" s="27"/>
      <c r="G301" s="27"/>
    </row>
    <row r="302" s="1" customFormat="1" ht="36.75" customHeight="1" spans="1:7">
      <c r="A302" s="24"/>
      <c r="B302" s="23" t="s">
        <v>15</v>
      </c>
      <c r="C302" s="20"/>
      <c r="D302" s="27">
        <f>D303</f>
        <v>45</v>
      </c>
      <c r="E302" s="27"/>
      <c r="F302" s="27"/>
      <c r="G302" s="27"/>
    </row>
    <row r="303" s="1" customFormat="1" ht="36.75" customHeight="1" spans="1:7">
      <c r="A303" s="24"/>
      <c r="B303" s="25" t="s">
        <v>325</v>
      </c>
      <c r="C303" s="26" t="s">
        <v>21</v>
      </c>
      <c r="D303" s="27">
        <f>SUM(D304:D305)</f>
        <v>45</v>
      </c>
      <c r="E303" s="27"/>
      <c r="F303" s="27"/>
      <c r="G303" s="27"/>
    </row>
    <row r="304" s="1" customFormat="1" ht="36.75" customHeight="1" spans="1:7">
      <c r="A304" s="24"/>
      <c r="B304" s="31"/>
      <c r="C304" s="26" t="s">
        <v>326</v>
      </c>
      <c r="D304" s="30">
        <v>25</v>
      </c>
      <c r="E304" s="27">
        <v>503</v>
      </c>
      <c r="F304" s="27"/>
      <c r="G304" s="27">
        <v>2130305</v>
      </c>
    </row>
    <row r="305" s="1" customFormat="1" ht="36.75" customHeight="1" spans="1:7">
      <c r="A305" s="24"/>
      <c r="B305" s="31"/>
      <c r="C305" s="26" t="s">
        <v>327</v>
      </c>
      <c r="D305" s="30">
        <v>20</v>
      </c>
      <c r="E305" s="27">
        <v>503</v>
      </c>
      <c r="F305" s="27"/>
      <c r="G305" s="27">
        <v>2130305</v>
      </c>
    </row>
    <row r="306" s="1" customFormat="1" ht="36.75" customHeight="1" spans="1:7">
      <c r="A306" s="24"/>
      <c r="B306" s="19" t="s">
        <v>28</v>
      </c>
      <c r="C306" s="20"/>
      <c r="D306" s="27">
        <f>D307+D311+D315+D318+D321+D324+D328+D331+D332+D333+D336+D339</f>
        <v>665</v>
      </c>
      <c r="E306" s="27"/>
      <c r="F306" s="27"/>
      <c r="G306" s="27"/>
    </row>
    <row r="307" s="1" customFormat="1" ht="36.75" customHeight="1" spans="1:7">
      <c r="A307" s="24"/>
      <c r="B307" s="60" t="s">
        <v>328</v>
      </c>
      <c r="C307" s="26" t="s">
        <v>21</v>
      </c>
      <c r="D307" s="27">
        <f>SUM(D308:D310)</f>
        <v>60</v>
      </c>
      <c r="E307" s="27"/>
      <c r="F307" s="27"/>
      <c r="G307" s="27"/>
    </row>
    <row r="308" s="1" customFormat="1" ht="36.75" customHeight="1" spans="1:7">
      <c r="A308" s="24"/>
      <c r="B308" s="61"/>
      <c r="C308" s="26" t="s">
        <v>329</v>
      </c>
      <c r="D308" s="30">
        <v>30</v>
      </c>
      <c r="E308" s="27">
        <v>503</v>
      </c>
      <c r="F308" s="27"/>
      <c r="G308" s="27">
        <v>2130305</v>
      </c>
    </row>
    <row r="309" s="1" customFormat="1" ht="36.75" customHeight="1" spans="1:7">
      <c r="A309" s="24"/>
      <c r="B309" s="61"/>
      <c r="C309" s="26" t="s">
        <v>330</v>
      </c>
      <c r="D309" s="30">
        <v>20</v>
      </c>
      <c r="E309" s="27">
        <v>503</v>
      </c>
      <c r="F309" s="27"/>
      <c r="G309" s="27">
        <v>2130305</v>
      </c>
    </row>
    <row r="310" s="1" customFormat="1" ht="36.75" customHeight="1" spans="1:7">
      <c r="A310" s="24"/>
      <c r="B310" s="61"/>
      <c r="C310" s="26" t="s">
        <v>331</v>
      </c>
      <c r="D310" s="27">
        <v>10</v>
      </c>
      <c r="E310" s="27">
        <v>503</v>
      </c>
      <c r="F310" s="27"/>
      <c r="G310" s="27">
        <v>2130305</v>
      </c>
    </row>
    <row r="311" s="1" customFormat="1" ht="36.75" customHeight="1" spans="1:7">
      <c r="A311" s="24"/>
      <c r="B311" s="25" t="s">
        <v>332</v>
      </c>
      <c r="C311" s="26" t="s">
        <v>21</v>
      </c>
      <c r="D311" s="27">
        <f>SUM(D312:D314)</f>
        <v>85</v>
      </c>
      <c r="E311" s="27"/>
      <c r="F311" s="27"/>
      <c r="G311" s="27"/>
    </row>
    <row r="312" s="1" customFormat="1" ht="36.75" customHeight="1" spans="1:7">
      <c r="A312" s="24"/>
      <c r="B312" s="31"/>
      <c r="C312" s="26" t="s">
        <v>333</v>
      </c>
      <c r="D312" s="30">
        <v>35</v>
      </c>
      <c r="E312" s="27">
        <v>503</v>
      </c>
      <c r="F312" s="27"/>
      <c r="G312" s="27">
        <v>2130305</v>
      </c>
    </row>
    <row r="313" s="1" customFormat="1" ht="36.75" customHeight="1" spans="1:7">
      <c r="A313" s="24"/>
      <c r="B313" s="31"/>
      <c r="C313" s="26" t="s">
        <v>334</v>
      </c>
      <c r="D313" s="30">
        <v>30</v>
      </c>
      <c r="E313" s="27">
        <v>503</v>
      </c>
      <c r="F313" s="27"/>
      <c r="G313" s="27">
        <v>2130305</v>
      </c>
    </row>
    <row r="314" s="1" customFormat="1" ht="36.75" customHeight="1" spans="1:7">
      <c r="A314" s="24"/>
      <c r="B314" s="31"/>
      <c r="C314" s="26" t="s">
        <v>335</v>
      </c>
      <c r="D314" s="30">
        <v>20</v>
      </c>
      <c r="E314" s="27">
        <v>503</v>
      </c>
      <c r="F314" s="27"/>
      <c r="G314" s="27">
        <v>2130305</v>
      </c>
    </row>
    <row r="315" s="1" customFormat="1" ht="36.75" customHeight="1" spans="1:7">
      <c r="A315" s="24"/>
      <c r="B315" s="25" t="s">
        <v>336</v>
      </c>
      <c r="C315" s="26" t="s">
        <v>21</v>
      </c>
      <c r="D315" s="27">
        <f>SUM(D316:D317)</f>
        <v>55</v>
      </c>
      <c r="E315" s="27"/>
      <c r="F315" s="27"/>
      <c r="G315" s="27"/>
    </row>
    <row r="316" s="1" customFormat="1" ht="54" customHeight="1" spans="1:7">
      <c r="A316" s="24"/>
      <c r="B316" s="31"/>
      <c r="C316" s="62" t="s">
        <v>337</v>
      </c>
      <c r="D316" s="30">
        <v>30</v>
      </c>
      <c r="E316" s="27">
        <v>503</v>
      </c>
      <c r="F316" s="27"/>
      <c r="G316" s="27">
        <v>2130305</v>
      </c>
    </row>
    <row r="317" s="1" customFormat="1" ht="36.75" customHeight="1" spans="1:7">
      <c r="A317" s="24"/>
      <c r="B317" s="31"/>
      <c r="C317" s="62" t="s">
        <v>338</v>
      </c>
      <c r="D317" s="30">
        <v>25</v>
      </c>
      <c r="E317" s="27">
        <v>503</v>
      </c>
      <c r="F317" s="27"/>
      <c r="G317" s="27">
        <v>2130305</v>
      </c>
    </row>
    <row r="318" s="1" customFormat="1" ht="36.75" customHeight="1" spans="1:7">
      <c r="A318" s="24"/>
      <c r="B318" s="28" t="s">
        <v>339</v>
      </c>
      <c r="C318" s="26" t="s">
        <v>21</v>
      </c>
      <c r="D318" s="27">
        <f>SUM(D319:D320)</f>
        <v>55</v>
      </c>
      <c r="E318" s="27"/>
      <c r="F318" s="27"/>
      <c r="G318" s="27"/>
    </row>
    <row r="319" s="1" customFormat="1" ht="55.5" customHeight="1" spans="1:7">
      <c r="A319" s="24"/>
      <c r="B319" s="31"/>
      <c r="C319" s="26" t="s">
        <v>340</v>
      </c>
      <c r="D319" s="30">
        <v>30</v>
      </c>
      <c r="E319" s="27">
        <v>503</v>
      </c>
      <c r="F319" s="27"/>
      <c r="G319" s="27">
        <v>2130305</v>
      </c>
    </row>
    <row r="320" s="1" customFormat="1" ht="40.5" customHeight="1" spans="1:7">
      <c r="A320" s="24"/>
      <c r="B320" s="31"/>
      <c r="C320" s="26" t="s">
        <v>341</v>
      </c>
      <c r="D320" s="51">
        <v>25</v>
      </c>
      <c r="E320" s="27">
        <v>503</v>
      </c>
      <c r="F320" s="27"/>
      <c r="G320" s="27">
        <v>2130305</v>
      </c>
    </row>
    <row r="321" s="1" customFormat="1" ht="36.75" customHeight="1" spans="1:7">
      <c r="A321" s="24"/>
      <c r="B321" s="25" t="s">
        <v>342</v>
      </c>
      <c r="C321" s="26" t="s">
        <v>21</v>
      </c>
      <c r="D321" s="27">
        <f>SUM(D322:D323)</f>
        <v>55</v>
      </c>
      <c r="E321" s="27"/>
      <c r="F321" s="27"/>
      <c r="G321" s="27"/>
    </row>
    <row r="322" s="1" customFormat="1" ht="36.75" customHeight="1" spans="1:7">
      <c r="A322" s="24"/>
      <c r="B322" s="31"/>
      <c r="C322" s="26" t="s">
        <v>343</v>
      </c>
      <c r="D322" s="30">
        <v>30</v>
      </c>
      <c r="E322" s="27">
        <v>503</v>
      </c>
      <c r="F322" s="27"/>
      <c r="G322" s="27">
        <v>2130305</v>
      </c>
    </row>
    <row r="323" s="1" customFormat="1" ht="60.75" customHeight="1" spans="1:7">
      <c r="A323" s="24"/>
      <c r="B323" s="31"/>
      <c r="C323" s="26" t="s">
        <v>344</v>
      </c>
      <c r="D323" s="30">
        <v>25</v>
      </c>
      <c r="E323" s="27">
        <v>503</v>
      </c>
      <c r="F323" s="27"/>
      <c r="G323" s="27">
        <v>2130305</v>
      </c>
    </row>
    <row r="324" s="1" customFormat="1" ht="36.75" customHeight="1" spans="1:7">
      <c r="A324" s="24"/>
      <c r="B324" s="25" t="s">
        <v>345</v>
      </c>
      <c r="C324" s="26" t="s">
        <v>21</v>
      </c>
      <c r="D324" s="27">
        <f>SUM(D325:D327)</f>
        <v>75</v>
      </c>
      <c r="E324" s="27"/>
      <c r="F324" s="27"/>
      <c r="G324" s="27"/>
    </row>
    <row r="325" s="1" customFormat="1" ht="36.75" customHeight="1" spans="1:7">
      <c r="A325" s="24"/>
      <c r="B325" s="31"/>
      <c r="C325" s="26" t="s">
        <v>346</v>
      </c>
      <c r="D325" s="27">
        <v>25</v>
      </c>
      <c r="E325" s="27">
        <v>503</v>
      </c>
      <c r="F325" s="27"/>
      <c r="G325" s="27">
        <v>2130305</v>
      </c>
    </row>
    <row r="326" s="1" customFormat="1" ht="36.75" customHeight="1" spans="1:7">
      <c r="A326" s="24"/>
      <c r="B326" s="31"/>
      <c r="C326" s="26" t="s">
        <v>347</v>
      </c>
      <c r="D326" s="27">
        <v>25</v>
      </c>
      <c r="E326" s="27">
        <v>503</v>
      </c>
      <c r="F326" s="27"/>
      <c r="G326" s="27">
        <v>2130305</v>
      </c>
    </row>
    <row r="327" s="1" customFormat="1" ht="36.75" customHeight="1" spans="1:7">
      <c r="A327" s="24"/>
      <c r="B327" s="31"/>
      <c r="C327" s="26" t="s">
        <v>348</v>
      </c>
      <c r="D327" s="27">
        <v>25</v>
      </c>
      <c r="E327" s="27">
        <v>503</v>
      </c>
      <c r="F327" s="27"/>
      <c r="G327" s="27">
        <v>2130305</v>
      </c>
    </row>
    <row r="328" s="1" customFormat="1" ht="36.75" customHeight="1" spans="1:7">
      <c r="A328" s="24"/>
      <c r="B328" s="25" t="s">
        <v>349</v>
      </c>
      <c r="C328" s="26" t="s">
        <v>21</v>
      </c>
      <c r="D328" s="27">
        <f>SUM(D329:D330)</f>
        <v>60</v>
      </c>
      <c r="E328" s="27"/>
      <c r="F328" s="27"/>
      <c r="G328" s="27"/>
    </row>
    <row r="329" s="1" customFormat="1" ht="36.75" customHeight="1" spans="1:7">
      <c r="A329" s="24"/>
      <c r="B329" s="31"/>
      <c r="C329" s="26" t="s">
        <v>350</v>
      </c>
      <c r="D329" s="30">
        <v>30</v>
      </c>
      <c r="E329" s="27">
        <v>503</v>
      </c>
      <c r="F329" s="27"/>
      <c r="G329" s="27">
        <v>2130305</v>
      </c>
    </row>
    <row r="330" s="1" customFormat="1" ht="36.75" customHeight="1" spans="1:7">
      <c r="A330" s="24"/>
      <c r="B330" s="31"/>
      <c r="C330" s="26" t="s">
        <v>351</v>
      </c>
      <c r="D330" s="30">
        <v>30</v>
      </c>
      <c r="E330" s="27">
        <v>503</v>
      </c>
      <c r="F330" s="27"/>
      <c r="G330" s="27">
        <v>2130305</v>
      </c>
    </row>
    <row r="331" s="1" customFormat="1" ht="36.75" customHeight="1" spans="1:7">
      <c r="A331" s="24"/>
      <c r="B331" s="25" t="s">
        <v>352</v>
      </c>
      <c r="C331" s="26" t="s">
        <v>353</v>
      </c>
      <c r="D331" s="27">
        <v>30</v>
      </c>
      <c r="E331" s="27">
        <v>503</v>
      </c>
      <c r="F331" s="27"/>
      <c r="G331" s="27">
        <v>2130305</v>
      </c>
    </row>
    <row r="332" s="1" customFormat="1" ht="36.75" customHeight="1" spans="1:7">
      <c r="A332" s="24"/>
      <c r="B332" s="25" t="s">
        <v>354</v>
      </c>
      <c r="C332" s="26" t="s">
        <v>355</v>
      </c>
      <c r="D332" s="27">
        <v>20</v>
      </c>
      <c r="E332" s="27">
        <v>503</v>
      </c>
      <c r="F332" s="27"/>
      <c r="G332" s="27">
        <v>2130305</v>
      </c>
    </row>
    <row r="333" s="1" customFormat="1" ht="36.75" customHeight="1" spans="1:7">
      <c r="A333" s="24"/>
      <c r="B333" s="25" t="s">
        <v>356</v>
      </c>
      <c r="C333" s="26" t="s">
        <v>21</v>
      </c>
      <c r="D333" s="27">
        <f>SUM(D334:D335)</f>
        <v>40</v>
      </c>
      <c r="E333" s="27"/>
      <c r="F333" s="27"/>
      <c r="G333" s="27"/>
    </row>
    <row r="334" s="1" customFormat="1" ht="36.75" customHeight="1" spans="1:7">
      <c r="A334" s="24"/>
      <c r="B334" s="31"/>
      <c r="C334" s="26" t="s">
        <v>357</v>
      </c>
      <c r="D334" s="30">
        <v>20</v>
      </c>
      <c r="E334" s="27">
        <v>503</v>
      </c>
      <c r="F334" s="27"/>
      <c r="G334" s="27">
        <v>2130305</v>
      </c>
    </row>
    <row r="335" s="1" customFormat="1" ht="36.75" customHeight="1" spans="1:7">
      <c r="A335" s="24"/>
      <c r="B335" s="31"/>
      <c r="C335" s="26" t="s">
        <v>358</v>
      </c>
      <c r="D335" s="30">
        <v>20</v>
      </c>
      <c r="E335" s="27">
        <v>503</v>
      </c>
      <c r="F335" s="27"/>
      <c r="G335" s="27">
        <v>2130305</v>
      </c>
    </row>
    <row r="336" s="1" customFormat="1" ht="36.75" customHeight="1" spans="1:7">
      <c r="A336" s="24"/>
      <c r="B336" s="25" t="s">
        <v>359</v>
      </c>
      <c r="C336" s="26" t="s">
        <v>21</v>
      </c>
      <c r="D336" s="27">
        <f>SUM(D337:D338)</f>
        <v>50</v>
      </c>
      <c r="E336" s="27"/>
      <c r="F336" s="27"/>
      <c r="G336" s="27"/>
    </row>
    <row r="337" s="1" customFormat="1" ht="36.75" customHeight="1" spans="1:7">
      <c r="A337" s="24"/>
      <c r="B337" s="31"/>
      <c r="C337" s="26" t="s">
        <v>360</v>
      </c>
      <c r="D337" s="30">
        <v>20</v>
      </c>
      <c r="E337" s="27">
        <v>503</v>
      </c>
      <c r="F337" s="27"/>
      <c r="G337" s="27">
        <v>2130305</v>
      </c>
    </row>
    <row r="338" s="1" customFormat="1" ht="36.75" customHeight="1" spans="1:7">
      <c r="A338" s="24"/>
      <c r="B338" s="31"/>
      <c r="C338" s="26" t="s">
        <v>361</v>
      </c>
      <c r="D338" s="30">
        <v>30</v>
      </c>
      <c r="E338" s="27">
        <v>503</v>
      </c>
      <c r="F338" s="27"/>
      <c r="G338" s="27">
        <v>2130305</v>
      </c>
    </row>
    <row r="339" s="1" customFormat="1" ht="36.75" customHeight="1" spans="1:7">
      <c r="A339" s="24"/>
      <c r="B339" s="25" t="s">
        <v>362</v>
      </c>
      <c r="C339" s="26" t="s">
        <v>21</v>
      </c>
      <c r="D339" s="27">
        <f>SUM(D340:D342)</f>
        <v>80</v>
      </c>
      <c r="E339" s="27"/>
      <c r="F339" s="27"/>
      <c r="G339" s="27"/>
    </row>
    <row r="340" s="3" customFormat="1" ht="36.75" customHeight="1" spans="1:7">
      <c r="A340" s="24"/>
      <c r="B340" s="31"/>
      <c r="C340" s="26" t="s">
        <v>363</v>
      </c>
      <c r="D340" s="30">
        <v>30</v>
      </c>
      <c r="E340" s="27">
        <v>503</v>
      </c>
      <c r="F340" s="27"/>
      <c r="G340" s="27">
        <v>2130305</v>
      </c>
    </row>
    <row r="341" s="3" customFormat="1" ht="36.75" customHeight="1" spans="1:7">
      <c r="A341" s="24"/>
      <c r="B341" s="31"/>
      <c r="C341" s="26" t="s">
        <v>364</v>
      </c>
      <c r="D341" s="30">
        <v>30</v>
      </c>
      <c r="E341" s="27">
        <v>503</v>
      </c>
      <c r="F341" s="27"/>
      <c r="G341" s="27">
        <v>2130305</v>
      </c>
    </row>
    <row r="342" s="3" customFormat="1" ht="36.75" customHeight="1" spans="1:7">
      <c r="A342" s="24"/>
      <c r="B342" s="31"/>
      <c r="C342" s="26" t="s">
        <v>365</v>
      </c>
      <c r="D342" s="30">
        <v>20</v>
      </c>
      <c r="E342" s="27">
        <v>503</v>
      </c>
      <c r="F342" s="27"/>
      <c r="G342" s="27">
        <v>2130305</v>
      </c>
    </row>
    <row r="343" s="1" customFormat="1" ht="36.75" customHeight="1" spans="1:7">
      <c r="A343" s="63" t="s">
        <v>366</v>
      </c>
      <c r="B343" s="63" t="s">
        <v>367</v>
      </c>
      <c r="C343" s="20"/>
      <c r="D343" s="18">
        <f>D344+D346</f>
        <v>405</v>
      </c>
      <c r="E343" s="27"/>
      <c r="F343" s="27"/>
      <c r="G343" s="27"/>
    </row>
    <row r="344" s="1" customFormat="1" ht="36.75" customHeight="1" spans="1:7">
      <c r="A344" s="46"/>
      <c r="B344" s="23" t="s">
        <v>15</v>
      </c>
      <c r="C344" s="20"/>
      <c r="D344" s="18">
        <f>D345</f>
        <v>35</v>
      </c>
      <c r="E344" s="27"/>
      <c r="F344" s="27"/>
      <c r="G344" s="27"/>
    </row>
    <row r="345" s="1" customFormat="1" ht="36.75" customHeight="1" spans="1:7">
      <c r="A345" s="46"/>
      <c r="B345" s="64" t="s">
        <v>368</v>
      </c>
      <c r="C345" s="26" t="s">
        <v>369</v>
      </c>
      <c r="D345" s="30">
        <v>35</v>
      </c>
      <c r="E345" s="27">
        <v>503</v>
      </c>
      <c r="F345" s="27"/>
      <c r="G345" s="27">
        <v>2130305</v>
      </c>
    </row>
    <row r="346" s="1" customFormat="1" ht="36.75" customHeight="1" spans="1:7">
      <c r="A346" s="46"/>
      <c r="B346" s="19" t="s">
        <v>28</v>
      </c>
      <c r="C346" s="20"/>
      <c r="D346" s="30">
        <f>D347+D353+D358+D362</f>
        <v>370</v>
      </c>
      <c r="E346" s="27"/>
      <c r="F346" s="27"/>
      <c r="G346" s="27"/>
    </row>
    <row r="347" s="1" customFormat="1" ht="36.75" customHeight="1" spans="1:7">
      <c r="A347" s="46"/>
      <c r="B347" s="36" t="s">
        <v>370</v>
      </c>
      <c r="C347" s="26" t="s">
        <v>21</v>
      </c>
      <c r="D347" s="27">
        <f>SUM(D348:D352)</f>
        <v>125</v>
      </c>
      <c r="E347" s="27"/>
      <c r="F347" s="27"/>
      <c r="G347" s="27"/>
    </row>
    <row r="348" s="1" customFormat="1" ht="36.75" customHeight="1" spans="1:7">
      <c r="A348" s="46"/>
      <c r="B348" s="37"/>
      <c r="C348" s="26" t="s">
        <v>371</v>
      </c>
      <c r="D348" s="30">
        <v>25</v>
      </c>
      <c r="E348" s="27">
        <v>503</v>
      </c>
      <c r="F348" s="27"/>
      <c r="G348" s="27">
        <v>2130305</v>
      </c>
    </row>
    <row r="349" s="1" customFormat="1" ht="36.75" customHeight="1" spans="1:7">
      <c r="A349" s="46"/>
      <c r="B349" s="37"/>
      <c r="C349" s="26" t="s">
        <v>372</v>
      </c>
      <c r="D349" s="30">
        <v>20</v>
      </c>
      <c r="E349" s="27">
        <v>503</v>
      </c>
      <c r="F349" s="27"/>
      <c r="G349" s="27">
        <v>2130305</v>
      </c>
    </row>
    <row r="350" s="1" customFormat="1" ht="36.75" customHeight="1" spans="1:7">
      <c r="A350" s="46"/>
      <c r="B350" s="37"/>
      <c r="C350" s="26" t="s">
        <v>373</v>
      </c>
      <c r="D350" s="30">
        <v>30</v>
      </c>
      <c r="E350" s="27">
        <v>503</v>
      </c>
      <c r="F350" s="27"/>
      <c r="G350" s="27">
        <v>2130305</v>
      </c>
    </row>
    <row r="351" s="1" customFormat="1" ht="36.75" customHeight="1" spans="1:7">
      <c r="A351" s="46"/>
      <c r="B351" s="37"/>
      <c r="C351" s="26" t="s">
        <v>374</v>
      </c>
      <c r="D351" s="30">
        <v>20</v>
      </c>
      <c r="E351" s="27">
        <v>503</v>
      </c>
      <c r="F351" s="27"/>
      <c r="G351" s="27">
        <v>2130305</v>
      </c>
    </row>
    <row r="352" s="1" customFormat="1" ht="36.75" customHeight="1" spans="1:7">
      <c r="A352" s="46"/>
      <c r="B352" s="37"/>
      <c r="C352" s="26" t="s">
        <v>375</v>
      </c>
      <c r="D352" s="30">
        <v>30</v>
      </c>
      <c r="E352" s="27">
        <v>503</v>
      </c>
      <c r="F352" s="27"/>
      <c r="G352" s="27">
        <v>2130305</v>
      </c>
    </row>
    <row r="353" s="1" customFormat="1" ht="36.75" customHeight="1" spans="1:7">
      <c r="A353" s="46"/>
      <c r="B353" s="36" t="s">
        <v>376</v>
      </c>
      <c r="C353" s="26" t="s">
        <v>21</v>
      </c>
      <c r="D353" s="27">
        <f>SUM(D354:D357)</f>
        <v>95</v>
      </c>
      <c r="E353" s="27"/>
      <c r="F353" s="27"/>
      <c r="G353" s="27"/>
    </row>
    <row r="354" s="1" customFormat="1" ht="36.75" customHeight="1" spans="1:7">
      <c r="A354" s="46"/>
      <c r="B354" s="37"/>
      <c r="C354" s="26" t="s">
        <v>377</v>
      </c>
      <c r="D354" s="30">
        <v>20</v>
      </c>
      <c r="E354" s="27">
        <v>503</v>
      </c>
      <c r="F354" s="27"/>
      <c r="G354" s="27">
        <v>2130305</v>
      </c>
    </row>
    <row r="355" s="1" customFormat="1" ht="36.75" customHeight="1" spans="1:7">
      <c r="A355" s="46"/>
      <c r="B355" s="37"/>
      <c r="C355" s="26" t="s">
        <v>378</v>
      </c>
      <c r="D355" s="30">
        <v>30</v>
      </c>
      <c r="E355" s="27">
        <v>503</v>
      </c>
      <c r="F355" s="27"/>
      <c r="G355" s="27">
        <v>2130305</v>
      </c>
    </row>
    <row r="356" s="1" customFormat="1" ht="36.75" customHeight="1" spans="1:7">
      <c r="A356" s="46"/>
      <c r="B356" s="37"/>
      <c r="C356" s="26" t="s">
        <v>379</v>
      </c>
      <c r="D356" s="30">
        <v>30</v>
      </c>
      <c r="E356" s="27">
        <v>503</v>
      </c>
      <c r="F356" s="27"/>
      <c r="G356" s="27">
        <v>2130305</v>
      </c>
    </row>
    <row r="357" s="1" customFormat="1" ht="36.75" customHeight="1" spans="1:7">
      <c r="A357" s="46"/>
      <c r="B357" s="37"/>
      <c r="C357" s="26" t="s">
        <v>380</v>
      </c>
      <c r="D357" s="30">
        <v>15</v>
      </c>
      <c r="E357" s="27">
        <v>503</v>
      </c>
      <c r="F357" s="27"/>
      <c r="G357" s="27">
        <v>2130305</v>
      </c>
    </row>
    <row r="358" s="1" customFormat="1" ht="36.75" customHeight="1" spans="1:7">
      <c r="A358" s="46"/>
      <c r="B358" s="36" t="s">
        <v>381</v>
      </c>
      <c r="C358" s="26" t="s">
        <v>21</v>
      </c>
      <c r="D358" s="27">
        <f>SUM(D359:D361)</f>
        <v>75</v>
      </c>
      <c r="E358" s="27"/>
      <c r="F358" s="27"/>
      <c r="G358" s="27"/>
    </row>
    <row r="359" s="1" customFormat="1" ht="36.75" customHeight="1" spans="1:7">
      <c r="A359" s="46"/>
      <c r="B359" s="37"/>
      <c r="C359" s="26" t="s">
        <v>382</v>
      </c>
      <c r="D359" s="30">
        <v>30</v>
      </c>
      <c r="E359" s="27">
        <v>503</v>
      </c>
      <c r="F359" s="27"/>
      <c r="G359" s="27">
        <v>2130305</v>
      </c>
    </row>
    <row r="360" s="1" customFormat="1" ht="36.75" customHeight="1" spans="1:7">
      <c r="A360" s="46"/>
      <c r="B360" s="37"/>
      <c r="C360" s="26" t="s">
        <v>383</v>
      </c>
      <c r="D360" s="30">
        <v>25</v>
      </c>
      <c r="E360" s="27">
        <v>503</v>
      </c>
      <c r="F360" s="27"/>
      <c r="G360" s="27">
        <v>2130305</v>
      </c>
    </row>
    <row r="361" s="1" customFormat="1" ht="36.75" customHeight="1" spans="1:7">
      <c r="A361" s="46"/>
      <c r="B361" s="37"/>
      <c r="C361" s="26" t="s">
        <v>384</v>
      </c>
      <c r="D361" s="30">
        <v>20</v>
      </c>
      <c r="E361" s="27">
        <v>503</v>
      </c>
      <c r="F361" s="27"/>
      <c r="G361" s="27">
        <v>2130305</v>
      </c>
    </row>
    <row r="362" s="1" customFormat="1" ht="36.75" customHeight="1" spans="1:7">
      <c r="A362" s="46"/>
      <c r="B362" s="36" t="s">
        <v>385</v>
      </c>
      <c r="C362" s="26" t="s">
        <v>21</v>
      </c>
      <c r="D362" s="27">
        <f>SUM(D363:D365)</f>
        <v>75</v>
      </c>
      <c r="E362" s="27"/>
      <c r="F362" s="27"/>
      <c r="G362" s="27"/>
    </row>
    <row r="363" s="1" customFormat="1" ht="36" customHeight="1" spans="1:7">
      <c r="A363" s="46"/>
      <c r="B363" s="37"/>
      <c r="C363" s="26" t="s">
        <v>386</v>
      </c>
      <c r="D363" s="30">
        <v>40</v>
      </c>
      <c r="E363" s="27">
        <v>503</v>
      </c>
      <c r="F363" s="27"/>
      <c r="G363" s="27">
        <v>2130305</v>
      </c>
    </row>
    <row r="364" s="1" customFormat="1" ht="36" customHeight="1" spans="1:7">
      <c r="A364" s="46"/>
      <c r="B364" s="37"/>
      <c r="C364" s="26" t="s">
        <v>387</v>
      </c>
      <c r="D364" s="30">
        <v>15</v>
      </c>
      <c r="E364" s="27">
        <v>503</v>
      </c>
      <c r="F364" s="27"/>
      <c r="G364" s="27">
        <v>2130305</v>
      </c>
    </row>
    <row r="365" s="1" customFormat="1" ht="36" customHeight="1" spans="1:7">
      <c r="A365" s="46"/>
      <c r="B365" s="37"/>
      <c r="C365" s="26" t="s">
        <v>388</v>
      </c>
      <c r="D365" s="30">
        <v>20</v>
      </c>
      <c r="E365" s="27">
        <v>503</v>
      </c>
      <c r="F365" s="27"/>
      <c r="G365" s="27">
        <v>2130305</v>
      </c>
    </row>
    <row r="366" s="1" customFormat="1" ht="36" customHeight="1" spans="1:7">
      <c r="A366" s="63" t="s">
        <v>389</v>
      </c>
      <c r="B366" s="63" t="s">
        <v>390</v>
      </c>
      <c r="C366" s="20"/>
      <c r="D366" s="18">
        <f>D367+D371+D376+D375+D380+D384+D389+D393</f>
        <v>725</v>
      </c>
      <c r="E366" s="27"/>
      <c r="F366" s="27"/>
      <c r="G366" s="27"/>
    </row>
    <row r="367" s="1" customFormat="1" ht="36" customHeight="1" spans="1:7">
      <c r="A367" s="46"/>
      <c r="B367" s="36" t="s">
        <v>391</v>
      </c>
      <c r="C367" s="26" t="s">
        <v>21</v>
      </c>
      <c r="D367" s="27">
        <f>SUM(D368:D370)</f>
        <v>60</v>
      </c>
      <c r="E367" s="27"/>
      <c r="F367" s="27"/>
      <c r="G367" s="27"/>
    </row>
    <row r="368" s="1" customFormat="1" ht="36" customHeight="1" spans="1:7">
      <c r="A368" s="46"/>
      <c r="B368" s="37"/>
      <c r="C368" s="26" t="s">
        <v>392</v>
      </c>
      <c r="D368" s="30">
        <v>20</v>
      </c>
      <c r="E368" s="27">
        <v>503</v>
      </c>
      <c r="F368" s="27"/>
      <c r="G368" s="27">
        <v>2130305</v>
      </c>
    </row>
    <row r="369" s="1" customFormat="1" ht="36" customHeight="1" spans="1:7">
      <c r="A369" s="46"/>
      <c r="B369" s="37"/>
      <c r="C369" s="26" t="s">
        <v>393</v>
      </c>
      <c r="D369" s="30">
        <v>20</v>
      </c>
      <c r="E369" s="27">
        <v>503</v>
      </c>
      <c r="F369" s="27"/>
      <c r="G369" s="27">
        <v>2130305</v>
      </c>
    </row>
    <row r="370" s="1" customFormat="1" ht="36" customHeight="1" spans="1:7">
      <c r="A370" s="46"/>
      <c r="B370" s="37"/>
      <c r="C370" s="26" t="s">
        <v>394</v>
      </c>
      <c r="D370" s="30">
        <v>20</v>
      </c>
      <c r="E370" s="27">
        <v>503</v>
      </c>
      <c r="F370" s="27"/>
      <c r="G370" s="27">
        <v>2130305</v>
      </c>
    </row>
    <row r="371" s="1" customFormat="1" ht="36" customHeight="1" spans="1:7">
      <c r="A371" s="46"/>
      <c r="B371" s="36" t="s">
        <v>395</v>
      </c>
      <c r="C371" s="26" t="s">
        <v>21</v>
      </c>
      <c r="D371" s="27">
        <f>SUM(D372:D374)</f>
        <v>75</v>
      </c>
      <c r="E371" s="27"/>
      <c r="F371" s="27"/>
      <c r="G371" s="27"/>
    </row>
    <row r="372" s="1" customFormat="1" ht="36" customHeight="1" spans="1:7">
      <c r="A372" s="46"/>
      <c r="B372" s="37"/>
      <c r="C372" s="26" t="s">
        <v>396</v>
      </c>
      <c r="D372" s="27">
        <v>20</v>
      </c>
      <c r="E372" s="27">
        <v>503</v>
      </c>
      <c r="F372" s="27"/>
      <c r="G372" s="27">
        <v>2130305</v>
      </c>
    </row>
    <row r="373" s="1" customFormat="1" ht="36" customHeight="1" spans="1:7">
      <c r="A373" s="46"/>
      <c r="B373" s="37"/>
      <c r="C373" s="26" t="s">
        <v>397</v>
      </c>
      <c r="D373" s="27">
        <v>15</v>
      </c>
      <c r="E373" s="27">
        <v>503</v>
      </c>
      <c r="F373" s="27"/>
      <c r="G373" s="27">
        <v>2130305</v>
      </c>
    </row>
    <row r="374" s="1" customFormat="1" ht="36" customHeight="1" spans="1:7">
      <c r="A374" s="46"/>
      <c r="B374" s="37"/>
      <c r="C374" s="26" t="s">
        <v>398</v>
      </c>
      <c r="D374" s="27">
        <v>40</v>
      </c>
      <c r="E374" s="27">
        <v>503</v>
      </c>
      <c r="F374" s="27"/>
      <c r="G374" s="27">
        <v>2130305</v>
      </c>
    </row>
    <row r="375" s="1" customFormat="1" ht="36" customHeight="1" spans="1:7">
      <c r="A375" s="46"/>
      <c r="B375" s="36" t="s">
        <v>399</v>
      </c>
      <c r="C375" s="56" t="s">
        <v>400</v>
      </c>
      <c r="D375" s="38">
        <v>40</v>
      </c>
      <c r="E375" s="27">
        <v>503</v>
      </c>
      <c r="F375" s="27"/>
      <c r="G375" s="27">
        <v>2130305</v>
      </c>
    </row>
    <row r="376" s="1" customFormat="1" ht="36" customHeight="1" spans="1:7">
      <c r="A376" s="46"/>
      <c r="B376" s="36" t="s">
        <v>401</v>
      </c>
      <c r="C376" s="26" t="s">
        <v>21</v>
      </c>
      <c r="D376" s="27">
        <f>SUM(D377:D379)</f>
        <v>60</v>
      </c>
      <c r="E376" s="27"/>
      <c r="F376" s="27"/>
      <c r="G376" s="27"/>
    </row>
    <row r="377" s="1" customFormat="1" ht="36" customHeight="1" spans="1:7">
      <c r="A377" s="46"/>
      <c r="B377" s="37"/>
      <c r="C377" s="26" t="s">
        <v>402</v>
      </c>
      <c r="D377" s="27">
        <v>20</v>
      </c>
      <c r="E377" s="27">
        <v>503</v>
      </c>
      <c r="F377" s="27"/>
      <c r="G377" s="27">
        <v>2130305</v>
      </c>
    </row>
    <row r="378" s="1" customFormat="1" ht="36" customHeight="1" spans="1:7">
      <c r="A378" s="46"/>
      <c r="B378" s="37"/>
      <c r="C378" s="26" t="s">
        <v>403</v>
      </c>
      <c r="D378" s="27">
        <v>20</v>
      </c>
      <c r="E378" s="27">
        <v>503</v>
      </c>
      <c r="F378" s="27"/>
      <c r="G378" s="27">
        <v>2130305</v>
      </c>
    </row>
    <row r="379" s="1" customFormat="1" ht="36" customHeight="1" spans="1:7">
      <c r="A379" s="46"/>
      <c r="B379" s="37"/>
      <c r="C379" s="26" t="s">
        <v>404</v>
      </c>
      <c r="D379" s="27">
        <v>20</v>
      </c>
      <c r="E379" s="27">
        <v>503</v>
      </c>
      <c r="F379" s="27"/>
      <c r="G379" s="27">
        <v>2130305</v>
      </c>
    </row>
    <row r="380" s="1" customFormat="1" ht="36" customHeight="1" spans="1:7">
      <c r="A380" s="46"/>
      <c r="B380" s="36" t="s">
        <v>405</v>
      </c>
      <c r="C380" s="26" t="s">
        <v>21</v>
      </c>
      <c r="D380" s="27">
        <f>SUM(D381:D383)</f>
        <v>180</v>
      </c>
      <c r="E380" s="27"/>
      <c r="F380" s="27"/>
      <c r="G380" s="27"/>
    </row>
    <row r="381" s="1" customFormat="1" ht="36" customHeight="1" spans="1:7">
      <c r="A381" s="46"/>
      <c r="B381" s="37"/>
      <c r="C381" s="26" t="s">
        <v>406</v>
      </c>
      <c r="D381" s="27">
        <v>40</v>
      </c>
      <c r="E381" s="27">
        <v>503</v>
      </c>
      <c r="F381" s="27"/>
      <c r="G381" s="27">
        <v>2130305</v>
      </c>
    </row>
    <row r="382" s="1" customFormat="1" ht="36" customHeight="1" spans="1:7">
      <c r="A382" s="46"/>
      <c r="B382" s="37"/>
      <c r="C382" s="26" t="s">
        <v>407</v>
      </c>
      <c r="D382" s="27">
        <v>40</v>
      </c>
      <c r="E382" s="27">
        <v>503</v>
      </c>
      <c r="F382" s="27"/>
      <c r="G382" s="27">
        <v>2130305</v>
      </c>
    </row>
    <row r="383" s="1" customFormat="1" ht="36" customHeight="1" spans="1:7">
      <c r="A383" s="46"/>
      <c r="B383" s="37"/>
      <c r="C383" s="26" t="s">
        <v>408</v>
      </c>
      <c r="D383" s="27">
        <v>100</v>
      </c>
      <c r="E383" s="27">
        <v>503</v>
      </c>
      <c r="F383" s="27"/>
      <c r="G383" s="27">
        <v>2130305</v>
      </c>
    </row>
    <row r="384" s="1" customFormat="1" ht="36" customHeight="1" spans="1:7">
      <c r="A384" s="46"/>
      <c r="B384" s="36" t="s">
        <v>409</v>
      </c>
      <c r="C384" s="26" t="s">
        <v>21</v>
      </c>
      <c r="D384" s="27">
        <f>SUM(D385:D388)</f>
        <v>140</v>
      </c>
      <c r="E384" s="27"/>
      <c r="F384" s="27"/>
      <c r="G384" s="27"/>
    </row>
    <row r="385" s="1" customFormat="1" ht="36" customHeight="1" spans="1:7">
      <c r="A385" s="46"/>
      <c r="B385" s="37"/>
      <c r="C385" s="26" t="s">
        <v>410</v>
      </c>
      <c r="D385" s="27">
        <v>40</v>
      </c>
      <c r="E385" s="27">
        <v>503</v>
      </c>
      <c r="F385" s="27"/>
      <c r="G385" s="27">
        <v>2130305</v>
      </c>
    </row>
    <row r="386" s="1" customFormat="1" ht="36" customHeight="1" spans="1:7">
      <c r="A386" s="46"/>
      <c r="B386" s="37"/>
      <c r="C386" s="26" t="s">
        <v>411</v>
      </c>
      <c r="D386" s="27">
        <v>35</v>
      </c>
      <c r="E386" s="27">
        <v>503</v>
      </c>
      <c r="F386" s="27"/>
      <c r="G386" s="27">
        <v>2130305</v>
      </c>
    </row>
    <row r="387" s="1" customFormat="1" ht="36" customHeight="1" spans="1:7">
      <c r="A387" s="46"/>
      <c r="B387" s="37"/>
      <c r="C387" s="26" t="s">
        <v>412</v>
      </c>
      <c r="D387" s="27">
        <v>35</v>
      </c>
      <c r="E387" s="27">
        <v>503</v>
      </c>
      <c r="F387" s="27"/>
      <c r="G387" s="27">
        <v>2130305</v>
      </c>
    </row>
    <row r="388" s="1" customFormat="1" ht="36" customHeight="1" spans="1:7">
      <c r="A388" s="46"/>
      <c r="B388" s="37"/>
      <c r="C388" s="26" t="s">
        <v>413</v>
      </c>
      <c r="D388" s="27">
        <v>30</v>
      </c>
      <c r="E388" s="27">
        <v>503</v>
      </c>
      <c r="F388" s="27"/>
      <c r="G388" s="27">
        <v>2130305</v>
      </c>
    </row>
    <row r="389" s="1" customFormat="1" ht="36" customHeight="1" spans="1:7">
      <c r="A389" s="46"/>
      <c r="B389" s="36" t="s">
        <v>414</v>
      </c>
      <c r="C389" s="26" t="s">
        <v>21</v>
      </c>
      <c r="D389" s="27">
        <f>SUM(D390:D392)</f>
        <v>80</v>
      </c>
      <c r="E389" s="27"/>
      <c r="F389" s="27"/>
      <c r="G389" s="27"/>
    </row>
    <row r="390" s="1" customFormat="1" ht="36" customHeight="1" spans="1:7">
      <c r="A390" s="46"/>
      <c r="B390" s="37"/>
      <c r="C390" s="26" t="s">
        <v>415</v>
      </c>
      <c r="D390" s="27">
        <v>30</v>
      </c>
      <c r="E390" s="27">
        <v>503</v>
      </c>
      <c r="F390" s="27"/>
      <c r="G390" s="27">
        <v>2130305</v>
      </c>
    </row>
    <row r="391" s="1" customFormat="1" ht="36" customHeight="1" spans="1:7">
      <c r="A391" s="46"/>
      <c r="B391" s="37"/>
      <c r="C391" s="26" t="s">
        <v>416</v>
      </c>
      <c r="D391" s="27">
        <v>30</v>
      </c>
      <c r="E391" s="27">
        <v>503</v>
      </c>
      <c r="F391" s="27"/>
      <c r="G391" s="27">
        <v>2130305</v>
      </c>
    </row>
    <row r="392" s="1" customFormat="1" ht="36" customHeight="1" spans="1:7">
      <c r="A392" s="46"/>
      <c r="B392" s="37"/>
      <c r="C392" s="26" t="s">
        <v>417</v>
      </c>
      <c r="D392" s="27">
        <v>20</v>
      </c>
      <c r="E392" s="27">
        <v>503</v>
      </c>
      <c r="F392" s="27"/>
      <c r="G392" s="27">
        <v>2130305</v>
      </c>
    </row>
    <row r="393" s="1" customFormat="1" ht="36" customHeight="1" spans="1:7">
      <c r="A393" s="46"/>
      <c r="B393" s="36" t="s">
        <v>418</v>
      </c>
      <c r="C393" s="26" t="s">
        <v>21</v>
      </c>
      <c r="D393" s="27">
        <f>SUM(D394:D396)</f>
        <v>90</v>
      </c>
      <c r="E393" s="27"/>
      <c r="F393" s="27"/>
      <c r="G393" s="27"/>
    </row>
    <row r="394" s="1" customFormat="1" ht="36" customHeight="1" spans="1:7">
      <c r="A394" s="46"/>
      <c r="B394" s="37"/>
      <c r="C394" s="26" t="s">
        <v>419</v>
      </c>
      <c r="D394" s="55">
        <v>40</v>
      </c>
      <c r="E394" s="27">
        <v>503</v>
      </c>
      <c r="F394" s="27"/>
      <c r="G394" s="27">
        <v>2130305</v>
      </c>
    </row>
    <row r="395" s="1" customFormat="1" ht="36" customHeight="1" spans="1:7">
      <c r="A395" s="46"/>
      <c r="B395" s="37"/>
      <c r="C395" s="26" t="s">
        <v>420</v>
      </c>
      <c r="D395" s="55">
        <v>25</v>
      </c>
      <c r="E395" s="27">
        <v>503</v>
      </c>
      <c r="F395" s="27"/>
      <c r="G395" s="27">
        <v>2130305</v>
      </c>
    </row>
    <row r="396" s="1" customFormat="1" ht="36" customHeight="1" spans="1:7">
      <c r="A396" s="46"/>
      <c r="B396" s="37"/>
      <c r="C396" s="26" t="s">
        <v>421</v>
      </c>
      <c r="D396" s="55">
        <v>25</v>
      </c>
      <c r="E396" s="27">
        <v>503</v>
      </c>
      <c r="F396" s="27"/>
      <c r="G396" s="27">
        <v>2130305</v>
      </c>
    </row>
    <row r="397" s="1" customFormat="1" ht="36" customHeight="1" spans="1:7">
      <c r="A397" s="15" t="s">
        <v>422</v>
      </c>
      <c r="B397" s="19" t="s">
        <v>423</v>
      </c>
      <c r="C397" s="17"/>
      <c r="D397" s="18">
        <f>D398</f>
        <v>150</v>
      </c>
      <c r="E397" s="27"/>
      <c r="F397" s="27"/>
      <c r="G397" s="27"/>
    </row>
    <row r="398" s="1" customFormat="1" ht="36" customHeight="1" spans="1:7">
      <c r="A398" s="53" t="s">
        <v>424</v>
      </c>
      <c r="B398" s="30"/>
      <c r="C398" s="26" t="s">
        <v>425</v>
      </c>
      <c r="D398" s="27">
        <v>150</v>
      </c>
      <c r="E398" s="27">
        <v>50302</v>
      </c>
      <c r="F398" s="27">
        <v>31005</v>
      </c>
      <c r="G398" s="27">
        <v>2130305</v>
      </c>
    </row>
  </sheetData>
  <mergeCells count="3">
    <mergeCell ref="A2:G2"/>
    <mergeCell ref="E3:G3"/>
    <mergeCell ref="A5:B5"/>
  </mergeCell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2018-05-26T03:28:41Z</dcterms:created>
  <dcterms:modified xsi:type="dcterms:W3CDTF">2023-11-27T10:49:04Z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CF0FC40335632652A003646580E76554</vt:lpwstr>
  </property>
</Properties>
</file>