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48" windowHeight="6996" tabRatio="509" firstSheet="1" activeTab="1"/>
  </bookViews>
  <sheets>
    <sheet name="2023中央专项" sheetId="1" state="hidden" r:id="rId1"/>
    <sheet name="省直" sheetId="2" r:id="rId2"/>
  </sheets>
  <definedNames>
    <definedName name="_xlnm._FilterDatabase" localSheetId="0" hidden="1">'2023中央专项'!$A$4:$F$130</definedName>
    <definedName name="_xlnm._FilterDatabase" localSheetId="1" hidden="1">省直!$A$1:$K$68</definedName>
    <definedName name="_xlnm.Print_Titles" localSheetId="0">'2023中央专项'!$4:$4</definedName>
    <definedName name="_xlnm.Print_Titles" localSheetId="1">省直!$4:$4</definedName>
  </definedNames>
  <calcPr calcId="145621"/>
</workbook>
</file>

<file path=xl/calcChain.xml><?xml version="1.0" encoding="utf-8"?>
<calcChain xmlns="http://schemas.openxmlformats.org/spreadsheetml/2006/main">
  <c r="D27" i="2" l="1"/>
  <c r="D67" i="2"/>
  <c r="D36" i="2"/>
  <c r="D33" i="2"/>
  <c r="D64" i="2" l="1"/>
  <c r="D61" i="2"/>
  <c r="D57" i="2"/>
  <c r="D52" i="2"/>
  <c r="D51" i="2"/>
  <c r="D29" i="2"/>
  <c r="D7" i="2"/>
  <c r="D130" i="1"/>
  <c r="D129" i="1"/>
  <c r="D128" i="1"/>
  <c r="D127" i="1"/>
  <c r="D126" i="1"/>
  <c r="E125" i="1"/>
  <c r="D125" i="1"/>
  <c r="D124" i="1"/>
  <c r="D123" i="1"/>
  <c r="D122" i="1"/>
  <c r="D121" i="1"/>
  <c r="D120" i="1"/>
  <c r="D119" i="1"/>
  <c r="D118" i="1"/>
  <c r="D117" i="1"/>
  <c r="D116" i="1"/>
  <c r="E115" i="1"/>
  <c r="D115" i="1"/>
  <c r="D114" i="1"/>
  <c r="D113" i="1"/>
  <c r="D112" i="1"/>
  <c r="D111" i="1"/>
  <c r="D110" i="1"/>
  <c r="D109" i="1"/>
  <c r="E108" i="1"/>
  <c r="D108" i="1"/>
  <c r="D107" i="1"/>
  <c r="D106" i="1"/>
  <c r="D105" i="1"/>
  <c r="D104" i="1"/>
  <c r="D103" i="1"/>
  <c r="D102" i="1"/>
  <c r="D101" i="1"/>
  <c r="E100" i="1"/>
  <c r="D100" i="1"/>
  <c r="D99" i="1"/>
  <c r="D98" i="1"/>
  <c r="D97" i="1"/>
  <c r="D96" i="1"/>
  <c r="D95" i="1"/>
  <c r="D94" i="1"/>
  <c r="D93" i="1"/>
  <c r="D92" i="1"/>
  <c r="E91" i="1"/>
  <c r="D91" i="1"/>
  <c r="D90" i="1"/>
  <c r="D89" i="1"/>
  <c r="D88" i="1"/>
  <c r="D87" i="1"/>
  <c r="D86" i="1"/>
  <c r="D85" i="1"/>
  <c r="D84" i="1"/>
  <c r="D83" i="1"/>
  <c r="E82" i="1"/>
  <c r="D82" i="1"/>
  <c r="D81" i="1"/>
  <c r="D80" i="1"/>
  <c r="D79" i="1"/>
  <c r="D78" i="1"/>
  <c r="D77" i="1"/>
  <c r="D76" i="1"/>
  <c r="E75" i="1"/>
  <c r="D75" i="1"/>
  <c r="D74" i="1"/>
  <c r="D73" i="1"/>
  <c r="D72" i="1"/>
  <c r="D71" i="1"/>
  <c r="D70" i="1"/>
  <c r="D69" i="1"/>
  <c r="D68" i="1"/>
  <c r="D67" i="1"/>
  <c r="E66" i="1"/>
  <c r="D66" i="1"/>
  <c r="D65" i="1"/>
  <c r="D64" i="1"/>
  <c r="D63" i="1"/>
  <c r="D62" i="1"/>
  <c r="D61" i="1"/>
  <c r="D60" i="1"/>
  <c r="D59" i="1"/>
  <c r="E58" i="1"/>
  <c r="D58" i="1"/>
  <c r="D57" i="1"/>
  <c r="D56" i="1"/>
  <c r="D55" i="1"/>
  <c r="D54" i="1"/>
  <c r="D53" i="1"/>
  <c r="D52" i="1"/>
  <c r="D51" i="1"/>
  <c r="D50" i="1"/>
  <c r="E49" i="1"/>
  <c r="D49" i="1"/>
  <c r="D48" i="1"/>
  <c r="D47" i="1"/>
  <c r="D46" i="1"/>
  <c r="D45" i="1"/>
  <c r="D44" i="1"/>
  <c r="D43" i="1"/>
  <c r="D42" i="1"/>
  <c r="D41" i="1"/>
  <c r="D40" i="1"/>
  <c r="E39" i="1"/>
  <c r="D39" i="1"/>
  <c r="D38" i="1"/>
  <c r="D37" i="1"/>
  <c r="D36" i="1"/>
  <c r="D35" i="1"/>
  <c r="D34" i="1"/>
  <c r="D33" i="1"/>
  <c r="E32" i="1"/>
  <c r="D32" i="1"/>
  <c r="D31" i="1"/>
  <c r="D30" i="1"/>
  <c r="D29" i="1"/>
  <c r="D28" i="1"/>
  <c r="D27" i="1"/>
  <c r="D26" i="1"/>
  <c r="E25" i="1"/>
  <c r="D25" i="1"/>
  <c r="D24" i="1"/>
  <c r="D23" i="1"/>
  <c r="D22" i="1"/>
  <c r="D21" i="1"/>
  <c r="D20" i="1"/>
  <c r="D19" i="1"/>
  <c r="D18" i="1"/>
  <c r="D17" i="1"/>
  <c r="D16" i="1"/>
  <c r="E15" i="1"/>
  <c r="D15" i="1"/>
  <c r="E14" i="1"/>
  <c r="D14" i="1"/>
  <c r="D13" i="1"/>
  <c r="D12" i="1"/>
  <c r="D11" i="1"/>
  <c r="D10" i="1"/>
  <c r="D9" i="1"/>
  <c r="D8" i="1"/>
  <c r="E7" i="1"/>
  <c r="D7" i="1"/>
  <c r="E6" i="1"/>
  <c r="D6" i="1"/>
  <c r="E5" i="1"/>
  <c r="D5" i="1"/>
  <c r="D6" i="2" l="1"/>
  <c r="D5" i="2" s="1"/>
</calcChain>
</file>

<file path=xl/sharedStrings.xml><?xml version="1.0" encoding="utf-8"?>
<sst xmlns="http://schemas.openxmlformats.org/spreadsheetml/2006/main" count="604" uniqueCount="328">
  <si>
    <t>附件</t>
  </si>
  <si>
    <t>湖南省2023年度国家“基层科普行动计划”专项资金安排表</t>
  </si>
  <si>
    <t>单位：万元</t>
  </si>
  <si>
    <t>市州</t>
  </si>
  <si>
    <t>县市区/单位</t>
  </si>
  <si>
    <t>项目承担单位
(负责人）</t>
  </si>
  <si>
    <t>金额
（万元）</t>
  </si>
  <si>
    <t>基层科普
行动计划</t>
  </si>
  <si>
    <t>备注</t>
  </si>
  <si>
    <t>合计</t>
  </si>
  <si>
    <t>省直小计</t>
  </si>
  <si>
    <t>湖南省科学技术协会</t>
  </si>
  <si>
    <t>湖南省科学技术协会系统财务小计</t>
  </si>
  <si>
    <t>湖南省科学技术协会系统财务</t>
  </si>
  <si>
    <t>湖南省硅酸盐学会</t>
  </si>
  <si>
    <t>科普资源助推“双减”项目</t>
  </si>
  <si>
    <t>湖南省农学会</t>
  </si>
  <si>
    <t>湖南省气象学会</t>
  </si>
  <si>
    <t>湖南科技传媒集团有限公司</t>
  </si>
  <si>
    <t>湖南省
自然资源厅</t>
  </si>
  <si>
    <t>湖南省地质博物馆</t>
  </si>
  <si>
    <t>吉首大学</t>
  </si>
  <si>
    <t>吉首大学本级</t>
  </si>
  <si>
    <t>基层科普阵地建设项目（湖南省科普教育基地）</t>
  </si>
  <si>
    <t>市州小计</t>
  </si>
  <si>
    <t>长沙市</t>
  </si>
  <si>
    <t>长沙市小计</t>
  </si>
  <si>
    <t>长沙市本级及所辖区</t>
  </si>
  <si>
    <t>长沙市岳麓区科学技术协会</t>
  </si>
  <si>
    <t>湖南科技助力乡村振兴工程科普小镇建设项目</t>
  </si>
  <si>
    <t>长沙市天心区科学技术协会</t>
  </si>
  <si>
    <t>科学传播能力提升项目</t>
  </si>
  <si>
    <t>长沙市开福区科学技术协会</t>
  </si>
  <si>
    <t>长沙市芙蓉区科学技术协会</t>
  </si>
  <si>
    <t>长沙市望城区月亮岛街道天鹅塘社区</t>
  </si>
  <si>
    <t>基层科普阵地建设项目（湖南省科普社区）</t>
  </si>
  <si>
    <t>长沙市开福区清水塘街道便河边社区</t>
  </si>
  <si>
    <t>湖南可萌可萌旅游文化有限公司</t>
  </si>
  <si>
    <t>浏阳市</t>
  </si>
  <si>
    <t>浏阳市科学技术协会</t>
  </si>
  <si>
    <t>株洲市</t>
  </si>
  <si>
    <t>株洲市小计</t>
  </si>
  <si>
    <t>株洲市本级及所辖区</t>
  </si>
  <si>
    <t>株洲市荷塘区科学技术协会</t>
  </si>
  <si>
    <t>株洲市芦淞区南方第三小学</t>
  </si>
  <si>
    <t>湖南小飞行家航空科技有限公司</t>
  </si>
  <si>
    <t>攸县</t>
  </si>
  <si>
    <t>攸县科学技术协会</t>
  </si>
  <si>
    <t>炎陵县</t>
  </si>
  <si>
    <t>炎陵县东风油茶种植协会</t>
  </si>
  <si>
    <t>基层科普阵地建设项目（农村专业技术协会）</t>
  </si>
  <si>
    <t>醴陵市</t>
  </si>
  <si>
    <t>醴陵市来龙门街道文庙社区</t>
  </si>
  <si>
    <t>湘潭市</t>
  </si>
  <si>
    <t>湘潭市小计</t>
  </si>
  <si>
    <t>湘潭市本级及所辖区</t>
  </si>
  <si>
    <t>湘潭市雨湖区科学技术协会</t>
  </si>
  <si>
    <t>湖南博未来智能科技有限公司</t>
  </si>
  <si>
    <t>湘潭市雨湖区城镇街道三义井社区</t>
  </si>
  <si>
    <t>韶山市</t>
  </si>
  <si>
    <t>韶山市科学技术协会</t>
  </si>
  <si>
    <t>湘潭县</t>
  </si>
  <si>
    <t>湘潭县石泉养殖技术协会</t>
  </si>
  <si>
    <t>湘潭县青少年素质教育培训学校</t>
  </si>
  <si>
    <t>衡阳市</t>
  </si>
  <si>
    <t>衡阳市小计</t>
  </si>
  <si>
    <t>衡阳市本级及所辖区</t>
  </si>
  <si>
    <t>衡阳市南岳区科学技术协会</t>
  </si>
  <si>
    <t>衡阳市石鼓区科学技术协会</t>
  </si>
  <si>
    <t>衡阳县</t>
  </si>
  <si>
    <t>衡阳县科学技术协会</t>
  </si>
  <si>
    <t>衡阳县关市镇盘石完全小学</t>
  </si>
  <si>
    <t>衡东县</t>
  </si>
  <si>
    <t>衡东县科学技术协会</t>
  </si>
  <si>
    <t>衡东县大浦天成种养协会</t>
  </si>
  <si>
    <t>衡东洣水国家湿地公园管理处</t>
  </si>
  <si>
    <t>衡山县</t>
  </si>
  <si>
    <t>衡山县科学技术协会</t>
  </si>
  <si>
    <t>祁东县</t>
  </si>
  <si>
    <t>祁东县步云桥镇桥西社区</t>
  </si>
  <si>
    <t>邵阳市</t>
  </si>
  <si>
    <t>邵阳市小计</t>
  </si>
  <si>
    <t>邵阳市本级及所辖区</t>
  </si>
  <si>
    <t>邵阳市科技馆</t>
  </si>
  <si>
    <t>邵阳市北塔区状元州街道柘木社区</t>
  </si>
  <si>
    <t>绥宁县</t>
  </si>
  <si>
    <t>绥宁县科学技术协会</t>
  </si>
  <si>
    <t>隆回县</t>
  </si>
  <si>
    <t>隆回县科学技术协会</t>
  </si>
  <si>
    <t>湖南沐仙湖旅游开发有限公司</t>
  </si>
  <si>
    <t>洞口县</t>
  </si>
  <si>
    <t>洞口县科学技术协会</t>
  </si>
  <si>
    <t>新宁县</t>
  </si>
  <si>
    <t>新宁县舜皇山青钱柳种植专业技术协会</t>
  </si>
  <si>
    <t>新邵县</t>
  </si>
  <si>
    <t>湖南省精彩人生文化传媒有限公司</t>
  </si>
  <si>
    <t>岳阳市</t>
  </si>
  <si>
    <t>岳阳市小计</t>
  </si>
  <si>
    <t>岳阳市本级及所辖区</t>
  </si>
  <si>
    <t>岳阳市岳阳楼区科学技术协会</t>
  </si>
  <si>
    <t>岳阳市科技馆</t>
  </si>
  <si>
    <t>屈原管理区惠众农村专业技术协会</t>
  </si>
  <si>
    <t>湖南源泉体育科技有限公司</t>
  </si>
  <si>
    <t>湘阴县</t>
  </si>
  <si>
    <t>湘阴县科学技术协会</t>
  </si>
  <si>
    <t>临湘市</t>
  </si>
  <si>
    <t>临湘市科学技术协会</t>
  </si>
  <si>
    <t>华容县</t>
  </si>
  <si>
    <t>华容县东山镇三郎堰社区</t>
  </si>
  <si>
    <t>常德市</t>
  </si>
  <si>
    <t>常德市小计</t>
  </si>
  <si>
    <t>常德市本级及所辖区</t>
  </si>
  <si>
    <t>常德市鼎城区科学技术协会</t>
  </si>
  <si>
    <t>常德市武陵区第一小学</t>
  </si>
  <si>
    <t>湖南德人牧业科技有限公司</t>
  </si>
  <si>
    <t>石门县</t>
  </si>
  <si>
    <t>石门县科学技术协会</t>
  </si>
  <si>
    <t>汉寿县</t>
  </si>
  <si>
    <t>汉寿县科学技术协会</t>
  </si>
  <si>
    <t>桃源县</t>
  </si>
  <si>
    <t>桃源县科学技术协会</t>
  </si>
  <si>
    <t>临澧县</t>
  </si>
  <si>
    <t>临澧县粮油发展研究协会</t>
  </si>
  <si>
    <t>临澧县安福街道梅溪桥社区</t>
  </si>
  <si>
    <t>张家界市</t>
  </si>
  <si>
    <t>张家界市小计</t>
  </si>
  <si>
    <t>张家界市本级及所辖区</t>
  </si>
  <si>
    <t>张家界市永定区科学技术协会</t>
  </si>
  <si>
    <t>张家界市武陵源区科学技术协会</t>
  </si>
  <si>
    <t>张家界市永定区天利中药材种植协会</t>
  </si>
  <si>
    <t>张家界市武陵源区索溪峪街道迎宾路社区</t>
  </si>
  <si>
    <t>张家界市军声砂石画研究院</t>
  </si>
  <si>
    <t>慈利县</t>
  </si>
  <si>
    <t>慈利县青少年科学技术教育协会</t>
  </si>
  <si>
    <t>益阳市</t>
  </si>
  <si>
    <t>益阳市小计</t>
  </si>
  <si>
    <t>益阳市本级及所辖区</t>
  </si>
  <si>
    <t>益阳市科学技术馆</t>
  </si>
  <si>
    <t>益阳市资阳区建红现代农业综合技术协会</t>
  </si>
  <si>
    <t>益阳市资阳区汽车路街道贺家桥社区</t>
  </si>
  <si>
    <t>湖南益阳国家农业科技园区管理委员会</t>
  </si>
  <si>
    <t>桃江县</t>
  </si>
  <si>
    <t>桃江县科学技术协会</t>
  </si>
  <si>
    <t>安化县</t>
  </si>
  <si>
    <t>安化县科学技术协会</t>
  </si>
  <si>
    <t>沅江市</t>
  </si>
  <si>
    <t>沅江市科学技术协会</t>
  </si>
  <si>
    <t>沅江市琼湖街道加禾社区</t>
  </si>
  <si>
    <t>永州市</t>
  </si>
  <si>
    <t>永州市小计</t>
  </si>
  <si>
    <t>永州市本级及所辖区</t>
  </si>
  <si>
    <t>永州市冷水滩区科学技术协会</t>
  </si>
  <si>
    <t>永州市第二十中学</t>
  </si>
  <si>
    <t>道县</t>
  </si>
  <si>
    <t>道县科学技术协会</t>
  </si>
  <si>
    <t>江永县</t>
  </si>
  <si>
    <t>江永县科学技术协会</t>
  </si>
  <si>
    <t>江华瑶族自治县</t>
  </si>
  <si>
    <t>江华瑶族自治县科学技术协会</t>
  </si>
  <si>
    <t>蓝山县</t>
  </si>
  <si>
    <t>蓝山县特种养殖专业技术协会</t>
  </si>
  <si>
    <t>东安县</t>
  </si>
  <si>
    <t>东安县白牙市镇苍子岭社区</t>
  </si>
  <si>
    <t>新田县</t>
  </si>
  <si>
    <t>新田县中山街道五柳塘村</t>
  </si>
  <si>
    <t>郴州市</t>
  </si>
  <si>
    <t>郴州市小计</t>
  </si>
  <si>
    <t>郴州市本级及所辖区</t>
  </si>
  <si>
    <t>郴州市航空模型技术协会</t>
  </si>
  <si>
    <t>郴州市北湖区燕泉街道阳光苑社区</t>
  </si>
  <si>
    <t>临武县</t>
  </si>
  <si>
    <t>临武县科学技术协会</t>
  </si>
  <si>
    <t>嘉禾县</t>
  </si>
  <si>
    <t>嘉禾县科学技术协会</t>
  </si>
  <si>
    <t>永兴县</t>
  </si>
  <si>
    <t>永兴县科学技术协会</t>
  </si>
  <si>
    <t>汝城县</t>
  </si>
  <si>
    <t>汝城县鑫利辣椒种植协会</t>
  </si>
  <si>
    <t>桂阳县</t>
  </si>
  <si>
    <t>湖南翔龙飞机有限公司</t>
  </si>
  <si>
    <t>娄底市</t>
  </si>
  <si>
    <t>娄底市小计</t>
  </si>
  <si>
    <t>娄底市本级及所辖区</t>
  </si>
  <si>
    <t>娄底市第三完全小学</t>
  </si>
  <si>
    <t>娄底市娄星区乐坪街道长春社区</t>
  </si>
  <si>
    <t>涟源市</t>
  </si>
  <si>
    <t>涟源市科学技术协会</t>
  </si>
  <si>
    <t>双峰县</t>
  </si>
  <si>
    <t>双峰县科学技术协会</t>
  </si>
  <si>
    <t>双峰县青树坪镇唯美兴旺苗木花卉种植专业技术协会</t>
  </si>
  <si>
    <t>新化县</t>
  </si>
  <si>
    <t>新化县龙湾国家湿地公园管理处</t>
  </si>
  <si>
    <t>怀化市</t>
  </si>
  <si>
    <t>怀化市小计</t>
  </si>
  <si>
    <t>怀化市本级及所辖区</t>
  </si>
  <si>
    <t>怀化市鹤城区城中街道三角坪社区</t>
  </si>
  <si>
    <t>怀化市第三中学</t>
  </si>
  <si>
    <t>洪江市</t>
  </si>
  <si>
    <t>洪江市科学技术协会</t>
  </si>
  <si>
    <t>会同县</t>
  </si>
  <si>
    <t>会同县科学技术协会</t>
  </si>
  <si>
    <t>溆浦县</t>
  </si>
  <si>
    <t>溆浦县科学技术协会</t>
  </si>
  <si>
    <t>新晃侗族自治县</t>
  </si>
  <si>
    <t>新晃侗族自治县科学技术协会</t>
  </si>
  <si>
    <t>麻阳苗族自治县</t>
  </si>
  <si>
    <t>麻阳苗族自治县科学技术协会</t>
  </si>
  <si>
    <t>沅陵县</t>
  </si>
  <si>
    <t>沅陵县茶叶协会</t>
  </si>
  <si>
    <t>辰溪县</t>
  </si>
  <si>
    <t>辰溪县科学技术馆</t>
  </si>
  <si>
    <t>湘西土家族苗族自治州</t>
  </si>
  <si>
    <t>湘西州小计</t>
  </si>
  <si>
    <t>湘西土家族苗族自治州本级</t>
  </si>
  <si>
    <t>湘西土家族苗族自治州科学技术协会</t>
  </si>
  <si>
    <t>吉首市</t>
  </si>
  <si>
    <t>吉首市科学技术协会</t>
  </si>
  <si>
    <t>花垣县</t>
  </si>
  <si>
    <t>花垣县科学技术协会</t>
  </si>
  <si>
    <t>古丈县</t>
  </si>
  <si>
    <t>古丈县茶油协会</t>
  </si>
  <si>
    <t>保靖县</t>
  </si>
  <si>
    <t>保靖县迁陵镇二月坡社区</t>
  </si>
  <si>
    <t>2024年度国家基层科普行动计划专项资金安排表（省直）</t>
  </si>
  <si>
    <t>县市区/
单位</t>
  </si>
  <si>
    <t>功能科
目编码</t>
  </si>
  <si>
    <t>功能科目名称</t>
  </si>
  <si>
    <t>部门经济
科目编码</t>
  </si>
  <si>
    <t>部门经济
科目名称</t>
  </si>
  <si>
    <t>政府经济
科目编码</t>
  </si>
  <si>
    <t>政府经济
科目名称</t>
  </si>
  <si>
    <t>湖南省科学技术协会小计</t>
  </si>
  <si>
    <t>湖南省科学技术协会本级</t>
  </si>
  <si>
    <t>湖南省航空学会</t>
  </si>
  <si>
    <t>科普活动</t>
  </si>
  <si>
    <t>对民间非营利组织和群众性自治组织补贴</t>
  </si>
  <si>
    <t>会县结对乡村行</t>
  </si>
  <si>
    <t>湖南省检验检测学会</t>
  </si>
  <si>
    <t>湖南省植物保护学会</t>
  </si>
  <si>
    <t>湖南省水产学会</t>
  </si>
  <si>
    <t>湖南省科普作家协会</t>
  </si>
  <si>
    <t>湖南省农村专业技术协会联合会</t>
  </si>
  <si>
    <t>湖南省园艺学会</t>
  </si>
  <si>
    <t>湖南省中医药和中西医结合学会</t>
  </si>
  <si>
    <t>湖南省作物学会</t>
  </si>
  <si>
    <t>湖南省富硒生物产业协会</t>
  </si>
  <si>
    <t>湖南省土木建筑学会</t>
  </si>
  <si>
    <t>湖南省林学会</t>
  </si>
  <si>
    <t>湖南省遗传学会</t>
  </si>
  <si>
    <t>科普资源助推双减</t>
  </si>
  <si>
    <t>湖南省机器人科技教育学会</t>
  </si>
  <si>
    <t>湖南省预防医学会</t>
  </si>
  <si>
    <t>湖南省针灸学会</t>
  </si>
  <si>
    <t>科学传播研究与实践课题（刘迈兰）</t>
  </si>
  <si>
    <t>湖南省企业科学技术协会联合会</t>
  </si>
  <si>
    <t>科学传播研究与实践课题（龚沐涵）</t>
  </si>
  <si>
    <t>湖南省
教育厅</t>
  </si>
  <si>
    <t>湖南省教育厅小计</t>
  </si>
  <si>
    <t>湖南工程学院</t>
  </si>
  <si>
    <t>其他对事业单位补助</t>
  </si>
  <si>
    <t>其他商品和服务支出</t>
  </si>
  <si>
    <t>基层科普阵地建设项目(创新试点科普场所)</t>
  </si>
  <si>
    <t>中南大学小计</t>
  </si>
  <si>
    <t>中南大学</t>
  </si>
  <si>
    <t>科学传播研究与实践课题（徐海）</t>
  </si>
  <si>
    <t>科学传播研究与实践课题（高正波）</t>
  </si>
  <si>
    <t>科学传播研究与实践课题（彭勇）</t>
  </si>
  <si>
    <t>湘南学院</t>
  </si>
  <si>
    <t>科学传播研究与实践课题（汤银娟）</t>
  </si>
  <si>
    <t>南华大学</t>
  </si>
  <si>
    <t>科学传播研究与实践课题（陈亮）</t>
  </si>
  <si>
    <t>湖南中医药大学</t>
  </si>
  <si>
    <t>科学传播研究与实践课题（孙贵香）</t>
  </si>
  <si>
    <t>湖南现代物流职业技术学院</t>
  </si>
  <si>
    <t>科学传播研究与实践课题（舒晖）</t>
  </si>
  <si>
    <t>湖南师范大学</t>
  </si>
  <si>
    <t>科学传播研究与实践课题（易立文）</t>
  </si>
  <si>
    <t>湖南商务职业技术学院</t>
  </si>
  <si>
    <t>科学传播研究与实践课题（杨柳芳）</t>
  </si>
  <si>
    <t>湖南工业大学</t>
  </si>
  <si>
    <t>科学传播研究与实践课题（袁义）</t>
  </si>
  <si>
    <t>湖南工程职业技术学院</t>
  </si>
  <si>
    <t>科学传播研究与实践课题（黄建湘）</t>
  </si>
  <si>
    <t>湖南城市学院</t>
  </si>
  <si>
    <t>科学传播研究与实践课题（戴宇亭）</t>
  </si>
  <si>
    <t>湖南省卫生健康委员会</t>
  </si>
  <si>
    <t>湖南省卫生健康委员会小计</t>
  </si>
  <si>
    <t>湖南省人民医院小计</t>
  </si>
  <si>
    <t>湖南省人民医院</t>
  </si>
  <si>
    <t>科学传播研究与实践课题（赵志鸿）</t>
  </si>
  <si>
    <t>科学传播研究与实践课题（顾潇宵）</t>
  </si>
  <si>
    <t>南华大学附属南华医院</t>
  </si>
  <si>
    <t>科学传播研究与实践课题（张凤英）</t>
  </si>
  <si>
    <t>湖南中医药大学第二附属医院</t>
  </si>
  <si>
    <t>科学传播研究与实践课题（董大立）</t>
  </si>
  <si>
    <t>湖南省林业局</t>
  </si>
  <si>
    <t>湖南省林业局小计</t>
  </si>
  <si>
    <t>湖南省植物园</t>
  </si>
  <si>
    <t>科学传播研究与实践课题（吴林世）</t>
  </si>
  <si>
    <t>湖南省公安厅</t>
  </si>
  <si>
    <t>湖南省公安厅小计</t>
  </si>
  <si>
    <t>湖南警察学院</t>
  </si>
  <si>
    <t>科学传播研究与实践课题（曾婕）</t>
  </si>
  <si>
    <t>湖南省农业科学院</t>
  </si>
  <si>
    <t>湖南省农业科学院小计</t>
  </si>
  <si>
    <t>科学传播研究与实践课题（韩晓磊）</t>
  </si>
  <si>
    <t>湖南省园艺研究所</t>
  </si>
  <si>
    <t>科学传播研究与实践课题（邓素枫）</t>
  </si>
  <si>
    <t>湖南省科技厅</t>
  </si>
  <si>
    <t>湖南省科技厅小计</t>
  </si>
  <si>
    <t>湖南省中医药研究院</t>
  </si>
  <si>
    <t>科学传播研究与实践课题（雷洋）</t>
  </si>
  <si>
    <t>科学传播研究与实践课题（熊宇杰）</t>
  </si>
  <si>
    <t>非预算单位</t>
  </si>
  <si>
    <t>非预算单位小计</t>
  </si>
  <si>
    <t>芙蓉实验室</t>
  </si>
  <si>
    <t>新质生产力科普化</t>
  </si>
  <si>
    <t>中南大学湘雅医院小计</t>
  </si>
  <si>
    <t>中南大学湘雅医院</t>
  </si>
  <si>
    <t>科学传播研究与实践课题（黄宇昕）</t>
  </si>
  <si>
    <t>科学传播研究与实践课题（刘洋）</t>
  </si>
  <si>
    <t>中南大学湘雅二医院小计</t>
  </si>
  <si>
    <t>中南大学湘雅二医院</t>
  </si>
  <si>
    <t>科学传播研究与实践课题（祝旺）</t>
  </si>
  <si>
    <t>科学传播研究与实践课题（郭春波）</t>
  </si>
  <si>
    <t>科学传播研究与实践课题（赵文）</t>
  </si>
  <si>
    <t>科学传播研究与实践课题（张慧）</t>
  </si>
  <si>
    <t>科学传播研究与实践课题（骆璐）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</si>
</sst>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5" x14ac:knownFonts="1">
    <font>
      <sz val="11"/>
      <color theme="1"/>
      <name val="宋体"/>
      <charset val="134"/>
      <scheme val="minor"/>
    </font>
    <font>
      <sz val="12"/>
      <color indexed="8"/>
      <name val="仿宋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indexed="8"/>
      <name val="仿宋"/>
      <family val="3"/>
      <charset val="134"/>
    </font>
    <font>
      <sz val="9"/>
      <name val="仿宋"/>
      <family val="3"/>
      <charset val="134"/>
    </font>
    <font>
      <sz val="14"/>
      <color indexed="8"/>
      <name val="黑体"/>
      <family val="3"/>
      <charset val="134"/>
    </font>
    <font>
      <sz val="20"/>
      <name val="方正小标宋简体"/>
      <family val="3"/>
      <charset val="134"/>
    </font>
    <font>
      <b/>
      <sz val="12"/>
      <name val="仿宋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9"/>
      <name val="仿宋"/>
      <family val="3"/>
      <charset val="134"/>
    </font>
    <font>
      <b/>
      <sz val="9"/>
      <color indexed="8"/>
      <name val="仿宋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4" fillId="0" borderId="0"/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2" fillId="2" borderId="5" xfId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4"/>
    <cellStyle name="常规 3" xfId="3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workbookViewId="0">
      <selection activeCell="T23" sqref="T23"/>
    </sheetView>
  </sheetViews>
  <sheetFormatPr defaultColWidth="7.109375" defaultRowHeight="10.8" x14ac:dyDescent="0.25"/>
  <cols>
    <col min="1" max="1" width="9" style="5" customWidth="1"/>
    <col min="2" max="2" width="12.44140625" style="5" customWidth="1"/>
    <col min="3" max="3" width="33.88671875" style="25" customWidth="1"/>
    <col min="4" max="4" width="8.44140625" style="5" customWidth="1"/>
    <col min="5" max="5" width="10.6640625" style="5" customWidth="1"/>
    <col min="6" max="6" width="22.109375" style="7" customWidth="1"/>
    <col min="7" max="16384" width="7.109375" style="5"/>
  </cols>
  <sheetData>
    <row r="1" spans="1:6" ht="15.6" x14ac:dyDescent="0.25">
      <c r="A1" s="2" t="s">
        <v>0</v>
      </c>
    </row>
    <row r="2" spans="1:6" ht="26.4" x14ac:dyDescent="0.25">
      <c r="A2" s="46" t="s">
        <v>1</v>
      </c>
      <c r="B2" s="46"/>
      <c r="C2" s="46"/>
      <c r="D2" s="46"/>
      <c r="E2" s="46"/>
      <c r="F2" s="46"/>
    </row>
    <row r="3" spans="1:6" x14ac:dyDescent="0.25">
      <c r="A3" s="47" t="s">
        <v>2</v>
      </c>
      <c r="B3" s="47"/>
      <c r="C3" s="47"/>
      <c r="D3" s="47"/>
      <c r="E3" s="47"/>
      <c r="F3" s="48"/>
    </row>
    <row r="4" spans="1:6" s="22" customFormat="1" ht="36" x14ac:dyDescent="0.25">
      <c r="A4" s="26" t="s">
        <v>3</v>
      </c>
      <c r="B4" s="26" t="s">
        <v>4</v>
      </c>
      <c r="C4" s="27" t="s">
        <v>5</v>
      </c>
      <c r="D4" s="28" t="s">
        <v>6</v>
      </c>
      <c r="E4" s="29" t="s">
        <v>7</v>
      </c>
      <c r="F4" s="29" t="s">
        <v>8</v>
      </c>
    </row>
    <row r="5" spans="1:6" s="23" customFormat="1" x14ac:dyDescent="0.25">
      <c r="A5" s="49" t="s">
        <v>9</v>
      </c>
      <c r="B5" s="49"/>
      <c r="C5" s="49"/>
      <c r="D5" s="30">
        <f>E5</f>
        <v>1580</v>
      </c>
      <c r="E5" s="30">
        <f>E6+E14</f>
        <v>1580</v>
      </c>
      <c r="F5" s="31"/>
    </row>
    <row r="6" spans="1:6" s="23" customFormat="1" x14ac:dyDescent="0.25">
      <c r="A6" s="49" t="s">
        <v>10</v>
      </c>
      <c r="B6" s="49"/>
      <c r="C6" s="49"/>
      <c r="D6" s="30">
        <f t="shared" ref="D6:D79" si="0">E6</f>
        <v>60</v>
      </c>
      <c r="E6" s="30">
        <f>E7+E12+E13</f>
        <v>60</v>
      </c>
      <c r="F6" s="31"/>
    </row>
    <row r="7" spans="1:6" s="24" customFormat="1" x14ac:dyDescent="0.25">
      <c r="A7" s="56" t="s">
        <v>11</v>
      </c>
      <c r="B7" s="50" t="s">
        <v>12</v>
      </c>
      <c r="C7" s="50"/>
      <c r="D7" s="30">
        <f t="shared" si="0"/>
        <v>40</v>
      </c>
      <c r="E7" s="30">
        <f>SUM(E8:E11)</f>
        <v>40</v>
      </c>
      <c r="F7" s="33"/>
    </row>
    <row r="8" spans="1:6" s="24" customFormat="1" x14ac:dyDescent="0.25">
      <c r="A8" s="56"/>
      <c r="B8" s="50" t="s">
        <v>13</v>
      </c>
      <c r="C8" s="34" t="s">
        <v>14</v>
      </c>
      <c r="D8" s="30">
        <f t="shared" si="0"/>
        <v>10</v>
      </c>
      <c r="E8" s="35">
        <v>10</v>
      </c>
      <c r="F8" s="34" t="s">
        <v>15</v>
      </c>
    </row>
    <row r="9" spans="1:6" s="24" customFormat="1" x14ac:dyDescent="0.25">
      <c r="A9" s="56"/>
      <c r="B9" s="50"/>
      <c r="C9" s="34" t="s">
        <v>16</v>
      </c>
      <c r="D9" s="30">
        <f t="shared" si="0"/>
        <v>10</v>
      </c>
      <c r="E9" s="35">
        <v>10</v>
      </c>
      <c r="F9" s="34" t="s">
        <v>15</v>
      </c>
    </row>
    <row r="10" spans="1:6" s="24" customFormat="1" x14ac:dyDescent="0.25">
      <c r="A10" s="56"/>
      <c r="B10" s="50"/>
      <c r="C10" s="34" t="s">
        <v>17</v>
      </c>
      <c r="D10" s="30">
        <f t="shared" si="0"/>
        <v>10</v>
      </c>
      <c r="E10" s="35">
        <v>10</v>
      </c>
      <c r="F10" s="34" t="s">
        <v>15</v>
      </c>
    </row>
    <row r="11" spans="1:6" s="24" customFormat="1" x14ac:dyDescent="0.25">
      <c r="A11" s="56"/>
      <c r="B11" s="50"/>
      <c r="C11" s="34" t="s">
        <v>18</v>
      </c>
      <c r="D11" s="30">
        <f t="shared" si="0"/>
        <v>10</v>
      </c>
      <c r="E11" s="35">
        <v>10</v>
      </c>
      <c r="F11" s="34" t="s">
        <v>15</v>
      </c>
    </row>
    <row r="12" spans="1:6" s="24" customFormat="1" ht="21.6" x14ac:dyDescent="0.25">
      <c r="A12" s="32" t="s">
        <v>19</v>
      </c>
      <c r="B12" s="50" t="s">
        <v>20</v>
      </c>
      <c r="C12" s="50"/>
      <c r="D12" s="30">
        <f t="shared" si="0"/>
        <v>10</v>
      </c>
      <c r="E12" s="35">
        <v>10</v>
      </c>
      <c r="F12" s="34" t="s">
        <v>15</v>
      </c>
    </row>
    <row r="13" spans="1:6" s="24" customFormat="1" ht="21.6" x14ac:dyDescent="0.25">
      <c r="A13" s="32" t="s">
        <v>21</v>
      </c>
      <c r="B13" s="50" t="s">
        <v>22</v>
      </c>
      <c r="C13" s="50"/>
      <c r="D13" s="30">
        <f t="shared" si="0"/>
        <v>10</v>
      </c>
      <c r="E13" s="35">
        <v>10</v>
      </c>
      <c r="F13" s="34" t="s">
        <v>23</v>
      </c>
    </row>
    <row r="14" spans="1:6" s="23" customFormat="1" x14ac:dyDescent="0.25">
      <c r="A14" s="49" t="s">
        <v>24</v>
      </c>
      <c r="B14" s="49"/>
      <c r="C14" s="49"/>
      <c r="D14" s="30">
        <f t="shared" si="0"/>
        <v>1520</v>
      </c>
      <c r="E14" s="30">
        <f>E15+E25+E32+E39+E49+E58+E66+E75+E82+E91+E100+E108+E115++E125</f>
        <v>1520</v>
      </c>
      <c r="F14" s="31"/>
    </row>
    <row r="15" spans="1:6" s="24" customFormat="1" x14ac:dyDescent="0.25">
      <c r="A15" s="56" t="s">
        <v>25</v>
      </c>
      <c r="B15" s="50" t="s">
        <v>26</v>
      </c>
      <c r="C15" s="50"/>
      <c r="D15" s="30">
        <f t="shared" si="0"/>
        <v>124</v>
      </c>
      <c r="E15" s="30">
        <f>SUM(E16:E24)</f>
        <v>124</v>
      </c>
      <c r="F15" s="33"/>
    </row>
    <row r="16" spans="1:6" s="24" customFormat="1" ht="21.6" x14ac:dyDescent="0.25">
      <c r="A16" s="56"/>
      <c r="B16" s="50" t="s">
        <v>27</v>
      </c>
      <c r="C16" s="34" t="s">
        <v>28</v>
      </c>
      <c r="D16" s="30">
        <f t="shared" si="0"/>
        <v>50</v>
      </c>
      <c r="E16" s="35">
        <v>50</v>
      </c>
      <c r="F16" s="34" t="s">
        <v>29</v>
      </c>
    </row>
    <row r="17" spans="1:6" s="24" customFormat="1" x14ac:dyDescent="0.25">
      <c r="A17" s="56"/>
      <c r="B17" s="50"/>
      <c r="C17" s="34" t="s">
        <v>30</v>
      </c>
      <c r="D17" s="30">
        <f t="shared" si="0"/>
        <v>8</v>
      </c>
      <c r="E17" s="35">
        <v>8</v>
      </c>
      <c r="F17" s="34" t="s">
        <v>31</v>
      </c>
    </row>
    <row r="18" spans="1:6" s="24" customFormat="1" x14ac:dyDescent="0.25">
      <c r="A18" s="56"/>
      <c r="B18" s="50"/>
      <c r="C18" s="34" t="s">
        <v>32</v>
      </c>
      <c r="D18" s="30">
        <f t="shared" si="0"/>
        <v>8</v>
      </c>
      <c r="E18" s="35">
        <v>8</v>
      </c>
      <c r="F18" s="34" t="s">
        <v>31</v>
      </c>
    </row>
    <row r="19" spans="1:6" s="24" customFormat="1" x14ac:dyDescent="0.25">
      <c r="A19" s="56"/>
      <c r="B19" s="50"/>
      <c r="C19" s="63" t="s">
        <v>33</v>
      </c>
      <c r="D19" s="30">
        <f t="shared" si="0"/>
        <v>8</v>
      </c>
      <c r="E19" s="35">
        <v>8</v>
      </c>
      <c r="F19" s="34" t="s">
        <v>31</v>
      </c>
    </row>
    <row r="20" spans="1:6" s="24" customFormat="1" x14ac:dyDescent="0.25">
      <c r="A20" s="56"/>
      <c r="B20" s="50"/>
      <c r="C20" s="63"/>
      <c r="D20" s="30">
        <f t="shared" si="0"/>
        <v>10</v>
      </c>
      <c r="E20" s="35">
        <v>10</v>
      </c>
      <c r="F20" s="34" t="s">
        <v>15</v>
      </c>
    </row>
    <row r="21" spans="1:6" s="24" customFormat="1" ht="21.6" x14ac:dyDescent="0.25">
      <c r="A21" s="56"/>
      <c r="B21" s="50"/>
      <c r="C21" s="34" t="s">
        <v>34</v>
      </c>
      <c r="D21" s="30">
        <f t="shared" si="0"/>
        <v>10</v>
      </c>
      <c r="E21" s="35">
        <v>10</v>
      </c>
      <c r="F21" s="34" t="s">
        <v>35</v>
      </c>
    </row>
    <row r="22" spans="1:6" s="24" customFormat="1" ht="21.6" x14ac:dyDescent="0.25">
      <c r="A22" s="56"/>
      <c r="B22" s="50"/>
      <c r="C22" s="34" t="s">
        <v>36</v>
      </c>
      <c r="D22" s="30">
        <f t="shared" si="0"/>
        <v>10</v>
      </c>
      <c r="E22" s="35">
        <v>10</v>
      </c>
      <c r="F22" s="34" t="s">
        <v>35</v>
      </c>
    </row>
    <row r="23" spans="1:6" s="24" customFormat="1" ht="21.6" x14ac:dyDescent="0.25">
      <c r="A23" s="56"/>
      <c r="B23" s="50"/>
      <c r="C23" s="34" t="s">
        <v>37</v>
      </c>
      <c r="D23" s="30">
        <f t="shared" si="0"/>
        <v>10</v>
      </c>
      <c r="E23" s="35">
        <v>10</v>
      </c>
      <c r="F23" s="34" t="s">
        <v>23</v>
      </c>
    </row>
    <row r="24" spans="1:6" s="24" customFormat="1" x14ac:dyDescent="0.25">
      <c r="A24" s="56"/>
      <c r="B24" s="36" t="s">
        <v>38</v>
      </c>
      <c r="C24" s="34" t="s">
        <v>39</v>
      </c>
      <c r="D24" s="30">
        <f t="shared" si="0"/>
        <v>10</v>
      </c>
      <c r="E24" s="35">
        <v>10</v>
      </c>
      <c r="F24" s="34" t="s">
        <v>15</v>
      </c>
    </row>
    <row r="25" spans="1:6" s="24" customFormat="1" x14ac:dyDescent="0.25">
      <c r="A25" s="57" t="s">
        <v>40</v>
      </c>
      <c r="B25" s="53" t="s">
        <v>41</v>
      </c>
      <c r="C25" s="53"/>
      <c r="D25" s="30">
        <f t="shared" si="0"/>
        <v>98</v>
      </c>
      <c r="E25" s="30">
        <f>SUM(E26:E31)</f>
        <v>98</v>
      </c>
      <c r="F25" s="37"/>
    </row>
    <row r="26" spans="1:6" s="24" customFormat="1" x14ac:dyDescent="0.25">
      <c r="A26" s="58"/>
      <c r="B26" s="54" t="s">
        <v>42</v>
      </c>
      <c r="C26" s="34" t="s">
        <v>43</v>
      </c>
      <c r="D26" s="30">
        <f t="shared" si="0"/>
        <v>8</v>
      </c>
      <c r="E26" s="35">
        <v>8</v>
      </c>
      <c r="F26" s="34" t="s">
        <v>31</v>
      </c>
    </row>
    <row r="27" spans="1:6" s="24" customFormat="1" x14ac:dyDescent="0.25">
      <c r="A27" s="58"/>
      <c r="B27" s="62"/>
      <c r="C27" s="34" t="s">
        <v>44</v>
      </c>
      <c r="D27" s="30">
        <f t="shared" si="0"/>
        <v>10</v>
      </c>
      <c r="E27" s="35">
        <v>10</v>
      </c>
      <c r="F27" s="34" t="s">
        <v>15</v>
      </c>
    </row>
    <row r="28" spans="1:6" s="24" customFormat="1" ht="21.6" x14ac:dyDescent="0.25">
      <c r="A28" s="58"/>
      <c r="B28" s="62"/>
      <c r="C28" s="34" t="s">
        <v>45</v>
      </c>
      <c r="D28" s="30">
        <f t="shared" si="0"/>
        <v>10</v>
      </c>
      <c r="E28" s="35">
        <v>10</v>
      </c>
      <c r="F28" s="34" t="s">
        <v>23</v>
      </c>
    </row>
    <row r="29" spans="1:6" s="24" customFormat="1" ht="21.6" x14ac:dyDescent="0.25">
      <c r="A29" s="58"/>
      <c r="B29" s="32" t="s">
        <v>46</v>
      </c>
      <c r="C29" s="34" t="s">
        <v>47</v>
      </c>
      <c r="D29" s="30">
        <f t="shared" ref="D29" si="1">E29</f>
        <v>50</v>
      </c>
      <c r="E29" s="35">
        <v>50</v>
      </c>
      <c r="F29" s="34" t="s">
        <v>29</v>
      </c>
    </row>
    <row r="30" spans="1:6" s="24" customFormat="1" ht="21.6" x14ac:dyDescent="0.25">
      <c r="A30" s="58"/>
      <c r="B30" s="32" t="s">
        <v>48</v>
      </c>
      <c r="C30" s="34" t="s">
        <v>49</v>
      </c>
      <c r="D30" s="30">
        <f t="shared" si="0"/>
        <v>10</v>
      </c>
      <c r="E30" s="35">
        <v>10</v>
      </c>
      <c r="F30" s="34" t="s">
        <v>50</v>
      </c>
    </row>
    <row r="31" spans="1:6" s="24" customFormat="1" ht="21.6" x14ac:dyDescent="0.25">
      <c r="A31" s="59"/>
      <c r="B31" s="32" t="s">
        <v>51</v>
      </c>
      <c r="C31" s="34" t="s">
        <v>52</v>
      </c>
      <c r="D31" s="30">
        <f t="shared" si="0"/>
        <v>10</v>
      </c>
      <c r="E31" s="35">
        <v>10</v>
      </c>
      <c r="F31" s="34" t="s">
        <v>35</v>
      </c>
    </row>
    <row r="32" spans="1:6" s="24" customFormat="1" x14ac:dyDescent="0.25">
      <c r="A32" s="56" t="s">
        <v>53</v>
      </c>
      <c r="B32" s="56" t="s">
        <v>54</v>
      </c>
      <c r="C32" s="56"/>
      <c r="D32" s="30">
        <f t="shared" si="0"/>
        <v>98</v>
      </c>
      <c r="E32" s="30">
        <f>SUM(E33:E38)</f>
        <v>98</v>
      </c>
      <c r="F32" s="37"/>
    </row>
    <row r="33" spans="1:6" s="24" customFormat="1" x14ac:dyDescent="0.25">
      <c r="A33" s="56"/>
      <c r="B33" s="57" t="s">
        <v>55</v>
      </c>
      <c r="C33" s="34" t="s">
        <v>56</v>
      </c>
      <c r="D33" s="30">
        <f t="shared" si="0"/>
        <v>8</v>
      </c>
      <c r="E33" s="35">
        <v>8</v>
      </c>
      <c r="F33" s="34" t="s">
        <v>31</v>
      </c>
    </row>
    <row r="34" spans="1:6" s="24" customFormat="1" x14ac:dyDescent="0.25">
      <c r="A34" s="56"/>
      <c r="B34" s="58"/>
      <c r="C34" s="34" t="s">
        <v>57</v>
      </c>
      <c r="D34" s="30">
        <f t="shared" si="0"/>
        <v>10</v>
      </c>
      <c r="E34" s="35">
        <v>10</v>
      </c>
      <c r="F34" s="34" t="s">
        <v>15</v>
      </c>
    </row>
    <row r="35" spans="1:6" s="24" customFormat="1" ht="21.6" x14ac:dyDescent="0.25">
      <c r="A35" s="56"/>
      <c r="B35" s="58"/>
      <c r="C35" s="34" t="s">
        <v>58</v>
      </c>
      <c r="D35" s="30">
        <f t="shared" si="0"/>
        <v>10</v>
      </c>
      <c r="E35" s="35">
        <v>10</v>
      </c>
      <c r="F35" s="34" t="s">
        <v>35</v>
      </c>
    </row>
    <row r="36" spans="1:6" s="24" customFormat="1" ht="21.6" x14ac:dyDescent="0.25">
      <c r="A36" s="56"/>
      <c r="B36" s="32" t="s">
        <v>59</v>
      </c>
      <c r="C36" s="34" t="s">
        <v>60</v>
      </c>
      <c r="D36" s="30">
        <f t="shared" si="0"/>
        <v>50</v>
      </c>
      <c r="E36" s="35">
        <v>50</v>
      </c>
      <c r="F36" s="34" t="s">
        <v>29</v>
      </c>
    </row>
    <row r="37" spans="1:6" s="24" customFormat="1" ht="21.6" x14ac:dyDescent="0.25">
      <c r="A37" s="56"/>
      <c r="B37" s="57" t="s">
        <v>61</v>
      </c>
      <c r="C37" s="34" t="s">
        <v>62</v>
      </c>
      <c r="D37" s="30">
        <f t="shared" si="0"/>
        <v>10</v>
      </c>
      <c r="E37" s="35">
        <v>10</v>
      </c>
      <c r="F37" s="34" t="s">
        <v>50</v>
      </c>
    </row>
    <row r="38" spans="1:6" s="24" customFormat="1" ht="21.6" x14ac:dyDescent="0.25">
      <c r="A38" s="56"/>
      <c r="B38" s="59"/>
      <c r="C38" s="34" t="s">
        <v>63</v>
      </c>
      <c r="D38" s="30">
        <f t="shared" si="0"/>
        <v>10</v>
      </c>
      <c r="E38" s="35">
        <v>10</v>
      </c>
      <c r="F38" s="34" t="s">
        <v>23</v>
      </c>
    </row>
    <row r="39" spans="1:6" s="24" customFormat="1" x14ac:dyDescent="0.25">
      <c r="A39" s="57" t="s">
        <v>64</v>
      </c>
      <c r="B39" s="51" t="s">
        <v>65</v>
      </c>
      <c r="C39" s="52"/>
      <c r="D39" s="30">
        <f t="shared" si="0"/>
        <v>122</v>
      </c>
      <c r="E39" s="30">
        <f>SUM(E40:E48)</f>
        <v>122</v>
      </c>
      <c r="F39" s="37"/>
    </row>
    <row r="40" spans="1:6" s="24" customFormat="1" ht="21.6" x14ac:dyDescent="0.25">
      <c r="A40" s="58"/>
      <c r="B40" s="54" t="s">
        <v>66</v>
      </c>
      <c r="C40" s="34" t="s">
        <v>67</v>
      </c>
      <c r="D40" s="30">
        <f t="shared" si="0"/>
        <v>50</v>
      </c>
      <c r="E40" s="35">
        <v>50</v>
      </c>
      <c r="F40" s="34" t="s">
        <v>29</v>
      </c>
    </row>
    <row r="41" spans="1:6" s="24" customFormat="1" x14ac:dyDescent="0.25">
      <c r="A41" s="58"/>
      <c r="B41" s="55"/>
      <c r="C41" s="34" t="s">
        <v>68</v>
      </c>
      <c r="D41" s="30">
        <f t="shared" si="0"/>
        <v>8</v>
      </c>
      <c r="E41" s="35">
        <v>8</v>
      </c>
      <c r="F41" s="34" t="s">
        <v>31</v>
      </c>
    </row>
    <row r="42" spans="1:6" s="24" customFormat="1" x14ac:dyDescent="0.25">
      <c r="A42" s="58"/>
      <c r="B42" s="54" t="s">
        <v>69</v>
      </c>
      <c r="C42" s="34" t="s">
        <v>70</v>
      </c>
      <c r="D42" s="30">
        <f t="shared" si="0"/>
        <v>8</v>
      </c>
      <c r="E42" s="35">
        <v>8</v>
      </c>
      <c r="F42" s="34" t="s">
        <v>31</v>
      </c>
    </row>
    <row r="43" spans="1:6" s="24" customFormat="1" x14ac:dyDescent="0.25">
      <c r="A43" s="58"/>
      <c r="B43" s="55"/>
      <c r="C43" s="34" t="s">
        <v>71</v>
      </c>
      <c r="D43" s="30">
        <f t="shared" si="0"/>
        <v>10</v>
      </c>
      <c r="E43" s="35">
        <v>10</v>
      </c>
      <c r="F43" s="34" t="s">
        <v>15</v>
      </c>
    </row>
    <row r="44" spans="1:6" s="24" customFormat="1" x14ac:dyDescent="0.25">
      <c r="A44" s="58"/>
      <c r="B44" s="54" t="s">
        <v>72</v>
      </c>
      <c r="C44" s="34" t="s">
        <v>73</v>
      </c>
      <c r="D44" s="30">
        <f t="shared" si="0"/>
        <v>8</v>
      </c>
      <c r="E44" s="35">
        <v>8</v>
      </c>
      <c r="F44" s="34" t="s">
        <v>31</v>
      </c>
    </row>
    <row r="45" spans="1:6" s="24" customFormat="1" ht="21.6" x14ac:dyDescent="0.25">
      <c r="A45" s="58"/>
      <c r="B45" s="62"/>
      <c r="C45" s="34" t="s">
        <v>74</v>
      </c>
      <c r="D45" s="30">
        <f t="shared" si="0"/>
        <v>10</v>
      </c>
      <c r="E45" s="35">
        <v>10</v>
      </c>
      <c r="F45" s="34" t="s">
        <v>50</v>
      </c>
    </row>
    <row r="46" spans="1:6" s="24" customFormat="1" ht="21.6" x14ac:dyDescent="0.25">
      <c r="A46" s="58"/>
      <c r="B46" s="55"/>
      <c r="C46" s="34" t="s">
        <v>75</v>
      </c>
      <c r="D46" s="30">
        <f t="shared" si="0"/>
        <v>10</v>
      </c>
      <c r="E46" s="35">
        <v>10</v>
      </c>
      <c r="F46" s="34" t="s">
        <v>23</v>
      </c>
    </row>
    <row r="47" spans="1:6" s="24" customFormat="1" x14ac:dyDescent="0.25">
      <c r="A47" s="58"/>
      <c r="B47" s="36" t="s">
        <v>76</v>
      </c>
      <c r="C47" s="34" t="s">
        <v>77</v>
      </c>
      <c r="D47" s="30">
        <f t="shared" si="0"/>
        <v>8</v>
      </c>
      <c r="E47" s="35">
        <v>8</v>
      </c>
      <c r="F47" s="34" t="s">
        <v>31</v>
      </c>
    </row>
    <row r="48" spans="1:6" s="24" customFormat="1" ht="21.6" x14ac:dyDescent="0.25">
      <c r="A48" s="58"/>
      <c r="B48" s="36" t="s">
        <v>78</v>
      </c>
      <c r="C48" s="34" t="s">
        <v>79</v>
      </c>
      <c r="D48" s="30">
        <f t="shared" si="0"/>
        <v>10</v>
      </c>
      <c r="E48" s="35">
        <v>10</v>
      </c>
      <c r="F48" s="34" t="s">
        <v>35</v>
      </c>
    </row>
    <row r="49" spans="1:6" s="24" customFormat="1" x14ac:dyDescent="0.25">
      <c r="A49" s="57" t="s">
        <v>80</v>
      </c>
      <c r="B49" s="51" t="s">
        <v>81</v>
      </c>
      <c r="C49" s="52"/>
      <c r="D49" s="30">
        <f t="shared" si="0"/>
        <v>116</v>
      </c>
      <c r="E49" s="30">
        <f>SUM(E50:E57)</f>
        <v>116</v>
      </c>
      <c r="F49" s="37"/>
    </row>
    <row r="50" spans="1:6" s="24" customFormat="1" x14ac:dyDescent="0.25">
      <c r="A50" s="58"/>
      <c r="B50" s="54" t="s">
        <v>82</v>
      </c>
      <c r="C50" s="34" t="s">
        <v>83</v>
      </c>
      <c r="D50" s="30">
        <f t="shared" si="0"/>
        <v>10</v>
      </c>
      <c r="E50" s="35">
        <v>10</v>
      </c>
      <c r="F50" s="34" t="s">
        <v>15</v>
      </c>
    </row>
    <row r="51" spans="1:6" s="24" customFormat="1" ht="21.6" x14ac:dyDescent="0.25">
      <c r="A51" s="58"/>
      <c r="B51" s="55"/>
      <c r="C51" s="34" t="s">
        <v>84</v>
      </c>
      <c r="D51" s="30">
        <f t="shared" si="0"/>
        <v>10</v>
      </c>
      <c r="E51" s="35">
        <v>10</v>
      </c>
      <c r="F51" s="34" t="s">
        <v>35</v>
      </c>
    </row>
    <row r="52" spans="1:6" s="24" customFormat="1" ht="21.6" x14ac:dyDescent="0.25">
      <c r="A52" s="58"/>
      <c r="B52" s="36" t="s">
        <v>85</v>
      </c>
      <c r="C52" s="34" t="s">
        <v>86</v>
      </c>
      <c r="D52" s="30">
        <f t="shared" si="0"/>
        <v>50</v>
      </c>
      <c r="E52" s="35">
        <v>50</v>
      </c>
      <c r="F52" s="34" t="s">
        <v>29</v>
      </c>
    </row>
    <row r="53" spans="1:6" s="24" customFormat="1" x14ac:dyDescent="0.25">
      <c r="A53" s="58"/>
      <c r="B53" s="54" t="s">
        <v>87</v>
      </c>
      <c r="C53" s="34" t="s">
        <v>88</v>
      </c>
      <c r="D53" s="30">
        <f t="shared" si="0"/>
        <v>8</v>
      </c>
      <c r="E53" s="35">
        <v>8</v>
      </c>
      <c r="F53" s="34" t="s">
        <v>31</v>
      </c>
    </row>
    <row r="54" spans="1:6" s="24" customFormat="1" ht="21.6" x14ac:dyDescent="0.25">
      <c r="A54" s="58"/>
      <c r="B54" s="55"/>
      <c r="C54" s="34" t="s">
        <v>89</v>
      </c>
      <c r="D54" s="30">
        <f t="shared" si="0"/>
        <v>10</v>
      </c>
      <c r="E54" s="35">
        <v>10</v>
      </c>
      <c r="F54" s="34" t="s">
        <v>23</v>
      </c>
    </row>
    <row r="55" spans="1:6" s="24" customFormat="1" x14ac:dyDescent="0.25">
      <c r="A55" s="58"/>
      <c r="B55" s="36" t="s">
        <v>90</v>
      </c>
      <c r="C55" s="34" t="s">
        <v>91</v>
      </c>
      <c r="D55" s="30">
        <f t="shared" si="0"/>
        <v>8</v>
      </c>
      <c r="E55" s="35">
        <v>8</v>
      </c>
      <c r="F55" s="34" t="s">
        <v>31</v>
      </c>
    </row>
    <row r="56" spans="1:6" s="24" customFormat="1" ht="21.6" x14ac:dyDescent="0.25">
      <c r="A56" s="58"/>
      <c r="B56" s="36" t="s">
        <v>92</v>
      </c>
      <c r="C56" s="34" t="s">
        <v>93</v>
      </c>
      <c r="D56" s="30">
        <f t="shared" si="0"/>
        <v>10</v>
      </c>
      <c r="E56" s="36">
        <v>10</v>
      </c>
      <c r="F56" s="37" t="s">
        <v>50</v>
      </c>
    </row>
    <row r="57" spans="1:6" s="24" customFormat="1" ht="21.6" x14ac:dyDescent="0.25">
      <c r="A57" s="58"/>
      <c r="B57" s="36" t="s">
        <v>94</v>
      </c>
      <c r="C57" s="34" t="s">
        <v>95</v>
      </c>
      <c r="D57" s="30">
        <f t="shared" si="0"/>
        <v>10</v>
      </c>
      <c r="E57" s="36">
        <v>10</v>
      </c>
      <c r="F57" s="37" t="s">
        <v>23</v>
      </c>
    </row>
    <row r="58" spans="1:6" s="24" customFormat="1" x14ac:dyDescent="0.25">
      <c r="A58" s="57" t="s">
        <v>96</v>
      </c>
      <c r="B58" s="53" t="s">
        <v>97</v>
      </c>
      <c r="C58" s="53"/>
      <c r="D58" s="30">
        <f t="shared" si="0"/>
        <v>106</v>
      </c>
      <c r="E58" s="30">
        <f>SUM(E59:E65)</f>
        <v>106</v>
      </c>
      <c r="F58" s="37"/>
    </row>
    <row r="59" spans="1:6" s="24" customFormat="1" x14ac:dyDescent="0.25">
      <c r="A59" s="58"/>
      <c r="B59" s="54" t="s">
        <v>98</v>
      </c>
      <c r="C59" s="34" t="s">
        <v>99</v>
      </c>
      <c r="D59" s="30">
        <f t="shared" si="0"/>
        <v>8</v>
      </c>
      <c r="E59" s="35">
        <v>8</v>
      </c>
      <c r="F59" s="34" t="s">
        <v>31</v>
      </c>
    </row>
    <row r="60" spans="1:6" s="24" customFormat="1" x14ac:dyDescent="0.25">
      <c r="A60" s="58"/>
      <c r="B60" s="62"/>
      <c r="C60" s="34" t="s">
        <v>100</v>
      </c>
      <c r="D60" s="30">
        <f t="shared" si="0"/>
        <v>10</v>
      </c>
      <c r="E60" s="35">
        <v>10</v>
      </c>
      <c r="F60" s="34" t="s">
        <v>15</v>
      </c>
    </row>
    <row r="61" spans="1:6" s="24" customFormat="1" ht="21.6" x14ac:dyDescent="0.25">
      <c r="A61" s="58"/>
      <c r="B61" s="39"/>
      <c r="C61" s="40" t="s">
        <v>101</v>
      </c>
      <c r="D61" s="30">
        <f t="shared" si="0"/>
        <v>10</v>
      </c>
      <c r="E61" s="35">
        <v>10</v>
      </c>
      <c r="F61" s="34" t="s">
        <v>50</v>
      </c>
    </row>
    <row r="62" spans="1:6" s="24" customFormat="1" ht="21.6" x14ac:dyDescent="0.25">
      <c r="A62" s="58"/>
      <c r="B62" s="39"/>
      <c r="C62" s="34" t="s">
        <v>102</v>
      </c>
      <c r="D62" s="30">
        <f t="shared" si="0"/>
        <v>10</v>
      </c>
      <c r="E62" s="35">
        <v>10</v>
      </c>
      <c r="F62" s="34" t="s">
        <v>23</v>
      </c>
    </row>
    <row r="63" spans="1:6" s="24" customFormat="1" ht="21.6" x14ac:dyDescent="0.25">
      <c r="A63" s="58"/>
      <c r="B63" s="36" t="s">
        <v>103</v>
      </c>
      <c r="C63" s="34" t="s">
        <v>104</v>
      </c>
      <c r="D63" s="30">
        <f t="shared" si="0"/>
        <v>50</v>
      </c>
      <c r="E63" s="35">
        <v>50</v>
      </c>
      <c r="F63" s="34" t="s">
        <v>29</v>
      </c>
    </row>
    <row r="64" spans="1:6" s="24" customFormat="1" x14ac:dyDescent="0.25">
      <c r="A64" s="58"/>
      <c r="B64" s="36" t="s">
        <v>105</v>
      </c>
      <c r="C64" s="34" t="s">
        <v>106</v>
      </c>
      <c r="D64" s="30">
        <f t="shared" si="0"/>
        <v>8</v>
      </c>
      <c r="E64" s="36">
        <v>8</v>
      </c>
      <c r="F64" s="37" t="s">
        <v>31</v>
      </c>
    </row>
    <row r="65" spans="1:6" s="24" customFormat="1" ht="21.6" x14ac:dyDescent="0.25">
      <c r="A65" s="59"/>
      <c r="B65" s="36" t="s">
        <v>107</v>
      </c>
      <c r="C65" s="34" t="s">
        <v>108</v>
      </c>
      <c r="D65" s="30">
        <f t="shared" si="0"/>
        <v>10</v>
      </c>
      <c r="E65" s="35">
        <v>10</v>
      </c>
      <c r="F65" s="34" t="s">
        <v>35</v>
      </c>
    </row>
    <row r="66" spans="1:6" s="24" customFormat="1" x14ac:dyDescent="0.25">
      <c r="A66" s="57" t="s">
        <v>109</v>
      </c>
      <c r="B66" s="53" t="s">
        <v>110</v>
      </c>
      <c r="C66" s="53"/>
      <c r="D66" s="30">
        <f t="shared" si="0"/>
        <v>114</v>
      </c>
      <c r="E66" s="30">
        <f>SUM(E67:E74)</f>
        <v>114</v>
      </c>
      <c r="F66" s="37"/>
    </row>
    <row r="67" spans="1:6" s="24" customFormat="1" x14ac:dyDescent="0.25">
      <c r="A67" s="58"/>
      <c r="B67" s="54" t="s">
        <v>111</v>
      </c>
      <c r="C67" s="34" t="s">
        <v>112</v>
      </c>
      <c r="D67" s="30">
        <f t="shared" si="0"/>
        <v>8</v>
      </c>
      <c r="E67" s="35">
        <v>8</v>
      </c>
      <c r="F67" s="34" t="s">
        <v>31</v>
      </c>
    </row>
    <row r="68" spans="1:6" s="24" customFormat="1" x14ac:dyDescent="0.25">
      <c r="A68" s="58"/>
      <c r="B68" s="62"/>
      <c r="C68" s="34" t="s">
        <v>113</v>
      </c>
      <c r="D68" s="30">
        <f t="shared" si="0"/>
        <v>10</v>
      </c>
      <c r="E68" s="35">
        <v>10</v>
      </c>
      <c r="F68" s="34" t="s">
        <v>15</v>
      </c>
    </row>
    <row r="69" spans="1:6" s="24" customFormat="1" ht="21.6" x14ac:dyDescent="0.25">
      <c r="A69" s="58"/>
      <c r="B69" s="55"/>
      <c r="C69" s="34" t="s">
        <v>114</v>
      </c>
      <c r="D69" s="30">
        <f t="shared" si="0"/>
        <v>10</v>
      </c>
      <c r="E69" s="35">
        <v>10</v>
      </c>
      <c r="F69" s="34" t="s">
        <v>23</v>
      </c>
    </row>
    <row r="70" spans="1:6" s="24" customFormat="1" ht="21.6" x14ac:dyDescent="0.25">
      <c r="A70" s="58"/>
      <c r="B70" s="36" t="s">
        <v>115</v>
      </c>
      <c r="C70" s="34" t="s">
        <v>116</v>
      </c>
      <c r="D70" s="30">
        <f t="shared" si="0"/>
        <v>50</v>
      </c>
      <c r="E70" s="35">
        <v>50</v>
      </c>
      <c r="F70" s="34" t="s">
        <v>29</v>
      </c>
    </row>
    <row r="71" spans="1:6" s="24" customFormat="1" x14ac:dyDescent="0.25">
      <c r="A71" s="58"/>
      <c r="B71" s="36" t="s">
        <v>117</v>
      </c>
      <c r="C71" s="34" t="s">
        <v>118</v>
      </c>
      <c r="D71" s="30">
        <f t="shared" si="0"/>
        <v>8</v>
      </c>
      <c r="E71" s="35">
        <v>8</v>
      </c>
      <c r="F71" s="34" t="s">
        <v>31</v>
      </c>
    </row>
    <row r="72" spans="1:6" s="24" customFormat="1" x14ac:dyDescent="0.25">
      <c r="A72" s="58"/>
      <c r="B72" s="36" t="s">
        <v>119</v>
      </c>
      <c r="C72" s="34" t="s">
        <v>120</v>
      </c>
      <c r="D72" s="30">
        <f t="shared" si="0"/>
        <v>8</v>
      </c>
      <c r="E72" s="35">
        <v>8</v>
      </c>
      <c r="F72" s="34" t="s">
        <v>31</v>
      </c>
    </row>
    <row r="73" spans="1:6" s="24" customFormat="1" ht="21.6" x14ac:dyDescent="0.25">
      <c r="A73" s="58"/>
      <c r="B73" s="54" t="s">
        <v>121</v>
      </c>
      <c r="C73" s="40" t="s">
        <v>122</v>
      </c>
      <c r="D73" s="30">
        <f t="shared" si="0"/>
        <v>10</v>
      </c>
      <c r="E73" s="35">
        <v>10</v>
      </c>
      <c r="F73" s="34" t="s">
        <v>50</v>
      </c>
    </row>
    <row r="74" spans="1:6" s="24" customFormat="1" ht="21.6" x14ac:dyDescent="0.25">
      <c r="A74" s="59"/>
      <c r="B74" s="55"/>
      <c r="C74" s="34" t="s">
        <v>123</v>
      </c>
      <c r="D74" s="30">
        <f t="shared" si="0"/>
        <v>10</v>
      </c>
      <c r="E74" s="35">
        <v>10</v>
      </c>
      <c r="F74" s="34" t="s">
        <v>35</v>
      </c>
    </row>
    <row r="75" spans="1:6" s="24" customFormat="1" x14ac:dyDescent="0.25">
      <c r="A75" s="57" t="s">
        <v>124</v>
      </c>
      <c r="B75" s="53" t="s">
        <v>125</v>
      </c>
      <c r="C75" s="53"/>
      <c r="D75" s="30">
        <f t="shared" si="0"/>
        <v>98</v>
      </c>
      <c r="E75" s="30">
        <f>SUM(E76:E81)</f>
        <v>98</v>
      </c>
      <c r="F75" s="37"/>
    </row>
    <row r="76" spans="1:6" s="24" customFormat="1" ht="21.6" x14ac:dyDescent="0.25">
      <c r="A76" s="58"/>
      <c r="B76" s="54" t="s">
        <v>126</v>
      </c>
      <c r="C76" s="34" t="s">
        <v>127</v>
      </c>
      <c r="D76" s="30">
        <f t="shared" si="0"/>
        <v>50</v>
      </c>
      <c r="E76" s="36">
        <v>50</v>
      </c>
      <c r="F76" s="37" t="s">
        <v>29</v>
      </c>
    </row>
    <row r="77" spans="1:6" s="24" customFormat="1" x14ac:dyDescent="0.25">
      <c r="A77" s="58"/>
      <c r="B77" s="62"/>
      <c r="C77" s="34" t="s">
        <v>128</v>
      </c>
      <c r="D77" s="30">
        <f t="shared" si="0"/>
        <v>8</v>
      </c>
      <c r="E77" s="35">
        <v>8</v>
      </c>
      <c r="F77" s="34" t="s">
        <v>31</v>
      </c>
    </row>
    <row r="78" spans="1:6" s="24" customFormat="1" ht="21.6" x14ac:dyDescent="0.25">
      <c r="A78" s="58"/>
      <c r="B78" s="62"/>
      <c r="C78" s="34" t="s">
        <v>129</v>
      </c>
      <c r="D78" s="30">
        <f t="shared" si="0"/>
        <v>10</v>
      </c>
      <c r="E78" s="35">
        <v>10</v>
      </c>
      <c r="F78" s="34" t="s">
        <v>50</v>
      </c>
    </row>
    <row r="79" spans="1:6" s="24" customFormat="1" ht="21.6" x14ac:dyDescent="0.25">
      <c r="A79" s="58"/>
      <c r="B79" s="62"/>
      <c r="C79" s="34" t="s">
        <v>130</v>
      </c>
      <c r="D79" s="30">
        <f t="shared" si="0"/>
        <v>10</v>
      </c>
      <c r="E79" s="35">
        <v>10</v>
      </c>
      <c r="F79" s="34" t="s">
        <v>35</v>
      </c>
    </row>
    <row r="80" spans="1:6" s="24" customFormat="1" ht="21.6" x14ac:dyDescent="0.25">
      <c r="A80" s="58"/>
      <c r="B80" s="55"/>
      <c r="C80" s="34" t="s">
        <v>131</v>
      </c>
      <c r="D80" s="30">
        <f t="shared" ref="D80" si="2">E80</f>
        <v>10</v>
      </c>
      <c r="E80" s="35">
        <v>10</v>
      </c>
      <c r="F80" s="34" t="s">
        <v>23</v>
      </c>
    </row>
    <row r="81" spans="1:6" s="24" customFormat="1" x14ac:dyDescent="0.25">
      <c r="A81" s="58"/>
      <c r="B81" s="36" t="s">
        <v>132</v>
      </c>
      <c r="C81" s="34" t="s">
        <v>133</v>
      </c>
      <c r="D81" s="30">
        <f t="shared" ref="D81:D130" si="3">E81</f>
        <v>10</v>
      </c>
      <c r="E81" s="35">
        <v>10</v>
      </c>
      <c r="F81" s="34" t="s">
        <v>15</v>
      </c>
    </row>
    <row r="82" spans="1:6" s="24" customFormat="1" x14ac:dyDescent="0.25">
      <c r="A82" s="57" t="s">
        <v>134</v>
      </c>
      <c r="B82" s="53" t="s">
        <v>135</v>
      </c>
      <c r="C82" s="53"/>
      <c r="D82" s="30">
        <f t="shared" si="3"/>
        <v>116</v>
      </c>
      <c r="E82" s="30">
        <f>SUM(E83:E90)</f>
        <v>116</v>
      </c>
      <c r="F82" s="37"/>
    </row>
    <row r="83" spans="1:6" s="24" customFormat="1" x14ac:dyDescent="0.25">
      <c r="A83" s="58"/>
      <c r="B83" s="54" t="s">
        <v>136</v>
      </c>
      <c r="C83" s="34" t="s">
        <v>137</v>
      </c>
      <c r="D83" s="30">
        <f t="shared" si="3"/>
        <v>10</v>
      </c>
      <c r="E83" s="35">
        <v>10</v>
      </c>
      <c r="F83" s="34" t="s">
        <v>15</v>
      </c>
    </row>
    <row r="84" spans="1:6" s="24" customFormat="1" ht="21.6" x14ac:dyDescent="0.25">
      <c r="A84" s="58"/>
      <c r="B84" s="62"/>
      <c r="C84" s="34" t="s">
        <v>138</v>
      </c>
      <c r="D84" s="30">
        <f t="shared" si="3"/>
        <v>10</v>
      </c>
      <c r="E84" s="35">
        <v>10</v>
      </c>
      <c r="F84" s="34" t="s">
        <v>50</v>
      </c>
    </row>
    <row r="85" spans="1:6" s="24" customFormat="1" ht="21.6" x14ac:dyDescent="0.25">
      <c r="A85" s="58"/>
      <c r="B85" s="62"/>
      <c r="C85" s="34" t="s">
        <v>139</v>
      </c>
      <c r="D85" s="30">
        <f t="shared" si="3"/>
        <v>10</v>
      </c>
      <c r="E85" s="35">
        <v>10</v>
      </c>
      <c r="F85" s="34" t="s">
        <v>35</v>
      </c>
    </row>
    <row r="86" spans="1:6" s="24" customFormat="1" ht="21.6" x14ac:dyDescent="0.25">
      <c r="A86" s="58"/>
      <c r="B86" s="55"/>
      <c r="C86" s="34" t="s">
        <v>140</v>
      </c>
      <c r="D86" s="30">
        <f t="shared" si="3"/>
        <v>10</v>
      </c>
      <c r="E86" s="35">
        <v>10</v>
      </c>
      <c r="F86" s="34" t="s">
        <v>23</v>
      </c>
    </row>
    <row r="87" spans="1:6" s="24" customFormat="1" ht="21.6" x14ac:dyDescent="0.25">
      <c r="A87" s="58"/>
      <c r="B87" s="36" t="s">
        <v>141</v>
      </c>
      <c r="C87" s="34" t="s">
        <v>142</v>
      </c>
      <c r="D87" s="30">
        <f t="shared" ref="D87:D90" si="4">E87</f>
        <v>50</v>
      </c>
      <c r="E87" s="35">
        <v>50</v>
      </c>
      <c r="F87" s="34" t="s">
        <v>29</v>
      </c>
    </row>
    <row r="88" spans="1:6" s="24" customFormat="1" x14ac:dyDescent="0.25">
      <c r="A88" s="58"/>
      <c r="B88" s="36" t="s">
        <v>143</v>
      </c>
      <c r="C88" s="34" t="s">
        <v>144</v>
      </c>
      <c r="D88" s="30">
        <f t="shared" si="4"/>
        <v>8</v>
      </c>
      <c r="E88" s="35">
        <v>8</v>
      </c>
      <c r="F88" s="34" t="s">
        <v>31</v>
      </c>
    </row>
    <row r="89" spans="1:6" s="24" customFormat="1" x14ac:dyDescent="0.25">
      <c r="A89" s="58"/>
      <c r="B89" s="54" t="s">
        <v>145</v>
      </c>
      <c r="C89" s="34" t="s">
        <v>146</v>
      </c>
      <c r="D89" s="30">
        <f t="shared" si="4"/>
        <v>8</v>
      </c>
      <c r="E89" s="35">
        <v>8</v>
      </c>
      <c r="F89" s="34" t="s">
        <v>31</v>
      </c>
    </row>
    <row r="90" spans="1:6" s="24" customFormat="1" ht="21.6" x14ac:dyDescent="0.25">
      <c r="A90" s="58"/>
      <c r="B90" s="55"/>
      <c r="C90" s="34" t="s">
        <v>147</v>
      </c>
      <c r="D90" s="30">
        <f t="shared" si="4"/>
        <v>10</v>
      </c>
      <c r="E90" s="35">
        <v>10</v>
      </c>
      <c r="F90" s="34" t="s">
        <v>35</v>
      </c>
    </row>
    <row r="91" spans="1:6" s="24" customFormat="1" x14ac:dyDescent="0.25">
      <c r="A91" s="60" t="s">
        <v>148</v>
      </c>
      <c r="B91" s="53" t="s">
        <v>149</v>
      </c>
      <c r="C91" s="53"/>
      <c r="D91" s="30">
        <f t="shared" si="3"/>
        <v>114</v>
      </c>
      <c r="E91" s="30">
        <f>SUM(E92:E99)</f>
        <v>114</v>
      </c>
      <c r="F91" s="37"/>
    </row>
    <row r="92" spans="1:6" s="24" customFormat="1" x14ac:dyDescent="0.25">
      <c r="A92" s="61"/>
      <c r="B92" s="54" t="s">
        <v>150</v>
      </c>
      <c r="C92" s="34" t="s">
        <v>151</v>
      </c>
      <c r="D92" s="30">
        <f t="shared" si="3"/>
        <v>8</v>
      </c>
      <c r="E92" s="35">
        <v>8</v>
      </c>
      <c r="F92" s="34" t="s">
        <v>31</v>
      </c>
    </row>
    <row r="93" spans="1:6" s="24" customFormat="1" x14ac:dyDescent="0.25">
      <c r="A93" s="61"/>
      <c r="B93" s="55"/>
      <c r="C93" s="34" t="s">
        <v>152</v>
      </c>
      <c r="D93" s="30">
        <f t="shared" si="3"/>
        <v>10</v>
      </c>
      <c r="E93" s="35">
        <v>10</v>
      </c>
      <c r="F93" s="34" t="s">
        <v>15</v>
      </c>
    </row>
    <row r="94" spans="1:6" s="24" customFormat="1" ht="21.6" x14ac:dyDescent="0.25">
      <c r="A94" s="61"/>
      <c r="B94" s="38" t="s">
        <v>153</v>
      </c>
      <c r="C94" s="34" t="s">
        <v>154</v>
      </c>
      <c r="D94" s="30">
        <f t="shared" ref="D94" si="5">E94</f>
        <v>50</v>
      </c>
      <c r="E94" s="35">
        <v>50</v>
      </c>
      <c r="F94" s="34" t="s">
        <v>29</v>
      </c>
    </row>
    <row r="95" spans="1:6" s="24" customFormat="1" x14ac:dyDescent="0.25">
      <c r="A95" s="61"/>
      <c r="B95" s="36" t="s">
        <v>155</v>
      </c>
      <c r="C95" s="34" t="s">
        <v>156</v>
      </c>
      <c r="D95" s="30">
        <f t="shared" si="3"/>
        <v>8</v>
      </c>
      <c r="E95" s="35">
        <v>8</v>
      </c>
      <c r="F95" s="34" t="s">
        <v>31</v>
      </c>
    </row>
    <row r="96" spans="1:6" s="24" customFormat="1" x14ac:dyDescent="0.25">
      <c r="A96" s="61"/>
      <c r="B96" s="36" t="s">
        <v>157</v>
      </c>
      <c r="C96" s="34" t="s">
        <v>158</v>
      </c>
      <c r="D96" s="30">
        <f t="shared" si="3"/>
        <v>8</v>
      </c>
      <c r="E96" s="35">
        <v>8</v>
      </c>
      <c r="F96" s="34" t="s">
        <v>31</v>
      </c>
    </row>
    <row r="97" spans="1:6" s="24" customFormat="1" ht="21.6" x14ac:dyDescent="0.25">
      <c r="A97" s="61"/>
      <c r="B97" s="36" t="s">
        <v>159</v>
      </c>
      <c r="C97" s="40" t="s">
        <v>160</v>
      </c>
      <c r="D97" s="30">
        <f t="shared" si="3"/>
        <v>10</v>
      </c>
      <c r="E97" s="35">
        <v>10</v>
      </c>
      <c r="F97" s="34" t="s">
        <v>50</v>
      </c>
    </row>
    <row r="98" spans="1:6" s="24" customFormat="1" ht="21.6" x14ac:dyDescent="0.25">
      <c r="A98" s="61"/>
      <c r="B98" s="36" t="s">
        <v>161</v>
      </c>
      <c r="C98" s="34" t="s">
        <v>162</v>
      </c>
      <c r="D98" s="30">
        <f t="shared" si="3"/>
        <v>10</v>
      </c>
      <c r="E98" s="35">
        <v>10</v>
      </c>
      <c r="F98" s="34" t="s">
        <v>35</v>
      </c>
    </row>
    <row r="99" spans="1:6" s="24" customFormat="1" ht="21.6" x14ac:dyDescent="0.25">
      <c r="A99" s="61"/>
      <c r="B99" s="36" t="s">
        <v>163</v>
      </c>
      <c r="C99" s="34" t="s">
        <v>164</v>
      </c>
      <c r="D99" s="30">
        <f t="shared" si="3"/>
        <v>10</v>
      </c>
      <c r="E99" s="35">
        <v>10</v>
      </c>
      <c r="F99" s="34" t="s">
        <v>23</v>
      </c>
    </row>
    <row r="100" spans="1:6" s="24" customFormat="1" x14ac:dyDescent="0.25">
      <c r="A100" s="56" t="s">
        <v>165</v>
      </c>
      <c r="B100" s="53" t="s">
        <v>166</v>
      </c>
      <c r="C100" s="53"/>
      <c r="D100" s="30">
        <f t="shared" si="3"/>
        <v>106</v>
      </c>
      <c r="E100" s="30">
        <f>SUM(E101:E107)</f>
        <v>106</v>
      </c>
      <c r="F100" s="37"/>
    </row>
    <row r="101" spans="1:6" s="24" customFormat="1" x14ac:dyDescent="0.25">
      <c r="A101" s="56"/>
      <c r="B101" s="54" t="s">
        <v>167</v>
      </c>
      <c r="C101" s="34" t="s">
        <v>168</v>
      </c>
      <c r="D101" s="30">
        <f t="shared" si="3"/>
        <v>10</v>
      </c>
      <c r="E101" s="35">
        <v>10</v>
      </c>
      <c r="F101" s="34" t="s">
        <v>15</v>
      </c>
    </row>
    <row r="102" spans="1:6" s="24" customFormat="1" ht="21.6" x14ac:dyDescent="0.25">
      <c r="A102" s="56"/>
      <c r="B102" s="55"/>
      <c r="C102" s="34" t="s">
        <v>169</v>
      </c>
      <c r="D102" s="30">
        <f t="shared" si="3"/>
        <v>10</v>
      </c>
      <c r="E102" s="35">
        <v>10</v>
      </c>
      <c r="F102" s="34" t="s">
        <v>35</v>
      </c>
    </row>
    <row r="103" spans="1:6" s="24" customFormat="1" ht="21.6" x14ac:dyDescent="0.25">
      <c r="A103" s="56"/>
      <c r="B103" s="36" t="s">
        <v>170</v>
      </c>
      <c r="C103" s="34" t="s">
        <v>171</v>
      </c>
      <c r="D103" s="30">
        <f t="shared" si="3"/>
        <v>50</v>
      </c>
      <c r="E103" s="35">
        <v>50</v>
      </c>
      <c r="F103" s="34" t="s">
        <v>29</v>
      </c>
    </row>
    <row r="104" spans="1:6" s="24" customFormat="1" x14ac:dyDescent="0.25">
      <c r="A104" s="56"/>
      <c r="B104" s="36" t="s">
        <v>172</v>
      </c>
      <c r="C104" s="34" t="s">
        <v>173</v>
      </c>
      <c r="D104" s="30">
        <f t="shared" si="3"/>
        <v>8</v>
      </c>
      <c r="E104" s="35">
        <v>8</v>
      </c>
      <c r="F104" s="34" t="s">
        <v>31</v>
      </c>
    </row>
    <row r="105" spans="1:6" s="24" customFormat="1" x14ac:dyDescent="0.25">
      <c r="A105" s="56"/>
      <c r="B105" s="36" t="s">
        <v>174</v>
      </c>
      <c r="C105" s="34" t="s">
        <v>175</v>
      </c>
      <c r="D105" s="30">
        <f t="shared" si="3"/>
        <v>8</v>
      </c>
      <c r="E105" s="35">
        <v>8</v>
      </c>
      <c r="F105" s="34" t="s">
        <v>31</v>
      </c>
    </row>
    <row r="106" spans="1:6" s="24" customFormat="1" ht="21.6" x14ac:dyDescent="0.25">
      <c r="A106" s="56"/>
      <c r="B106" s="36" t="s">
        <v>176</v>
      </c>
      <c r="C106" s="40" t="s">
        <v>177</v>
      </c>
      <c r="D106" s="30">
        <f t="shared" si="3"/>
        <v>10</v>
      </c>
      <c r="E106" s="35">
        <v>10</v>
      </c>
      <c r="F106" s="34" t="s">
        <v>50</v>
      </c>
    </row>
    <row r="107" spans="1:6" s="24" customFormat="1" ht="21.6" x14ac:dyDescent="0.25">
      <c r="A107" s="56"/>
      <c r="B107" s="36" t="s">
        <v>178</v>
      </c>
      <c r="C107" s="34" t="s">
        <v>179</v>
      </c>
      <c r="D107" s="30">
        <f t="shared" si="3"/>
        <v>10</v>
      </c>
      <c r="E107" s="35">
        <v>10</v>
      </c>
      <c r="F107" s="34" t="s">
        <v>23</v>
      </c>
    </row>
    <row r="108" spans="1:6" s="24" customFormat="1" x14ac:dyDescent="0.25">
      <c r="A108" s="57" t="s">
        <v>180</v>
      </c>
      <c r="B108" s="53" t="s">
        <v>181</v>
      </c>
      <c r="C108" s="53"/>
      <c r="D108" s="30">
        <f t="shared" si="3"/>
        <v>98</v>
      </c>
      <c r="E108" s="30">
        <f>SUM(E109:E114)</f>
        <v>98</v>
      </c>
      <c r="F108" s="37"/>
    </row>
    <row r="109" spans="1:6" s="24" customFormat="1" x14ac:dyDescent="0.25">
      <c r="A109" s="58"/>
      <c r="B109" s="54" t="s">
        <v>182</v>
      </c>
      <c r="C109" s="34" t="s">
        <v>183</v>
      </c>
      <c r="D109" s="30">
        <f t="shared" si="3"/>
        <v>10</v>
      </c>
      <c r="E109" s="35">
        <v>10</v>
      </c>
      <c r="F109" s="34" t="s">
        <v>15</v>
      </c>
    </row>
    <row r="110" spans="1:6" s="24" customFormat="1" ht="21.6" x14ac:dyDescent="0.25">
      <c r="A110" s="58"/>
      <c r="B110" s="55"/>
      <c r="C110" s="34" t="s">
        <v>184</v>
      </c>
      <c r="D110" s="30">
        <f t="shared" si="3"/>
        <v>10</v>
      </c>
      <c r="E110" s="35">
        <v>10</v>
      </c>
      <c r="F110" s="34" t="s">
        <v>35</v>
      </c>
    </row>
    <row r="111" spans="1:6" s="24" customFormat="1" ht="21.6" x14ac:dyDescent="0.25">
      <c r="A111" s="58"/>
      <c r="B111" s="36" t="s">
        <v>185</v>
      </c>
      <c r="C111" s="34" t="s">
        <v>186</v>
      </c>
      <c r="D111" s="30">
        <f t="shared" si="3"/>
        <v>50</v>
      </c>
      <c r="E111" s="35">
        <v>50</v>
      </c>
      <c r="F111" s="34" t="s">
        <v>29</v>
      </c>
    </row>
    <row r="112" spans="1:6" s="24" customFormat="1" x14ac:dyDescent="0.25">
      <c r="A112" s="58"/>
      <c r="B112" s="54" t="s">
        <v>187</v>
      </c>
      <c r="C112" s="34" t="s">
        <v>188</v>
      </c>
      <c r="D112" s="30">
        <f t="shared" si="3"/>
        <v>8</v>
      </c>
      <c r="E112" s="35">
        <v>8</v>
      </c>
      <c r="F112" s="34" t="s">
        <v>31</v>
      </c>
    </row>
    <row r="113" spans="1:6" s="24" customFormat="1" ht="21.6" x14ac:dyDescent="0.25">
      <c r="A113" s="58"/>
      <c r="B113" s="55"/>
      <c r="C113" s="40" t="s">
        <v>189</v>
      </c>
      <c r="D113" s="30">
        <f t="shared" si="3"/>
        <v>10</v>
      </c>
      <c r="E113" s="35">
        <v>10</v>
      </c>
      <c r="F113" s="34" t="s">
        <v>50</v>
      </c>
    </row>
    <row r="114" spans="1:6" s="24" customFormat="1" ht="21.6" x14ac:dyDescent="0.25">
      <c r="A114" s="59"/>
      <c r="B114" s="36" t="s">
        <v>190</v>
      </c>
      <c r="C114" s="40" t="s">
        <v>191</v>
      </c>
      <c r="D114" s="30">
        <f t="shared" si="3"/>
        <v>10</v>
      </c>
      <c r="E114" s="35">
        <v>10</v>
      </c>
      <c r="F114" s="34" t="s">
        <v>23</v>
      </c>
    </row>
    <row r="115" spans="1:6" s="24" customFormat="1" x14ac:dyDescent="0.25">
      <c r="A115" s="56" t="s">
        <v>192</v>
      </c>
      <c r="B115" s="53" t="s">
        <v>193</v>
      </c>
      <c r="C115" s="53"/>
      <c r="D115" s="30">
        <f t="shared" si="3"/>
        <v>122</v>
      </c>
      <c r="E115" s="30">
        <f>SUM(E116:E124)</f>
        <v>122</v>
      </c>
      <c r="F115" s="37"/>
    </row>
    <row r="116" spans="1:6" s="24" customFormat="1" ht="21.6" x14ac:dyDescent="0.25">
      <c r="A116" s="56"/>
      <c r="B116" s="54" t="s">
        <v>194</v>
      </c>
      <c r="C116" s="34" t="s">
        <v>195</v>
      </c>
      <c r="D116" s="30">
        <f t="shared" si="3"/>
        <v>10</v>
      </c>
      <c r="E116" s="35">
        <v>10</v>
      </c>
      <c r="F116" s="34" t="s">
        <v>35</v>
      </c>
    </row>
    <row r="117" spans="1:6" s="24" customFormat="1" x14ac:dyDescent="0.25">
      <c r="A117" s="56"/>
      <c r="B117" s="55"/>
      <c r="C117" s="34" t="s">
        <v>196</v>
      </c>
      <c r="D117" s="30">
        <f t="shared" si="3"/>
        <v>10</v>
      </c>
      <c r="E117" s="35">
        <v>10</v>
      </c>
      <c r="F117" s="34" t="s">
        <v>15</v>
      </c>
    </row>
    <row r="118" spans="1:6" s="24" customFormat="1" ht="21.6" x14ac:dyDescent="0.25">
      <c r="A118" s="56"/>
      <c r="B118" s="36" t="s">
        <v>197</v>
      </c>
      <c r="C118" s="34" t="s">
        <v>198</v>
      </c>
      <c r="D118" s="30">
        <f t="shared" si="3"/>
        <v>50</v>
      </c>
      <c r="E118" s="35">
        <v>50</v>
      </c>
      <c r="F118" s="34" t="s">
        <v>29</v>
      </c>
    </row>
    <row r="119" spans="1:6" s="24" customFormat="1" x14ac:dyDescent="0.25">
      <c r="A119" s="56"/>
      <c r="B119" s="36" t="s">
        <v>199</v>
      </c>
      <c r="C119" s="34" t="s">
        <v>200</v>
      </c>
      <c r="D119" s="30">
        <f t="shared" si="3"/>
        <v>8</v>
      </c>
      <c r="E119" s="35">
        <v>8</v>
      </c>
      <c r="F119" s="34" t="s">
        <v>31</v>
      </c>
    </row>
    <row r="120" spans="1:6" s="24" customFormat="1" x14ac:dyDescent="0.25">
      <c r="A120" s="56"/>
      <c r="B120" s="36" t="s">
        <v>201</v>
      </c>
      <c r="C120" s="34" t="s">
        <v>202</v>
      </c>
      <c r="D120" s="30">
        <f t="shared" si="3"/>
        <v>8</v>
      </c>
      <c r="E120" s="35">
        <v>8</v>
      </c>
      <c r="F120" s="34" t="s">
        <v>31</v>
      </c>
    </row>
    <row r="121" spans="1:6" s="24" customFormat="1" x14ac:dyDescent="0.25">
      <c r="A121" s="56"/>
      <c r="B121" s="36" t="s">
        <v>203</v>
      </c>
      <c r="C121" s="34" t="s">
        <v>204</v>
      </c>
      <c r="D121" s="30">
        <f t="shared" si="3"/>
        <v>8</v>
      </c>
      <c r="E121" s="35">
        <v>8</v>
      </c>
      <c r="F121" s="34" t="s">
        <v>31</v>
      </c>
    </row>
    <row r="122" spans="1:6" s="24" customFormat="1" x14ac:dyDescent="0.25">
      <c r="A122" s="56"/>
      <c r="B122" s="36" t="s">
        <v>205</v>
      </c>
      <c r="C122" s="34" t="s">
        <v>206</v>
      </c>
      <c r="D122" s="30">
        <f t="shared" si="3"/>
        <v>8</v>
      </c>
      <c r="E122" s="35">
        <v>8</v>
      </c>
      <c r="F122" s="34" t="s">
        <v>31</v>
      </c>
    </row>
    <row r="123" spans="1:6" s="24" customFormat="1" ht="21.6" x14ac:dyDescent="0.25">
      <c r="A123" s="56"/>
      <c r="B123" s="36" t="s">
        <v>207</v>
      </c>
      <c r="C123" s="34" t="s">
        <v>208</v>
      </c>
      <c r="D123" s="30">
        <f t="shared" si="3"/>
        <v>10</v>
      </c>
      <c r="E123" s="35">
        <v>10</v>
      </c>
      <c r="F123" s="34" t="s">
        <v>50</v>
      </c>
    </row>
    <row r="124" spans="1:6" s="24" customFormat="1" ht="21.6" x14ac:dyDescent="0.25">
      <c r="A124" s="56"/>
      <c r="B124" s="36" t="s">
        <v>209</v>
      </c>
      <c r="C124" s="34" t="s">
        <v>210</v>
      </c>
      <c r="D124" s="30">
        <f t="shared" si="3"/>
        <v>10</v>
      </c>
      <c r="E124" s="35">
        <v>10</v>
      </c>
      <c r="F124" s="34" t="s">
        <v>23</v>
      </c>
    </row>
    <row r="125" spans="1:6" s="24" customFormat="1" x14ac:dyDescent="0.25">
      <c r="A125" s="56" t="s">
        <v>211</v>
      </c>
      <c r="B125" s="53" t="s">
        <v>212</v>
      </c>
      <c r="C125" s="53"/>
      <c r="D125" s="30">
        <f t="shared" si="3"/>
        <v>88</v>
      </c>
      <c r="E125" s="30">
        <f>SUM(E126:E130)</f>
        <v>88</v>
      </c>
      <c r="F125" s="37"/>
    </row>
    <row r="126" spans="1:6" s="24" customFormat="1" ht="21.6" x14ac:dyDescent="0.25">
      <c r="A126" s="56"/>
      <c r="B126" s="36" t="s">
        <v>213</v>
      </c>
      <c r="C126" s="34" t="s">
        <v>214</v>
      </c>
      <c r="D126" s="30">
        <f t="shared" si="3"/>
        <v>10</v>
      </c>
      <c r="E126" s="35">
        <v>10</v>
      </c>
      <c r="F126" s="34" t="s">
        <v>15</v>
      </c>
    </row>
    <row r="127" spans="1:6" s="24" customFormat="1" ht="21.6" x14ac:dyDescent="0.25">
      <c r="A127" s="56"/>
      <c r="B127" s="38" t="s">
        <v>215</v>
      </c>
      <c r="C127" s="34" t="s">
        <v>216</v>
      </c>
      <c r="D127" s="30">
        <f t="shared" si="3"/>
        <v>50</v>
      </c>
      <c r="E127" s="35">
        <v>50</v>
      </c>
      <c r="F127" s="34" t="s">
        <v>29</v>
      </c>
    </row>
    <row r="128" spans="1:6" s="24" customFormat="1" x14ac:dyDescent="0.25">
      <c r="A128" s="56"/>
      <c r="B128" s="36" t="s">
        <v>217</v>
      </c>
      <c r="C128" s="34" t="s">
        <v>218</v>
      </c>
      <c r="D128" s="30">
        <f t="shared" si="3"/>
        <v>8</v>
      </c>
      <c r="E128" s="35">
        <v>8</v>
      </c>
      <c r="F128" s="34" t="s">
        <v>31</v>
      </c>
    </row>
    <row r="129" spans="1:6" s="24" customFormat="1" ht="21.6" x14ac:dyDescent="0.25">
      <c r="A129" s="56"/>
      <c r="B129" s="36" t="s">
        <v>219</v>
      </c>
      <c r="C129" s="34" t="s">
        <v>220</v>
      </c>
      <c r="D129" s="30">
        <f t="shared" si="3"/>
        <v>10</v>
      </c>
      <c r="E129" s="35">
        <v>10</v>
      </c>
      <c r="F129" s="34" t="s">
        <v>50</v>
      </c>
    </row>
    <row r="130" spans="1:6" s="24" customFormat="1" ht="21.6" x14ac:dyDescent="0.25">
      <c r="A130" s="56"/>
      <c r="B130" s="36" t="s">
        <v>221</v>
      </c>
      <c r="C130" s="34" t="s">
        <v>222</v>
      </c>
      <c r="D130" s="30">
        <f t="shared" si="3"/>
        <v>10</v>
      </c>
      <c r="E130" s="35">
        <v>10</v>
      </c>
      <c r="F130" s="34" t="s">
        <v>35</v>
      </c>
    </row>
  </sheetData>
  <protectedRanges>
    <protectedRange password="CCAF" sqref="B14:C14 B5:C6" name="区域1"/>
  </protectedRanges>
  <mergeCells count="59">
    <mergeCell ref="B109:B110"/>
    <mergeCell ref="B112:B113"/>
    <mergeCell ref="B116:B117"/>
    <mergeCell ref="C19:C20"/>
    <mergeCell ref="A125:A130"/>
    <mergeCell ref="B40:B41"/>
    <mergeCell ref="B42:B43"/>
    <mergeCell ref="B44:B46"/>
    <mergeCell ref="B50:B51"/>
    <mergeCell ref="B53:B54"/>
    <mergeCell ref="B59:B60"/>
    <mergeCell ref="B67:B69"/>
    <mergeCell ref="B73:B74"/>
    <mergeCell ref="B76:B80"/>
    <mergeCell ref="B83:B86"/>
    <mergeCell ref="B115:C115"/>
    <mergeCell ref="B8:B11"/>
    <mergeCell ref="B16:B23"/>
    <mergeCell ref="B26:B28"/>
    <mergeCell ref="B33:B35"/>
    <mergeCell ref="B37:B38"/>
    <mergeCell ref="B32:C32"/>
    <mergeCell ref="B125:C125"/>
    <mergeCell ref="A7:A11"/>
    <mergeCell ref="A15:A24"/>
    <mergeCell ref="A25:A31"/>
    <mergeCell ref="A32:A38"/>
    <mergeCell ref="A39:A48"/>
    <mergeCell ref="A49:A57"/>
    <mergeCell ref="A58:A65"/>
    <mergeCell ref="A66:A74"/>
    <mergeCell ref="A75:A81"/>
    <mergeCell ref="A82:A90"/>
    <mergeCell ref="A91:A99"/>
    <mergeCell ref="A100:A107"/>
    <mergeCell ref="A108:A114"/>
    <mergeCell ref="A115:A124"/>
    <mergeCell ref="B75:C75"/>
    <mergeCell ref="B82:C82"/>
    <mergeCell ref="B91:C91"/>
    <mergeCell ref="B100:C100"/>
    <mergeCell ref="B108:C108"/>
    <mergeCell ref="B89:B90"/>
    <mergeCell ref="B92:B93"/>
    <mergeCell ref="B101:B102"/>
    <mergeCell ref="B39:C39"/>
    <mergeCell ref="B49:C49"/>
    <mergeCell ref="B58:C58"/>
    <mergeCell ref="B66:C66"/>
    <mergeCell ref="B12:C12"/>
    <mergeCell ref="B13:C13"/>
    <mergeCell ref="A14:C14"/>
    <mergeCell ref="B15:C15"/>
    <mergeCell ref="B25:C25"/>
    <mergeCell ref="A2:F2"/>
    <mergeCell ref="A3:F3"/>
    <mergeCell ref="A5:C5"/>
    <mergeCell ref="A6:C6"/>
    <mergeCell ref="B7:C7"/>
  </mergeCells>
  <phoneticPr fontId="32" type="noConversion"/>
  <printOptions horizontalCentered="1"/>
  <pageMargins left="0.25" right="0.25" top="0.75" bottom="0.75" header="0.3" footer="0.3"/>
  <pageSetup paperSize="9" scale="77" fitToHeight="0" orientation="landscape"/>
  <rowBreaks count="4" manualBreakCount="4">
    <brk id="24" max="16383" man="1"/>
    <brk id="48" max="16383" man="1"/>
    <brk id="74" max="16383" man="1"/>
    <brk id="99" max="16383" man="1"/>
  </rowBreaks>
  <ignoredErrors>
    <ignoredError sqref="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66" zoomScale="70" zoomScaleNormal="70" workbookViewId="0">
      <selection activeCell="H16" sqref="H16"/>
    </sheetView>
  </sheetViews>
  <sheetFormatPr defaultColWidth="7.109375" defaultRowHeight="10.8" x14ac:dyDescent="0.25"/>
  <cols>
    <col min="1" max="1" width="9" style="5" customWidth="1"/>
    <col min="2" max="2" width="9.21875" style="5" customWidth="1"/>
    <col min="3" max="3" width="20.21875" style="5" customWidth="1"/>
    <col min="4" max="4" width="10.6640625" style="6" customWidth="1"/>
    <col min="5" max="5" width="10.5546875" style="5" customWidth="1"/>
    <col min="6" max="6" width="10.88671875" style="5" customWidth="1"/>
    <col min="7" max="7" width="11.5546875" style="5" customWidth="1"/>
    <col min="8" max="8" width="24.33203125" style="5" customWidth="1"/>
    <col min="9" max="9" width="11.5546875" style="5" customWidth="1"/>
    <col min="10" max="10" width="21.109375" style="5" customWidth="1"/>
    <col min="11" max="11" width="26.44140625" style="5" customWidth="1"/>
    <col min="12" max="16384" width="7.109375" style="5"/>
  </cols>
  <sheetData>
    <row r="1" spans="1:11" ht="17.399999999999999" x14ac:dyDescent="0.25">
      <c r="A1" s="8" t="s">
        <v>0</v>
      </c>
    </row>
    <row r="2" spans="1:11" ht="26.4" x14ac:dyDescent="0.25">
      <c r="A2" s="46" t="s">
        <v>223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24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s="2" customFormat="1" ht="40.049999999999997" customHeight="1" x14ac:dyDescent="0.25">
      <c r="A4" s="9" t="s">
        <v>3</v>
      </c>
      <c r="B4" s="9" t="s">
        <v>224</v>
      </c>
      <c r="C4" s="10" t="s">
        <v>5</v>
      </c>
      <c r="D4" s="9" t="s">
        <v>6</v>
      </c>
      <c r="E4" s="11" t="s">
        <v>225</v>
      </c>
      <c r="F4" s="9" t="s">
        <v>226</v>
      </c>
      <c r="G4" s="9" t="s">
        <v>229</v>
      </c>
      <c r="H4" s="9" t="s">
        <v>230</v>
      </c>
      <c r="I4" s="9" t="s">
        <v>227</v>
      </c>
      <c r="J4" s="9" t="s">
        <v>228</v>
      </c>
      <c r="K4" s="9" t="s">
        <v>8</v>
      </c>
    </row>
    <row r="5" spans="1:11" s="3" customFormat="1" ht="40.049999999999997" customHeight="1" x14ac:dyDescent="0.25">
      <c r="A5" s="66" t="s">
        <v>9</v>
      </c>
      <c r="B5" s="66"/>
      <c r="C5" s="66"/>
      <c r="D5" s="12">
        <f>D6</f>
        <v>235</v>
      </c>
      <c r="E5" s="12"/>
      <c r="F5" s="12"/>
      <c r="G5" s="12"/>
      <c r="H5" s="12"/>
      <c r="I5" s="12"/>
      <c r="J5" s="12"/>
      <c r="K5" s="41"/>
    </row>
    <row r="6" spans="1:11" s="3" customFormat="1" ht="40.049999999999997" customHeight="1" x14ac:dyDescent="0.25">
      <c r="A6" s="66" t="s">
        <v>10</v>
      </c>
      <c r="B6" s="66"/>
      <c r="C6" s="66"/>
      <c r="D6" s="12">
        <f>SUM(D7,D27,D51,D57,D59,D61,D64,D67)</f>
        <v>235</v>
      </c>
      <c r="E6" s="12"/>
      <c r="F6" s="12"/>
      <c r="G6" s="12"/>
      <c r="H6" s="12"/>
      <c r="I6" s="12"/>
      <c r="J6" s="12"/>
      <c r="K6" s="41"/>
    </row>
    <row r="7" spans="1:11" s="4" customFormat="1" ht="40.049999999999997" customHeight="1" x14ac:dyDescent="0.25">
      <c r="A7" s="80" t="s">
        <v>11</v>
      </c>
      <c r="B7" s="67" t="s">
        <v>231</v>
      </c>
      <c r="C7" s="67"/>
      <c r="D7" s="12">
        <f>SUM(D8:D26)</f>
        <v>173</v>
      </c>
      <c r="E7" s="12"/>
      <c r="F7" s="12"/>
      <c r="G7" s="12"/>
      <c r="H7" s="12"/>
      <c r="I7" s="12"/>
      <c r="J7" s="12"/>
      <c r="K7" s="42"/>
    </row>
    <row r="8" spans="1:11" s="4" customFormat="1" ht="40.049999999999997" customHeight="1" x14ac:dyDescent="0.25">
      <c r="A8" s="80"/>
      <c r="B8" s="70" t="s">
        <v>232</v>
      </c>
      <c r="C8" s="14" t="s">
        <v>233</v>
      </c>
      <c r="D8" s="12">
        <v>10</v>
      </c>
      <c r="E8" s="15">
        <v>2060702</v>
      </c>
      <c r="F8" s="15" t="s">
        <v>234</v>
      </c>
      <c r="G8" s="16">
        <v>59908</v>
      </c>
      <c r="H8" s="16" t="s">
        <v>235</v>
      </c>
      <c r="I8" s="15">
        <v>39908</v>
      </c>
      <c r="J8" s="15" t="s">
        <v>235</v>
      </c>
      <c r="K8" s="14" t="s">
        <v>236</v>
      </c>
    </row>
    <row r="9" spans="1:11" s="4" customFormat="1" ht="40.049999999999997" customHeight="1" x14ac:dyDescent="0.25">
      <c r="A9" s="80"/>
      <c r="B9" s="70"/>
      <c r="C9" s="14" t="s">
        <v>237</v>
      </c>
      <c r="D9" s="12">
        <v>10</v>
      </c>
      <c r="E9" s="15">
        <v>2060702</v>
      </c>
      <c r="F9" s="15" t="s">
        <v>234</v>
      </c>
      <c r="G9" s="16">
        <v>59908</v>
      </c>
      <c r="H9" s="16" t="s">
        <v>235</v>
      </c>
      <c r="I9" s="15">
        <v>39908</v>
      </c>
      <c r="J9" s="15" t="s">
        <v>235</v>
      </c>
      <c r="K9" s="14" t="s">
        <v>236</v>
      </c>
    </row>
    <row r="10" spans="1:11" s="4" customFormat="1" ht="40.049999999999997" customHeight="1" x14ac:dyDescent="0.25">
      <c r="A10" s="80"/>
      <c r="B10" s="70"/>
      <c r="C10" s="14" t="s">
        <v>238</v>
      </c>
      <c r="D10" s="12">
        <v>10</v>
      </c>
      <c r="E10" s="15">
        <v>2060702</v>
      </c>
      <c r="F10" s="15" t="s">
        <v>234</v>
      </c>
      <c r="G10" s="16">
        <v>59908</v>
      </c>
      <c r="H10" s="16" t="s">
        <v>235</v>
      </c>
      <c r="I10" s="15">
        <v>39908</v>
      </c>
      <c r="J10" s="15" t="s">
        <v>235</v>
      </c>
      <c r="K10" s="14" t="s">
        <v>236</v>
      </c>
    </row>
    <row r="11" spans="1:11" s="4" customFormat="1" ht="40.049999999999997" customHeight="1" x14ac:dyDescent="0.25">
      <c r="A11" s="80"/>
      <c r="B11" s="70"/>
      <c r="C11" s="14" t="s">
        <v>239</v>
      </c>
      <c r="D11" s="12">
        <v>10</v>
      </c>
      <c r="E11" s="15">
        <v>2060702</v>
      </c>
      <c r="F11" s="15" t="s">
        <v>234</v>
      </c>
      <c r="G11" s="16">
        <v>59908</v>
      </c>
      <c r="H11" s="16" t="s">
        <v>235</v>
      </c>
      <c r="I11" s="15">
        <v>39908</v>
      </c>
      <c r="J11" s="15" t="s">
        <v>235</v>
      </c>
      <c r="K11" s="14" t="s">
        <v>236</v>
      </c>
    </row>
    <row r="12" spans="1:11" s="4" customFormat="1" ht="40.049999999999997" customHeight="1" x14ac:dyDescent="0.25">
      <c r="A12" s="80"/>
      <c r="B12" s="70"/>
      <c r="C12" s="14" t="s">
        <v>240</v>
      </c>
      <c r="D12" s="12">
        <v>10</v>
      </c>
      <c r="E12" s="15">
        <v>2060702</v>
      </c>
      <c r="F12" s="15" t="s">
        <v>234</v>
      </c>
      <c r="G12" s="16">
        <v>59908</v>
      </c>
      <c r="H12" s="16" t="s">
        <v>235</v>
      </c>
      <c r="I12" s="15">
        <v>39908</v>
      </c>
      <c r="J12" s="15" t="s">
        <v>235</v>
      </c>
      <c r="K12" s="14" t="s">
        <v>236</v>
      </c>
    </row>
    <row r="13" spans="1:11" s="4" customFormat="1" ht="40.049999999999997" customHeight="1" x14ac:dyDescent="0.25">
      <c r="A13" s="80"/>
      <c r="B13" s="70"/>
      <c r="C13" s="14" t="s">
        <v>241</v>
      </c>
      <c r="D13" s="12">
        <v>10</v>
      </c>
      <c r="E13" s="15">
        <v>2060702</v>
      </c>
      <c r="F13" s="15" t="s">
        <v>234</v>
      </c>
      <c r="G13" s="16">
        <v>59908</v>
      </c>
      <c r="H13" s="16" t="s">
        <v>235</v>
      </c>
      <c r="I13" s="15">
        <v>39908</v>
      </c>
      <c r="J13" s="15" t="s">
        <v>235</v>
      </c>
      <c r="K13" s="43" t="s">
        <v>236</v>
      </c>
    </row>
    <row r="14" spans="1:11" s="4" customFormat="1" ht="40.049999999999997" customHeight="1" x14ac:dyDescent="0.25">
      <c r="A14" s="80"/>
      <c r="B14" s="70"/>
      <c r="C14" s="14" t="s">
        <v>242</v>
      </c>
      <c r="D14" s="12">
        <v>10</v>
      </c>
      <c r="E14" s="15">
        <v>2060702</v>
      </c>
      <c r="F14" s="15" t="s">
        <v>234</v>
      </c>
      <c r="G14" s="16">
        <v>59908</v>
      </c>
      <c r="H14" s="16" t="s">
        <v>235</v>
      </c>
      <c r="I14" s="15">
        <v>39908</v>
      </c>
      <c r="J14" s="15" t="s">
        <v>235</v>
      </c>
      <c r="K14" s="43" t="s">
        <v>236</v>
      </c>
    </row>
    <row r="15" spans="1:11" s="4" customFormat="1" ht="40.049999999999997" customHeight="1" x14ac:dyDescent="0.25">
      <c r="A15" s="80"/>
      <c r="B15" s="70"/>
      <c r="C15" s="14" t="s">
        <v>243</v>
      </c>
      <c r="D15" s="12">
        <v>10</v>
      </c>
      <c r="E15" s="15">
        <v>2060702</v>
      </c>
      <c r="F15" s="15" t="s">
        <v>234</v>
      </c>
      <c r="G15" s="16">
        <v>59908</v>
      </c>
      <c r="H15" s="16" t="s">
        <v>235</v>
      </c>
      <c r="I15" s="15">
        <v>39908</v>
      </c>
      <c r="J15" s="15" t="s">
        <v>235</v>
      </c>
      <c r="K15" s="43" t="s">
        <v>236</v>
      </c>
    </row>
    <row r="16" spans="1:11" s="4" customFormat="1" ht="40.049999999999997" customHeight="1" x14ac:dyDescent="0.25">
      <c r="A16" s="80"/>
      <c r="B16" s="70"/>
      <c r="C16" s="14" t="s">
        <v>244</v>
      </c>
      <c r="D16" s="12">
        <v>10</v>
      </c>
      <c r="E16" s="15">
        <v>2060702</v>
      </c>
      <c r="F16" s="15" t="s">
        <v>234</v>
      </c>
      <c r="G16" s="16">
        <v>59908</v>
      </c>
      <c r="H16" s="16" t="s">
        <v>235</v>
      </c>
      <c r="I16" s="15">
        <v>39908</v>
      </c>
      <c r="J16" s="15" t="s">
        <v>235</v>
      </c>
      <c r="K16" s="43" t="s">
        <v>236</v>
      </c>
    </row>
    <row r="17" spans="1:11" s="4" customFormat="1" ht="40.049999999999997" customHeight="1" x14ac:dyDescent="0.25">
      <c r="A17" s="80"/>
      <c r="B17" s="70"/>
      <c r="C17" s="14" t="s">
        <v>245</v>
      </c>
      <c r="D17" s="12">
        <v>10</v>
      </c>
      <c r="E17" s="15">
        <v>2060702</v>
      </c>
      <c r="F17" s="15" t="s">
        <v>234</v>
      </c>
      <c r="G17" s="16">
        <v>59908</v>
      </c>
      <c r="H17" s="16" t="s">
        <v>235</v>
      </c>
      <c r="I17" s="15">
        <v>39908</v>
      </c>
      <c r="J17" s="15" t="s">
        <v>235</v>
      </c>
      <c r="K17" s="43" t="s">
        <v>236</v>
      </c>
    </row>
    <row r="18" spans="1:11" s="4" customFormat="1" ht="40.049999999999997" customHeight="1" x14ac:dyDescent="0.25">
      <c r="A18" s="80"/>
      <c r="B18" s="70"/>
      <c r="C18" s="14" t="s">
        <v>16</v>
      </c>
      <c r="D18" s="12">
        <v>10</v>
      </c>
      <c r="E18" s="15">
        <v>2060702</v>
      </c>
      <c r="F18" s="15" t="s">
        <v>234</v>
      </c>
      <c r="G18" s="16">
        <v>59908</v>
      </c>
      <c r="H18" s="16" t="s">
        <v>235</v>
      </c>
      <c r="I18" s="15">
        <v>39908</v>
      </c>
      <c r="J18" s="15" t="s">
        <v>235</v>
      </c>
      <c r="K18" s="43" t="s">
        <v>236</v>
      </c>
    </row>
    <row r="19" spans="1:11" s="4" customFormat="1" ht="40.049999999999997" customHeight="1" x14ac:dyDescent="0.25">
      <c r="A19" s="80"/>
      <c r="B19" s="70"/>
      <c r="C19" s="14" t="s">
        <v>246</v>
      </c>
      <c r="D19" s="12">
        <v>10</v>
      </c>
      <c r="E19" s="15">
        <v>2060702</v>
      </c>
      <c r="F19" s="15" t="s">
        <v>234</v>
      </c>
      <c r="G19" s="16">
        <v>59908</v>
      </c>
      <c r="H19" s="16" t="s">
        <v>235</v>
      </c>
      <c r="I19" s="15">
        <v>39908</v>
      </c>
      <c r="J19" s="15" t="s">
        <v>235</v>
      </c>
      <c r="K19" s="43" t="s">
        <v>236</v>
      </c>
    </row>
    <row r="20" spans="1:11" s="4" customFormat="1" ht="40.049999999999997" customHeight="1" x14ac:dyDescent="0.25">
      <c r="A20" s="80"/>
      <c r="B20" s="70"/>
      <c r="C20" s="14" t="s">
        <v>14</v>
      </c>
      <c r="D20" s="12">
        <v>10</v>
      </c>
      <c r="E20" s="15">
        <v>2060702</v>
      </c>
      <c r="F20" s="15" t="s">
        <v>234</v>
      </c>
      <c r="G20" s="16">
        <v>59908</v>
      </c>
      <c r="H20" s="16" t="s">
        <v>235</v>
      </c>
      <c r="I20" s="15">
        <v>39908</v>
      </c>
      <c r="J20" s="15" t="s">
        <v>235</v>
      </c>
      <c r="K20" s="43" t="s">
        <v>236</v>
      </c>
    </row>
    <row r="21" spans="1:11" s="4" customFormat="1" ht="40.049999999999997" customHeight="1" x14ac:dyDescent="0.25">
      <c r="A21" s="80"/>
      <c r="B21" s="70"/>
      <c r="C21" s="14" t="s">
        <v>247</v>
      </c>
      <c r="D21" s="12">
        <v>10</v>
      </c>
      <c r="E21" s="15">
        <v>2060702</v>
      </c>
      <c r="F21" s="15" t="s">
        <v>234</v>
      </c>
      <c r="G21" s="16">
        <v>59908</v>
      </c>
      <c r="H21" s="16" t="s">
        <v>235</v>
      </c>
      <c r="I21" s="15">
        <v>39908</v>
      </c>
      <c r="J21" s="15" t="s">
        <v>235</v>
      </c>
      <c r="K21" s="43" t="s">
        <v>236</v>
      </c>
    </row>
    <row r="22" spans="1:11" s="4" customFormat="1" ht="40.049999999999997" customHeight="1" x14ac:dyDescent="0.25">
      <c r="A22" s="80"/>
      <c r="B22" s="70"/>
      <c r="C22" s="14" t="s">
        <v>248</v>
      </c>
      <c r="D22" s="12">
        <v>10</v>
      </c>
      <c r="E22" s="15">
        <v>2060702</v>
      </c>
      <c r="F22" s="15" t="s">
        <v>234</v>
      </c>
      <c r="G22" s="16">
        <v>59908</v>
      </c>
      <c r="H22" s="16" t="s">
        <v>235</v>
      </c>
      <c r="I22" s="15">
        <v>39908</v>
      </c>
      <c r="J22" s="15" t="s">
        <v>235</v>
      </c>
      <c r="K22" s="43" t="s">
        <v>249</v>
      </c>
    </row>
    <row r="23" spans="1:11" s="4" customFormat="1" ht="40.049999999999997" customHeight="1" x14ac:dyDescent="0.25">
      <c r="A23" s="80"/>
      <c r="B23" s="70"/>
      <c r="C23" s="14" t="s">
        <v>250</v>
      </c>
      <c r="D23" s="12">
        <v>10</v>
      </c>
      <c r="E23" s="15">
        <v>2060702</v>
      </c>
      <c r="F23" s="15" t="s">
        <v>234</v>
      </c>
      <c r="G23" s="16">
        <v>59908</v>
      </c>
      <c r="H23" s="16" t="s">
        <v>235</v>
      </c>
      <c r="I23" s="15">
        <v>39908</v>
      </c>
      <c r="J23" s="15" t="s">
        <v>235</v>
      </c>
      <c r="K23" s="43" t="s">
        <v>249</v>
      </c>
    </row>
    <row r="24" spans="1:11" s="4" customFormat="1" ht="40.049999999999997" customHeight="1" x14ac:dyDescent="0.25">
      <c r="A24" s="80"/>
      <c r="B24" s="70"/>
      <c r="C24" s="14" t="s">
        <v>251</v>
      </c>
      <c r="D24" s="12">
        <v>10</v>
      </c>
      <c r="E24" s="15">
        <v>2060702</v>
      </c>
      <c r="F24" s="15" t="s">
        <v>234</v>
      </c>
      <c r="G24" s="16">
        <v>59908</v>
      </c>
      <c r="H24" s="16" t="s">
        <v>235</v>
      </c>
      <c r="I24" s="15">
        <v>39908</v>
      </c>
      <c r="J24" s="15" t="s">
        <v>235</v>
      </c>
      <c r="K24" s="43" t="s">
        <v>249</v>
      </c>
    </row>
    <row r="25" spans="1:11" s="4" customFormat="1" ht="40.049999999999997" customHeight="1" x14ac:dyDescent="0.25">
      <c r="A25" s="80"/>
      <c r="B25" s="70"/>
      <c r="C25" s="13" t="s">
        <v>252</v>
      </c>
      <c r="D25" s="12">
        <v>2</v>
      </c>
      <c r="E25" s="15">
        <v>2060702</v>
      </c>
      <c r="F25" s="15" t="s">
        <v>234</v>
      </c>
      <c r="G25" s="16">
        <v>59908</v>
      </c>
      <c r="H25" s="16" t="s">
        <v>235</v>
      </c>
      <c r="I25" s="15">
        <v>39908</v>
      </c>
      <c r="J25" s="15" t="s">
        <v>235</v>
      </c>
      <c r="K25" s="43" t="s">
        <v>253</v>
      </c>
    </row>
    <row r="26" spans="1:11" s="4" customFormat="1" ht="40.049999999999997" customHeight="1" x14ac:dyDescent="0.25">
      <c r="A26" s="80"/>
      <c r="B26" s="70"/>
      <c r="C26" s="13" t="s">
        <v>254</v>
      </c>
      <c r="D26" s="12">
        <v>1</v>
      </c>
      <c r="E26" s="15">
        <v>2060702</v>
      </c>
      <c r="F26" s="15" t="s">
        <v>234</v>
      </c>
      <c r="G26" s="16">
        <v>59908</v>
      </c>
      <c r="H26" s="16" t="s">
        <v>235</v>
      </c>
      <c r="I26" s="15">
        <v>39908</v>
      </c>
      <c r="J26" s="15" t="s">
        <v>235</v>
      </c>
      <c r="K26" s="43" t="s">
        <v>255</v>
      </c>
    </row>
    <row r="27" spans="1:11" s="4" customFormat="1" ht="40.049999999999997" customHeight="1" x14ac:dyDescent="0.25">
      <c r="A27" s="82" t="s">
        <v>256</v>
      </c>
      <c r="B27" s="68" t="s">
        <v>257</v>
      </c>
      <c r="C27" s="69"/>
      <c r="D27" s="12">
        <f>D28+D29+D33+D36+D42+D43+D44+D45+D46+D47+D48+D49+D50</f>
        <v>29</v>
      </c>
      <c r="E27" s="15"/>
      <c r="F27" s="15"/>
      <c r="G27" s="16"/>
      <c r="H27" s="16"/>
      <c r="I27" s="21"/>
      <c r="J27" s="21"/>
      <c r="K27" s="14"/>
    </row>
    <row r="28" spans="1:11" s="4" customFormat="1" ht="40.049999999999997" customHeight="1" x14ac:dyDescent="0.25">
      <c r="A28" s="83"/>
      <c r="B28" s="70" t="s">
        <v>258</v>
      </c>
      <c r="C28" s="70"/>
      <c r="D28" s="12">
        <v>5</v>
      </c>
      <c r="E28" s="15">
        <v>2060702</v>
      </c>
      <c r="F28" s="15" t="s">
        <v>234</v>
      </c>
      <c r="G28" s="16">
        <v>50599</v>
      </c>
      <c r="H28" s="16" t="s">
        <v>259</v>
      </c>
      <c r="I28" s="21">
        <v>30299</v>
      </c>
      <c r="J28" s="21" t="s">
        <v>260</v>
      </c>
      <c r="K28" s="14" t="s">
        <v>261</v>
      </c>
    </row>
    <row r="29" spans="1:11" s="4" customFormat="1" ht="40.049999999999997" customHeight="1" x14ac:dyDescent="0.25">
      <c r="A29" s="83"/>
      <c r="B29" s="71" t="s">
        <v>262</v>
      </c>
      <c r="C29" s="72"/>
      <c r="D29" s="12">
        <f>SUM(D30:D32)</f>
        <v>3</v>
      </c>
      <c r="E29" s="15"/>
      <c r="F29" s="15"/>
      <c r="G29" s="16"/>
      <c r="H29" s="16"/>
      <c r="I29" s="21"/>
      <c r="J29" s="21"/>
      <c r="K29" s="43"/>
    </row>
    <row r="30" spans="1:11" s="4" customFormat="1" ht="40.049999999999997" customHeight="1" x14ac:dyDescent="0.25">
      <c r="A30" s="83"/>
      <c r="B30" s="74" t="s">
        <v>263</v>
      </c>
      <c r="C30" s="86"/>
      <c r="D30" s="12">
        <v>1</v>
      </c>
      <c r="E30" s="15">
        <v>2060702</v>
      </c>
      <c r="F30" s="15" t="s">
        <v>234</v>
      </c>
      <c r="G30" s="16">
        <v>50599</v>
      </c>
      <c r="H30" s="16" t="s">
        <v>259</v>
      </c>
      <c r="I30" s="21">
        <v>30299</v>
      </c>
      <c r="J30" s="21" t="s">
        <v>260</v>
      </c>
      <c r="K30" s="43" t="s">
        <v>264</v>
      </c>
    </row>
    <row r="31" spans="1:11" s="4" customFormat="1" ht="40.049999999999997" customHeight="1" x14ac:dyDescent="0.25">
      <c r="A31" s="83"/>
      <c r="B31" s="91"/>
      <c r="C31" s="90"/>
      <c r="D31" s="12">
        <v>1</v>
      </c>
      <c r="E31" s="15">
        <v>2060702</v>
      </c>
      <c r="F31" s="15" t="s">
        <v>234</v>
      </c>
      <c r="G31" s="16">
        <v>50599</v>
      </c>
      <c r="H31" s="16" t="s">
        <v>259</v>
      </c>
      <c r="I31" s="21">
        <v>30299</v>
      </c>
      <c r="J31" s="21" t="s">
        <v>260</v>
      </c>
      <c r="K31" s="43" t="s">
        <v>265</v>
      </c>
    </row>
    <row r="32" spans="1:11" s="4" customFormat="1" ht="40.049999999999997" customHeight="1" x14ac:dyDescent="0.25">
      <c r="A32" s="83"/>
      <c r="B32" s="92"/>
      <c r="C32" s="88"/>
      <c r="D32" s="12">
        <v>1</v>
      </c>
      <c r="E32" s="15">
        <v>2060702</v>
      </c>
      <c r="F32" s="15" t="s">
        <v>234</v>
      </c>
      <c r="G32" s="16">
        <v>50599</v>
      </c>
      <c r="H32" s="16" t="s">
        <v>259</v>
      </c>
      <c r="I32" s="21">
        <v>30299</v>
      </c>
      <c r="J32" s="21" t="s">
        <v>260</v>
      </c>
      <c r="K32" s="43" t="s">
        <v>266</v>
      </c>
    </row>
    <row r="33" spans="1:11" s="4" customFormat="1" ht="40.049999999999997" customHeight="1" x14ac:dyDescent="0.25">
      <c r="A33" s="83"/>
      <c r="B33" s="81" t="s">
        <v>317</v>
      </c>
      <c r="C33" s="72"/>
      <c r="D33" s="12">
        <f>SUM(D34:D35)</f>
        <v>2</v>
      </c>
      <c r="E33" s="15"/>
      <c r="F33" s="15"/>
      <c r="G33" s="16"/>
      <c r="H33" s="16"/>
      <c r="I33" s="21"/>
      <c r="J33" s="21"/>
      <c r="K33" s="44"/>
    </row>
    <row r="34" spans="1:11" s="4" customFormat="1" ht="40.049999999999997" customHeight="1" x14ac:dyDescent="0.25">
      <c r="A34" s="83"/>
      <c r="B34" s="85" t="s">
        <v>318</v>
      </c>
      <c r="C34" s="86"/>
      <c r="D34" s="12">
        <v>1</v>
      </c>
      <c r="E34" s="15">
        <v>2060702</v>
      </c>
      <c r="F34" s="15" t="s">
        <v>234</v>
      </c>
      <c r="G34" s="16">
        <v>50599</v>
      </c>
      <c r="H34" s="16" t="s">
        <v>259</v>
      </c>
      <c r="I34" s="21">
        <v>30299</v>
      </c>
      <c r="J34" s="21" t="s">
        <v>260</v>
      </c>
      <c r="K34" s="44" t="s">
        <v>319</v>
      </c>
    </row>
    <row r="35" spans="1:11" s="4" customFormat="1" ht="40.049999999999997" customHeight="1" x14ac:dyDescent="0.25">
      <c r="A35" s="83"/>
      <c r="B35" s="87"/>
      <c r="C35" s="88"/>
      <c r="D35" s="12">
        <v>1</v>
      </c>
      <c r="E35" s="15">
        <v>2060702</v>
      </c>
      <c r="F35" s="15" t="s">
        <v>234</v>
      </c>
      <c r="G35" s="16">
        <v>50599</v>
      </c>
      <c r="H35" s="16" t="s">
        <v>259</v>
      </c>
      <c r="I35" s="21">
        <v>30299</v>
      </c>
      <c r="J35" s="21" t="s">
        <v>260</v>
      </c>
      <c r="K35" s="44" t="s">
        <v>320</v>
      </c>
    </row>
    <row r="36" spans="1:11" s="1" customFormat="1" ht="40.049999999999997" customHeight="1" x14ac:dyDescent="0.25">
      <c r="A36" s="83"/>
      <c r="B36" s="81" t="s">
        <v>321</v>
      </c>
      <c r="C36" s="72"/>
      <c r="D36" s="12">
        <f>SUM(D37:D41)</f>
        <v>5</v>
      </c>
      <c r="E36" s="15"/>
      <c r="F36" s="15"/>
      <c r="G36" s="16"/>
      <c r="H36" s="16"/>
      <c r="I36" s="21"/>
      <c r="J36" s="21"/>
      <c r="K36" s="44"/>
    </row>
    <row r="37" spans="1:11" s="1" customFormat="1" ht="40.049999999999997" customHeight="1" x14ac:dyDescent="0.25">
      <c r="A37" s="83"/>
      <c r="B37" s="85" t="s">
        <v>322</v>
      </c>
      <c r="C37" s="86"/>
      <c r="D37" s="12">
        <v>1</v>
      </c>
      <c r="E37" s="15">
        <v>2060702</v>
      </c>
      <c r="F37" s="15" t="s">
        <v>234</v>
      </c>
      <c r="G37" s="16">
        <v>50599</v>
      </c>
      <c r="H37" s="16" t="s">
        <v>259</v>
      </c>
      <c r="I37" s="21">
        <v>30299</v>
      </c>
      <c r="J37" s="21" t="s">
        <v>260</v>
      </c>
      <c r="K37" s="44" t="s">
        <v>323</v>
      </c>
    </row>
    <row r="38" spans="1:11" s="1" customFormat="1" ht="40.049999999999997" customHeight="1" x14ac:dyDescent="0.25">
      <c r="A38" s="83"/>
      <c r="B38" s="89"/>
      <c r="C38" s="90"/>
      <c r="D38" s="12">
        <v>1</v>
      </c>
      <c r="E38" s="15">
        <v>2060702</v>
      </c>
      <c r="F38" s="15" t="s">
        <v>234</v>
      </c>
      <c r="G38" s="16">
        <v>50599</v>
      </c>
      <c r="H38" s="16" t="s">
        <v>259</v>
      </c>
      <c r="I38" s="21">
        <v>30299</v>
      </c>
      <c r="J38" s="21" t="s">
        <v>260</v>
      </c>
      <c r="K38" s="44" t="s">
        <v>324</v>
      </c>
    </row>
    <row r="39" spans="1:11" s="1" customFormat="1" ht="40.049999999999997" customHeight="1" x14ac:dyDescent="0.25">
      <c r="A39" s="83"/>
      <c r="B39" s="89"/>
      <c r="C39" s="90"/>
      <c r="D39" s="12">
        <v>1</v>
      </c>
      <c r="E39" s="15">
        <v>2060702</v>
      </c>
      <c r="F39" s="15" t="s">
        <v>234</v>
      </c>
      <c r="G39" s="16">
        <v>50599</v>
      </c>
      <c r="H39" s="16" t="s">
        <v>259</v>
      </c>
      <c r="I39" s="21">
        <v>30299</v>
      </c>
      <c r="J39" s="21" t="s">
        <v>260</v>
      </c>
      <c r="K39" s="44" t="s">
        <v>325</v>
      </c>
    </row>
    <row r="40" spans="1:11" s="1" customFormat="1" ht="40.049999999999997" customHeight="1" x14ac:dyDescent="0.25">
      <c r="A40" s="83"/>
      <c r="B40" s="89"/>
      <c r="C40" s="90"/>
      <c r="D40" s="12">
        <v>1</v>
      </c>
      <c r="E40" s="15">
        <v>2060702</v>
      </c>
      <c r="F40" s="15" t="s">
        <v>234</v>
      </c>
      <c r="G40" s="16">
        <v>50599</v>
      </c>
      <c r="H40" s="16" t="s">
        <v>259</v>
      </c>
      <c r="I40" s="21">
        <v>30299</v>
      </c>
      <c r="J40" s="21" t="s">
        <v>260</v>
      </c>
      <c r="K40" s="44" t="s">
        <v>326</v>
      </c>
    </row>
    <row r="41" spans="1:11" s="1" customFormat="1" ht="40.049999999999997" customHeight="1" x14ac:dyDescent="0.25">
      <c r="A41" s="83"/>
      <c r="B41" s="87"/>
      <c r="C41" s="88"/>
      <c r="D41" s="12">
        <v>1</v>
      </c>
      <c r="E41" s="15">
        <v>2060702</v>
      </c>
      <c r="F41" s="15" t="s">
        <v>234</v>
      </c>
      <c r="G41" s="16">
        <v>50599</v>
      </c>
      <c r="H41" s="16" t="s">
        <v>259</v>
      </c>
      <c r="I41" s="21">
        <v>30299</v>
      </c>
      <c r="J41" s="21" t="s">
        <v>260</v>
      </c>
      <c r="K41" s="44" t="s">
        <v>327</v>
      </c>
    </row>
    <row r="42" spans="1:11" s="4" customFormat="1" ht="40.049999999999997" customHeight="1" x14ac:dyDescent="0.25">
      <c r="A42" s="83"/>
      <c r="B42" s="73" t="s">
        <v>267</v>
      </c>
      <c r="C42" s="72"/>
      <c r="D42" s="12">
        <v>1</v>
      </c>
      <c r="E42" s="15">
        <v>2060702</v>
      </c>
      <c r="F42" s="15" t="s">
        <v>234</v>
      </c>
      <c r="G42" s="16">
        <v>50599</v>
      </c>
      <c r="H42" s="16" t="s">
        <v>259</v>
      </c>
      <c r="I42" s="21">
        <v>30299</v>
      </c>
      <c r="J42" s="21" t="s">
        <v>260</v>
      </c>
      <c r="K42" s="43" t="s">
        <v>268</v>
      </c>
    </row>
    <row r="43" spans="1:11" s="4" customFormat="1" ht="40.049999999999997" customHeight="1" x14ac:dyDescent="0.25">
      <c r="A43" s="83"/>
      <c r="B43" s="73" t="s">
        <v>269</v>
      </c>
      <c r="C43" s="72"/>
      <c r="D43" s="12">
        <v>1</v>
      </c>
      <c r="E43" s="15">
        <v>2060702</v>
      </c>
      <c r="F43" s="15" t="s">
        <v>234</v>
      </c>
      <c r="G43" s="16">
        <v>50599</v>
      </c>
      <c r="H43" s="16" t="s">
        <v>259</v>
      </c>
      <c r="I43" s="21">
        <v>30299</v>
      </c>
      <c r="J43" s="21" t="s">
        <v>260</v>
      </c>
      <c r="K43" s="43" t="s">
        <v>270</v>
      </c>
    </row>
    <row r="44" spans="1:11" s="4" customFormat="1" ht="40.049999999999997" customHeight="1" x14ac:dyDescent="0.25">
      <c r="A44" s="17"/>
      <c r="B44" s="73" t="s">
        <v>271</v>
      </c>
      <c r="C44" s="72"/>
      <c r="D44" s="12">
        <v>1</v>
      </c>
      <c r="E44" s="15">
        <v>2060702</v>
      </c>
      <c r="F44" s="15" t="s">
        <v>234</v>
      </c>
      <c r="G44" s="16">
        <v>50599</v>
      </c>
      <c r="H44" s="16" t="s">
        <v>259</v>
      </c>
      <c r="I44" s="21">
        <v>30299</v>
      </c>
      <c r="J44" s="21" t="s">
        <v>260</v>
      </c>
      <c r="K44" s="43" t="s">
        <v>272</v>
      </c>
    </row>
    <row r="45" spans="1:11" s="4" customFormat="1" ht="40.049999999999997" customHeight="1" x14ac:dyDescent="0.25">
      <c r="A45" s="17"/>
      <c r="B45" s="73" t="s">
        <v>273</v>
      </c>
      <c r="C45" s="72"/>
      <c r="D45" s="12">
        <v>2</v>
      </c>
      <c r="E45" s="15">
        <v>2060702</v>
      </c>
      <c r="F45" s="15" t="s">
        <v>234</v>
      </c>
      <c r="G45" s="16">
        <v>50599</v>
      </c>
      <c r="H45" s="16" t="s">
        <v>259</v>
      </c>
      <c r="I45" s="21">
        <v>30299</v>
      </c>
      <c r="J45" s="21" t="s">
        <v>260</v>
      </c>
      <c r="K45" s="43" t="s">
        <v>274</v>
      </c>
    </row>
    <row r="46" spans="1:11" s="4" customFormat="1" ht="40.049999999999997" customHeight="1" x14ac:dyDescent="0.25">
      <c r="A46" s="17"/>
      <c r="B46" s="73" t="s">
        <v>275</v>
      </c>
      <c r="C46" s="72"/>
      <c r="D46" s="12">
        <v>1</v>
      </c>
      <c r="E46" s="15">
        <v>2060702</v>
      </c>
      <c r="F46" s="15" t="s">
        <v>234</v>
      </c>
      <c r="G46" s="16">
        <v>50599</v>
      </c>
      <c r="H46" s="16" t="s">
        <v>259</v>
      </c>
      <c r="I46" s="21">
        <v>30299</v>
      </c>
      <c r="J46" s="21" t="s">
        <v>260</v>
      </c>
      <c r="K46" s="43" t="s">
        <v>276</v>
      </c>
    </row>
    <row r="47" spans="1:11" s="4" customFormat="1" ht="40.049999999999997" customHeight="1" x14ac:dyDescent="0.25">
      <c r="A47" s="17"/>
      <c r="B47" s="73" t="s">
        <v>277</v>
      </c>
      <c r="C47" s="72"/>
      <c r="D47" s="12">
        <v>2</v>
      </c>
      <c r="E47" s="15">
        <v>2060702</v>
      </c>
      <c r="F47" s="15" t="s">
        <v>234</v>
      </c>
      <c r="G47" s="16">
        <v>50599</v>
      </c>
      <c r="H47" s="16" t="s">
        <v>259</v>
      </c>
      <c r="I47" s="21">
        <v>30299</v>
      </c>
      <c r="J47" s="21" t="s">
        <v>260</v>
      </c>
      <c r="K47" s="43" t="s">
        <v>278</v>
      </c>
    </row>
    <row r="48" spans="1:11" s="4" customFormat="1" ht="40.049999999999997" customHeight="1" x14ac:dyDescent="0.25">
      <c r="A48" s="17"/>
      <c r="B48" s="70" t="s">
        <v>279</v>
      </c>
      <c r="C48" s="70"/>
      <c r="D48" s="12">
        <v>2</v>
      </c>
      <c r="E48" s="15">
        <v>2060702</v>
      </c>
      <c r="F48" s="15" t="s">
        <v>234</v>
      </c>
      <c r="G48" s="16">
        <v>50599</v>
      </c>
      <c r="H48" s="16" t="s">
        <v>259</v>
      </c>
      <c r="I48" s="21">
        <v>30299</v>
      </c>
      <c r="J48" s="21" t="s">
        <v>260</v>
      </c>
      <c r="K48" s="14" t="s">
        <v>280</v>
      </c>
    </row>
    <row r="49" spans="1:11" s="4" customFormat="1" ht="40.049999999999997" customHeight="1" x14ac:dyDescent="0.25">
      <c r="A49" s="17"/>
      <c r="B49" s="73" t="s">
        <v>281</v>
      </c>
      <c r="C49" s="72"/>
      <c r="D49" s="12">
        <v>2</v>
      </c>
      <c r="E49" s="15">
        <v>2060702</v>
      </c>
      <c r="F49" s="15" t="s">
        <v>234</v>
      </c>
      <c r="G49" s="16">
        <v>50599</v>
      </c>
      <c r="H49" s="16" t="s">
        <v>259</v>
      </c>
      <c r="I49" s="21">
        <v>30299</v>
      </c>
      <c r="J49" s="21" t="s">
        <v>260</v>
      </c>
      <c r="K49" s="43" t="s">
        <v>282</v>
      </c>
    </row>
    <row r="50" spans="1:11" s="4" customFormat="1" ht="40.049999999999997" customHeight="1" x14ac:dyDescent="0.25">
      <c r="A50" s="17"/>
      <c r="B50" s="74" t="s">
        <v>283</v>
      </c>
      <c r="C50" s="72"/>
      <c r="D50" s="12">
        <v>2</v>
      </c>
      <c r="E50" s="15">
        <v>2060702</v>
      </c>
      <c r="F50" s="15" t="s">
        <v>234</v>
      </c>
      <c r="G50" s="16">
        <v>50599</v>
      </c>
      <c r="H50" s="16" t="s">
        <v>259</v>
      </c>
      <c r="I50" s="21">
        <v>30299</v>
      </c>
      <c r="J50" s="21" t="s">
        <v>260</v>
      </c>
      <c r="K50" s="43" t="s">
        <v>284</v>
      </c>
    </row>
    <row r="51" spans="1:11" s="4" customFormat="1" ht="40.049999999999997" customHeight="1" x14ac:dyDescent="0.25">
      <c r="A51" s="80" t="s">
        <v>285</v>
      </c>
      <c r="B51" s="67" t="s">
        <v>286</v>
      </c>
      <c r="C51" s="67"/>
      <c r="D51" s="12">
        <f>SUM(D52,D55:D56)</f>
        <v>5</v>
      </c>
      <c r="E51" s="18"/>
      <c r="F51" s="18"/>
      <c r="G51" s="18"/>
      <c r="H51" s="18"/>
      <c r="I51" s="18"/>
      <c r="J51" s="18"/>
      <c r="K51" s="14"/>
    </row>
    <row r="52" spans="1:11" s="4" customFormat="1" ht="40.049999999999997" customHeight="1" x14ac:dyDescent="0.25">
      <c r="A52" s="80"/>
      <c r="B52" s="71" t="s">
        <v>287</v>
      </c>
      <c r="C52" s="72"/>
      <c r="D52" s="12">
        <f>SUM(D53:D54)</f>
        <v>2</v>
      </c>
      <c r="E52" s="18"/>
      <c r="F52" s="18"/>
      <c r="G52" s="18"/>
      <c r="H52" s="18"/>
      <c r="I52" s="18"/>
      <c r="J52" s="18"/>
      <c r="K52" s="14"/>
    </row>
    <row r="53" spans="1:11" s="4" customFormat="1" ht="40.049999999999997" customHeight="1" x14ac:dyDescent="0.25">
      <c r="A53" s="80"/>
      <c r="B53" s="74" t="s">
        <v>288</v>
      </c>
      <c r="C53" s="86"/>
      <c r="D53" s="12">
        <v>1</v>
      </c>
      <c r="E53" s="15">
        <v>2060702</v>
      </c>
      <c r="F53" s="15" t="s">
        <v>234</v>
      </c>
      <c r="G53" s="16">
        <v>50599</v>
      </c>
      <c r="H53" s="16" t="s">
        <v>259</v>
      </c>
      <c r="I53" s="21">
        <v>30299</v>
      </c>
      <c r="J53" s="21" t="s">
        <v>260</v>
      </c>
      <c r="K53" s="14" t="s">
        <v>289</v>
      </c>
    </row>
    <row r="54" spans="1:11" s="4" customFormat="1" ht="40.049999999999997" customHeight="1" x14ac:dyDescent="0.25">
      <c r="A54" s="80"/>
      <c r="B54" s="92"/>
      <c r="C54" s="88"/>
      <c r="D54" s="12">
        <v>1</v>
      </c>
      <c r="E54" s="15">
        <v>2060702</v>
      </c>
      <c r="F54" s="15" t="s">
        <v>234</v>
      </c>
      <c r="G54" s="16">
        <v>50599</v>
      </c>
      <c r="H54" s="16" t="s">
        <v>259</v>
      </c>
      <c r="I54" s="21">
        <v>30299</v>
      </c>
      <c r="J54" s="21" t="s">
        <v>260</v>
      </c>
      <c r="K54" s="45" t="s">
        <v>290</v>
      </c>
    </row>
    <row r="55" spans="1:11" s="4" customFormat="1" ht="40.049999999999997" customHeight="1" x14ac:dyDescent="0.25">
      <c r="A55" s="80"/>
      <c r="B55" s="73" t="s">
        <v>291</v>
      </c>
      <c r="C55" s="72"/>
      <c r="D55" s="12">
        <v>2</v>
      </c>
      <c r="E55" s="15">
        <v>2060702</v>
      </c>
      <c r="F55" s="15" t="s">
        <v>234</v>
      </c>
      <c r="G55" s="16">
        <v>50599</v>
      </c>
      <c r="H55" s="16" t="s">
        <v>259</v>
      </c>
      <c r="I55" s="21">
        <v>30299</v>
      </c>
      <c r="J55" s="21" t="s">
        <v>260</v>
      </c>
      <c r="K55" s="43" t="s">
        <v>292</v>
      </c>
    </row>
    <row r="56" spans="1:11" s="4" customFormat="1" ht="40.049999999999997" customHeight="1" x14ac:dyDescent="0.25">
      <c r="A56" s="80"/>
      <c r="B56" s="73" t="s">
        <v>293</v>
      </c>
      <c r="C56" s="72"/>
      <c r="D56" s="12">
        <v>1</v>
      </c>
      <c r="E56" s="15">
        <v>2060702</v>
      </c>
      <c r="F56" s="15" t="s">
        <v>234</v>
      </c>
      <c r="G56" s="16">
        <v>50599</v>
      </c>
      <c r="H56" s="16" t="s">
        <v>259</v>
      </c>
      <c r="I56" s="21">
        <v>30299</v>
      </c>
      <c r="J56" s="21" t="s">
        <v>260</v>
      </c>
      <c r="K56" s="43" t="s">
        <v>294</v>
      </c>
    </row>
    <row r="57" spans="1:11" s="4" customFormat="1" ht="40.049999999999997" customHeight="1" x14ac:dyDescent="0.25">
      <c r="A57" s="80" t="s">
        <v>295</v>
      </c>
      <c r="B57" s="75" t="s">
        <v>296</v>
      </c>
      <c r="C57" s="76"/>
      <c r="D57" s="12">
        <f>SUM(D58:D58)</f>
        <v>1</v>
      </c>
      <c r="E57" s="15"/>
      <c r="F57" s="15"/>
      <c r="G57" s="16"/>
      <c r="H57" s="16"/>
      <c r="I57" s="21"/>
      <c r="J57" s="21"/>
      <c r="K57" s="43"/>
    </row>
    <row r="58" spans="1:11" s="4" customFormat="1" ht="40.049999999999997" customHeight="1" x14ac:dyDescent="0.25">
      <c r="A58" s="80"/>
      <c r="B58" s="73" t="s">
        <v>297</v>
      </c>
      <c r="C58" s="72"/>
      <c r="D58" s="12">
        <v>1</v>
      </c>
      <c r="E58" s="15">
        <v>2060702</v>
      </c>
      <c r="F58" s="15" t="s">
        <v>234</v>
      </c>
      <c r="G58" s="16">
        <v>50599</v>
      </c>
      <c r="H58" s="16" t="s">
        <v>259</v>
      </c>
      <c r="I58" s="21">
        <v>30299</v>
      </c>
      <c r="J58" s="21" t="s">
        <v>260</v>
      </c>
      <c r="K58" s="14" t="s">
        <v>298</v>
      </c>
    </row>
    <row r="59" spans="1:11" s="4" customFormat="1" ht="40.049999999999997" customHeight="1" x14ac:dyDescent="0.25">
      <c r="A59" s="82" t="s">
        <v>299</v>
      </c>
      <c r="B59" s="77" t="s">
        <v>300</v>
      </c>
      <c r="C59" s="78"/>
      <c r="D59" s="12">
        <v>2</v>
      </c>
      <c r="E59" s="15"/>
      <c r="F59" s="15"/>
      <c r="G59" s="16"/>
      <c r="H59" s="16"/>
      <c r="I59" s="21"/>
      <c r="J59" s="21"/>
      <c r="K59" s="14"/>
    </row>
    <row r="60" spans="1:11" s="4" customFormat="1" ht="40.049999999999997" customHeight="1" x14ac:dyDescent="0.25">
      <c r="A60" s="84" t="s">
        <v>299</v>
      </c>
      <c r="B60" s="73" t="s">
        <v>301</v>
      </c>
      <c r="C60" s="72"/>
      <c r="D60" s="12">
        <v>2</v>
      </c>
      <c r="E60" s="15">
        <v>2060702</v>
      </c>
      <c r="F60" s="15" t="s">
        <v>234</v>
      </c>
      <c r="G60" s="16">
        <v>50599</v>
      </c>
      <c r="H60" s="16" t="s">
        <v>259</v>
      </c>
      <c r="I60" s="21">
        <v>30299</v>
      </c>
      <c r="J60" s="21" t="s">
        <v>260</v>
      </c>
      <c r="K60" s="14" t="s">
        <v>302</v>
      </c>
    </row>
    <row r="61" spans="1:11" s="4" customFormat="1" ht="40.049999999999997" customHeight="1" x14ac:dyDescent="0.25">
      <c r="A61" s="82" t="s">
        <v>303</v>
      </c>
      <c r="B61" s="77" t="s">
        <v>304</v>
      </c>
      <c r="C61" s="78"/>
      <c r="D61" s="12">
        <f>SUM(D62:D63)</f>
        <v>2</v>
      </c>
      <c r="E61" s="15"/>
      <c r="F61" s="15"/>
      <c r="G61" s="16"/>
      <c r="H61" s="16"/>
      <c r="I61" s="21"/>
      <c r="J61" s="21"/>
      <c r="K61" s="43"/>
    </row>
    <row r="62" spans="1:11" s="4" customFormat="1" ht="40.049999999999997" customHeight="1" x14ac:dyDescent="0.25">
      <c r="A62" s="83"/>
      <c r="B62" s="79" t="s">
        <v>303</v>
      </c>
      <c r="C62" s="72"/>
      <c r="D62" s="12">
        <v>1</v>
      </c>
      <c r="E62" s="15">
        <v>2060702</v>
      </c>
      <c r="F62" s="15" t="s">
        <v>234</v>
      </c>
      <c r="G62" s="16">
        <v>50599</v>
      </c>
      <c r="H62" s="16" t="s">
        <v>259</v>
      </c>
      <c r="I62" s="21">
        <v>30299</v>
      </c>
      <c r="J62" s="21" t="s">
        <v>260</v>
      </c>
      <c r="K62" s="14" t="s">
        <v>305</v>
      </c>
    </row>
    <row r="63" spans="1:11" s="4" customFormat="1" ht="40.049999999999997" customHeight="1" x14ac:dyDescent="0.25">
      <c r="A63" s="84"/>
      <c r="B63" s="73" t="s">
        <v>306</v>
      </c>
      <c r="C63" s="72"/>
      <c r="D63" s="12">
        <v>1</v>
      </c>
      <c r="E63" s="15">
        <v>2060702</v>
      </c>
      <c r="F63" s="15" t="s">
        <v>234</v>
      </c>
      <c r="G63" s="16">
        <v>50599</v>
      </c>
      <c r="H63" s="16" t="s">
        <v>259</v>
      </c>
      <c r="I63" s="21">
        <v>30299</v>
      </c>
      <c r="J63" s="21" t="s">
        <v>260</v>
      </c>
      <c r="K63" s="14" t="s">
        <v>307</v>
      </c>
    </row>
    <row r="64" spans="1:11" s="4" customFormat="1" ht="40.049999999999997" customHeight="1" x14ac:dyDescent="0.25">
      <c r="A64" s="80" t="s">
        <v>308</v>
      </c>
      <c r="B64" s="66" t="s">
        <v>309</v>
      </c>
      <c r="C64" s="66"/>
      <c r="D64" s="12">
        <f>SUM(D65:D66)</f>
        <v>3</v>
      </c>
      <c r="E64" s="15"/>
      <c r="F64" s="15"/>
      <c r="G64" s="16"/>
      <c r="H64" s="16"/>
      <c r="I64" s="21"/>
      <c r="J64" s="21"/>
      <c r="K64" s="43"/>
    </row>
    <row r="65" spans="1:11" s="4" customFormat="1" ht="40.049999999999997" customHeight="1" x14ac:dyDescent="0.25">
      <c r="A65" s="80"/>
      <c r="B65" s="80" t="s">
        <v>310</v>
      </c>
      <c r="C65" s="80"/>
      <c r="D65" s="12">
        <v>2</v>
      </c>
      <c r="E65" s="15">
        <v>2060702</v>
      </c>
      <c r="F65" s="15" t="s">
        <v>234</v>
      </c>
      <c r="G65" s="16">
        <v>50599</v>
      </c>
      <c r="H65" s="16" t="s">
        <v>259</v>
      </c>
      <c r="I65" s="21">
        <v>30299</v>
      </c>
      <c r="J65" s="21" t="s">
        <v>260</v>
      </c>
      <c r="K65" s="14" t="s">
        <v>311</v>
      </c>
    </row>
    <row r="66" spans="1:11" s="4" customFormat="1" ht="40.049999999999997" customHeight="1" x14ac:dyDescent="0.25">
      <c r="A66" s="80"/>
      <c r="B66" s="80"/>
      <c r="C66" s="80"/>
      <c r="D66" s="12">
        <v>1</v>
      </c>
      <c r="E66" s="15">
        <v>2060702</v>
      </c>
      <c r="F66" s="15" t="s">
        <v>234</v>
      </c>
      <c r="G66" s="16">
        <v>50599</v>
      </c>
      <c r="H66" s="16" t="s">
        <v>259</v>
      </c>
      <c r="I66" s="21">
        <v>30299</v>
      </c>
      <c r="J66" s="21" t="s">
        <v>260</v>
      </c>
      <c r="K66" s="14" t="s">
        <v>312</v>
      </c>
    </row>
    <row r="67" spans="1:11" s="1" customFormat="1" ht="34.049999999999997" customHeight="1" x14ac:dyDescent="0.25">
      <c r="A67" s="80" t="s">
        <v>313</v>
      </c>
      <c r="B67" s="78" t="s">
        <v>314</v>
      </c>
      <c r="C67" s="66"/>
      <c r="D67" s="19">
        <f>D68</f>
        <v>20</v>
      </c>
      <c r="E67" s="20"/>
      <c r="F67" s="20"/>
      <c r="G67" s="20"/>
      <c r="H67" s="20"/>
      <c r="I67" s="20"/>
      <c r="J67" s="20"/>
      <c r="K67" s="20"/>
    </row>
    <row r="68" spans="1:11" s="1" customFormat="1" ht="39" customHeight="1" x14ac:dyDescent="0.25">
      <c r="A68" s="80"/>
      <c r="B68" s="72" t="s">
        <v>315</v>
      </c>
      <c r="C68" s="80"/>
      <c r="D68" s="15">
        <v>20</v>
      </c>
      <c r="E68" s="15">
        <v>2060702</v>
      </c>
      <c r="F68" s="15" t="s">
        <v>234</v>
      </c>
      <c r="G68" s="16">
        <v>50599</v>
      </c>
      <c r="H68" s="16" t="s">
        <v>259</v>
      </c>
      <c r="I68" s="21">
        <v>30299</v>
      </c>
      <c r="J68" s="21" t="s">
        <v>260</v>
      </c>
      <c r="K68" s="43" t="s">
        <v>316</v>
      </c>
    </row>
  </sheetData>
  <protectedRanges>
    <protectedRange password="CCAF" sqref="B5:C6" name="区域1"/>
  </protectedRanges>
  <mergeCells count="47">
    <mergeCell ref="B68:C68"/>
    <mergeCell ref="A7:A26"/>
    <mergeCell ref="A27:A43"/>
    <mergeCell ref="A51:A56"/>
    <mergeCell ref="A57:A58"/>
    <mergeCell ref="A59:A60"/>
    <mergeCell ref="A61:A63"/>
    <mergeCell ref="A64:A66"/>
    <mergeCell ref="A67:A68"/>
    <mergeCell ref="B8:B26"/>
    <mergeCell ref="B30:C32"/>
    <mergeCell ref="B53:C54"/>
    <mergeCell ref="B61:C61"/>
    <mergeCell ref="B62:C62"/>
    <mergeCell ref="B63:C63"/>
    <mergeCell ref="B64:C64"/>
    <mergeCell ref="B67:C67"/>
    <mergeCell ref="B65:C66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5:C55"/>
    <mergeCell ref="B44:C44"/>
    <mergeCell ref="B45:C45"/>
    <mergeCell ref="B46:C46"/>
    <mergeCell ref="B47:C47"/>
    <mergeCell ref="B48:C48"/>
    <mergeCell ref="B27:C27"/>
    <mergeCell ref="B28:C28"/>
    <mergeCell ref="B29:C29"/>
    <mergeCell ref="B42:C42"/>
    <mergeCell ref="B43:C43"/>
    <mergeCell ref="B33:C33"/>
    <mergeCell ref="B34:C35"/>
    <mergeCell ref="B36:C36"/>
    <mergeCell ref="B37:C41"/>
    <mergeCell ref="A2:K2"/>
    <mergeCell ref="A3:K3"/>
    <mergeCell ref="A5:C5"/>
    <mergeCell ref="A6:C6"/>
    <mergeCell ref="B7:C7"/>
  </mergeCells>
  <phoneticPr fontId="32" type="noConversion"/>
  <printOptions horizontalCentered="1"/>
  <pageMargins left="0.23622047244094499" right="0.23622047244094499" top="0.55118110236220497" bottom="0.55118110236220497" header="0.31496062992126" footer="0.31496062992126"/>
  <pageSetup paperSize="9" scale="85" fitToHeight="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2023中央专项</vt:lpstr>
      <vt:lpstr>省直</vt:lpstr>
      <vt:lpstr>'2023中央专项'!Print_Titles</vt:lpstr>
      <vt:lpstr>省直!Print_Titles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2024-07-12T16:31:00Z</cp:lastPrinted>
  <dcterms:created xsi:type="dcterms:W3CDTF">2006-09-17T03:21:00Z</dcterms:created>
  <dcterms:modified xsi:type="dcterms:W3CDTF">2024-07-24T10:08:25Z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3A599F08BF9D4541BB79581198B45B74_13</vt:lpwstr>
  </property>
</Properties>
</file>