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8800" windowHeight="12315"/>
  </bookViews>
  <sheets>
    <sheet name="分配表" sheetId="1" r:id="rId1"/>
    <sheet name="明细表" sheetId="6" r:id="rId2"/>
  </sheets>
  <definedNames>
    <definedName name="_xlnm._FilterDatabase" localSheetId="0" hidden="1">分配表!$A$4:$H$89</definedName>
    <definedName name="_xlnm._FilterDatabase" localSheetId="1" hidden="1">明细表!$A$4:$F$163</definedName>
    <definedName name="_xlnm.Print_Titles" localSheetId="0">分配表!$4:$4</definedName>
    <definedName name="_xlnm.Print_Titles" localSheetId="1">明细表!$4:$4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F66" i="6"/>
  <c r="G80" i="1"/>
  <c r="G30" i="1"/>
  <c r="F160" i="6" l="1"/>
  <c r="F156" i="6"/>
  <c r="F152" i="6"/>
  <c r="F146" i="6"/>
  <c r="F142" i="6"/>
  <c r="F138" i="6"/>
  <c r="F134" i="6"/>
  <c r="F127" i="6"/>
  <c r="F119" i="6"/>
  <c r="F115" i="6"/>
  <c r="F108" i="6"/>
  <c r="F104" i="6"/>
  <c r="F98" i="6"/>
  <c r="F76" i="6"/>
  <c r="F75" i="6"/>
  <c r="G88" i="1"/>
  <c r="G86" i="1"/>
  <c r="G84" i="1"/>
  <c r="G78" i="1"/>
  <c r="G76" i="1"/>
  <c r="G74" i="1"/>
  <c r="G69" i="1"/>
  <c r="G68" i="1"/>
  <c r="G63" i="1"/>
  <c r="G61" i="1"/>
  <c r="G57" i="1"/>
  <c r="G56" i="1"/>
  <c r="G54" i="1"/>
  <c r="G50" i="1"/>
  <c r="G49" i="1" s="1"/>
  <c r="G36" i="1"/>
  <c r="G35" i="1" s="1"/>
  <c r="G34" i="1" s="1"/>
  <c r="G7" i="1"/>
  <c r="G6" i="1" l="1"/>
  <c r="G5" i="1" s="1"/>
  <c r="F6" i="6"/>
  <c r="F5" i="6" s="1"/>
</calcChain>
</file>

<file path=xl/sharedStrings.xml><?xml version="1.0" encoding="utf-8"?>
<sst xmlns="http://schemas.openxmlformats.org/spreadsheetml/2006/main" count="823" uniqueCount="303">
  <si>
    <t>附件1</t>
  </si>
  <si>
    <t>2024年第二批教育综合发展专项资金（校园足球、体卫艺及国防教育）分配表</t>
  </si>
  <si>
    <r>
      <rPr>
        <sz val="11"/>
        <rFont val="宋体"/>
        <family val="3"/>
        <charset val="134"/>
      </rPr>
      <t>单位：万元</t>
    </r>
  </si>
  <si>
    <t>市州</t>
  </si>
  <si>
    <t>功能科目</t>
  </si>
  <si>
    <t>政府预算支出
经济分类科目</t>
  </si>
  <si>
    <t>部门预算支出
经济分类科目</t>
  </si>
  <si>
    <t>下达金额</t>
  </si>
  <si>
    <t>备注</t>
  </si>
  <si>
    <r>
      <rPr>
        <b/>
        <sz val="11"/>
        <rFont val="宋体"/>
        <family val="3"/>
        <charset val="134"/>
      </rPr>
      <t>全省合计</t>
    </r>
  </si>
  <si>
    <r>
      <rPr>
        <b/>
        <sz val="11"/>
        <rFont val="宋体"/>
        <family val="3"/>
        <charset val="134"/>
      </rPr>
      <t>省本级小计</t>
    </r>
  </si>
  <si>
    <r>
      <rPr>
        <b/>
        <sz val="11"/>
        <rFont val="宋体"/>
        <family val="3"/>
        <charset val="134"/>
      </rPr>
      <t>省教育厅小计</t>
    </r>
  </si>
  <si>
    <r>
      <rPr>
        <sz val="11"/>
        <rFont val="宋体"/>
        <family val="3"/>
        <charset val="134"/>
      </rPr>
      <t>省教育厅</t>
    </r>
  </si>
  <si>
    <r>
      <rPr>
        <sz val="11"/>
        <rFont val="宋体"/>
        <family val="3"/>
        <charset val="134"/>
      </rPr>
      <t>湘潭大学</t>
    </r>
  </si>
  <si>
    <r>
      <rPr>
        <sz val="11"/>
        <rFont val="Times New Roman"/>
        <family val="1"/>
      </rPr>
      <t>2050205</t>
    </r>
    <r>
      <rPr>
        <sz val="11"/>
        <rFont val="宋体"/>
        <family val="3"/>
        <charset val="134"/>
      </rPr>
      <t>高等教育</t>
    </r>
  </si>
  <si>
    <r>
      <rPr>
        <sz val="11"/>
        <rFont val="Times New Roman"/>
        <family val="1"/>
      </rPr>
      <t>50502</t>
    </r>
    <r>
      <rPr>
        <sz val="11"/>
        <rFont val="宋体"/>
        <family val="3"/>
        <charset val="134"/>
      </rPr>
      <t>商品和服务支出</t>
    </r>
  </si>
  <si>
    <r>
      <rPr>
        <sz val="11"/>
        <rFont val="Times New Roman"/>
        <family val="1"/>
      </rPr>
      <t>30299</t>
    </r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</si>
  <si>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湖南科技大学</t>
    </r>
  </si>
  <si>
    <r>
      <rPr>
        <sz val="11"/>
        <rFont val="宋体"/>
        <family val="3"/>
        <charset val="134"/>
      </rPr>
      <t>长沙理工大学</t>
    </r>
  </si>
  <si>
    <r>
      <rPr>
        <sz val="11"/>
        <rFont val="宋体"/>
        <family val="3"/>
        <charset val="134"/>
      </rPr>
      <t>湖南农业大学</t>
    </r>
  </si>
  <si>
    <r>
      <rPr>
        <sz val="11"/>
        <rFont val="宋体"/>
        <family val="3"/>
        <charset val="134"/>
      </rPr>
      <t>湖南师范大学</t>
    </r>
  </si>
  <si>
    <r>
      <rPr>
        <sz val="11"/>
        <rFont val="宋体"/>
        <family val="3"/>
        <charset val="134"/>
      </rPr>
      <t>湖南工业大学</t>
    </r>
  </si>
  <si>
    <r>
      <rPr>
        <sz val="11"/>
        <rFont val="宋体"/>
        <family val="3"/>
        <charset val="134"/>
      </rPr>
      <t>湖南工商大学</t>
    </r>
  </si>
  <si>
    <r>
      <rPr>
        <sz val="11"/>
        <rFont val="宋体"/>
        <family val="3"/>
        <charset val="134"/>
      </rPr>
      <t>湖南理工学院</t>
    </r>
  </si>
  <si>
    <r>
      <rPr>
        <sz val="11"/>
        <rFont val="宋体"/>
        <family val="3"/>
        <charset val="134"/>
      </rPr>
      <t>湘南学院</t>
    </r>
  </si>
  <si>
    <r>
      <rPr>
        <sz val="11"/>
        <rFont val="宋体"/>
        <family val="3"/>
        <charset val="134"/>
      </rPr>
      <t>怀化学院</t>
    </r>
  </si>
  <si>
    <r>
      <rPr>
        <sz val="11"/>
        <rFont val="宋体"/>
        <family val="3"/>
        <charset val="134"/>
      </rPr>
      <t>湖南科技学院</t>
    </r>
  </si>
  <si>
    <r>
      <rPr>
        <sz val="11"/>
        <rFont val="宋体"/>
        <family val="3"/>
        <charset val="134"/>
      </rPr>
      <t>湖南人文科技学院</t>
    </r>
  </si>
  <si>
    <r>
      <rPr>
        <sz val="11"/>
        <rFont val="宋体"/>
        <family val="3"/>
        <charset val="134"/>
      </rPr>
      <t>湖南城市学院</t>
    </r>
  </si>
  <si>
    <r>
      <rPr>
        <sz val="11"/>
        <rFont val="宋体"/>
        <family val="3"/>
        <charset val="134"/>
      </rPr>
      <t>湖南财政经济学院</t>
    </r>
  </si>
  <si>
    <r>
      <rPr>
        <sz val="11"/>
        <rFont val="宋体"/>
        <family val="3"/>
        <charset val="134"/>
      </rPr>
      <t>长沙师范学院</t>
    </r>
  </si>
  <si>
    <r>
      <rPr>
        <sz val="11"/>
        <rFont val="宋体"/>
        <family val="3"/>
        <charset val="134"/>
      </rPr>
      <t>湖南教育电视台</t>
    </r>
  </si>
  <si>
    <r>
      <rPr>
        <sz val="11"/>
        <rFont val="Times New Roman"/>
        <family val="1"/>
      </rPr>
      <t>2050502</t>
    </r>
    <r>
      <rPr>
        <sz val="11"/>
        <rFont val="宋体"/>
        <family val="3"/>
        <charset val="134"/>
      </rPr>
      <t>教育电视台</t>
    </r>
  </si>
  <si>
    <r>
      <rPr>
        <sz val="11"/>
        <rFont val="宋体"/>
        <family val="3"/>
        <charset val="134"/>
      </rPr>
      <t>湖南省教育厅信息中心</t>
    </r>
  </si>
  <si>
    <r>
      <rPr>
        <sz val="11"/>
        <rFont val="Times New Roman"/>
        <family val="1"/>
      </rPr>
      <t>2050299</t>
    </r>
    <r>
      <rPr>
        <sz val="11"/>
        <rFont val="宋体"/>
        <family val="3"/>
        <charset val="134"/>
      </rPr>
      <t>其他普通教育支出</t>
    </r>
  </si>
  <si>
    <r>
      <rPr>
        <sz val="11"/>
        <rFont val="宋体"/>
        <family val="3"/>
        <charset val="134"/>
      </rPr>
      <t>中南大学</t>
    </r>
  </si>
  <si>
    <r>
      <rPr>
        <sz val="11"/>
        <rFont val="宋体"/>
        <family val="3"/>
        <charset val="134"/>
      </rPr>
      <t>湖南大学</t>
    </r>
  </si>
  <si>
    <r>
      <rPr>
        <sz val="11"/>
        <rFont val="宋体"/>
        <family val="3"/>
        <charset val="134"/>
      </rPr>
      <t>湖南工业职业技术学院</t>
    </r>
  </si>
  <si>
    <r>
      <rPr>
        <sz val="11"/>
        <rFont val="Times New Roman"/>
        <family val="1"/>
      </rPr>
      <t>2050305</t>
    </r>
    <r>
      <rPr>
        <sz val="11"/>
        <rFont val="宋体"/>
        <family val="3"/>
        <charset val="134"/>
      </rPr>
      <t>高等职业教育</t>
    </r>
  </si>
  <si>
    <t>047003</t>
  </si>
  <si>
    <r>
      <rPr>
        <sz val="11"/>
        <rFont val="宋体"/>
        <family val="3"/>
        <charset val="134"/>
      </rPr>
      <t>湖南食品药品职业学院</t>
    </r>
  </si>
  <si>
    <r>
      <rPr>
        <sz val="11"/>
        <rFont val="宋体"/>
        <family val="3"/>
        <charset val="134"/>
      </rPr>
      <t>湖南医药学院</t>
    </r>
  </si>
  <si>
    <r>
      <rPr>
        <b/>
        <sz val="11"/>
        <rFont val="宋体"/>
        <family val="3"/>
        <charset val="134"/>
      </rPr>
      <t>其他行业部门小计</t>
    </r>
  </si>
  <si>
    <r>
      <rPr>
        <sz val="11"/>
        <rFont val="宋体"/>
        <family val="3"/>
        <charset val="134"/>
      </rPr>
      <t>中国人民解放军湖南省军区保障局（</t>
    </r>
    <r>
      <rPr>
        <sz val="11"/>
        <rFont val="Times New Roman"/>
        <family val="1"/>
      </rPr>
      <t>999001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</si>
  <si>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中国人民解放军湖南省军区综合训练队</t>
    </r>
  </si>
  <si>
    <r>
      <rPr>
        <sz val="11"/>
        <rFont val="宋体"/>
        <family val="3"/>
        <charset val="134"/>
      </rPr>
      <t>省体育局</t>
    </r>
  </si>
  <si>
    <r>
      <rPr>
        <sz val="11"/>
        <rFont val="宋体"/>
        <family val="3"/>
        <charset val="134"/>
      </rPr>
      <t>湖南体育职业学院</t>
    </r>
  </si>
  <si>
    <r>
      <rPr>
        <sz val="11"/>
        <rFont val="宋体"/>
        <family val="3"/>
        <charset val="134"/>
      </rPr>
      <t>实拨单位</t>
    </r>
  </si>
  <si>
    <r>
      <rPr>
        <sz val="11"/>
        <rFont val="宋体"/>
        <family val="3"/>
        <charset val="134"/>
      </rPr>
      <t>湖南信息学院</t>
    </r>
  </si>
  <si>
    <r>
      <rPr>
        <b/>
        <sz val="11"/>
        <rFont val="宋体"/>
        <family val="3"/>
        <charset val="134"/>
      </rPr>
      <t>市州合计</t>
    </r>
  </si>
  <si>
    <r>
      <rPr>
        <sz val="11"/>
        <rFont val="宋体"/>
        <family val="3"/>
        <charset val="134"/>
      </rPr>
      <t>长沙市</t>
    </r>
  </si>
  <si>
    <r>
      <rPr>
        <b/>
        <sz val="11"/>
        <rFont val="宋体"/>
        <family val="3"/>
        <charset val="134"/>
      </rPr>
      <t>长沙市小计</t>
    </r>
  </si>
  <si>
    <t>市本级</t>
  </si>
  <si>
    <r>
      <rPr>
        <b/>
        <sz val="11"/>
        <rFont val="宋体"/>
        <family val="3"/>
        <charset val="134"/>
      </rPr>
      <t>市本级小计</t>
    </r>
  </si>
  <si>
    <t>长沙市本级</t>
  </si>
  <si>
    <r>
      <rPr>
        <sz val="11"/>
        <rFont val="Times New Roman"/>
        <family val="1"/>
      </rPr>
      <t>2050299</t>
    </r>
    <r>
      <rPr>
        <sz val="11"/>
        <rFont val="宋体"/>
        <family val="3"/>
        <charset val="134"/>
      </rPr>
      <t>其他普通教育支出</t>
    </r>
  </si>
  <si>
    <r>
      <rPr>
        <sz val="11"/>
        <rFont val="Times New Roman"/>
        <family val="1"/>
      </rPr>
      <t>505</t>
    </r>
    <r>
      <rPr>
        <sz val="11"/>
        <rFont val="宋体"/>
        <family val="3"/>
        <charset val="134"/>
      </rPr>
      <t>对事业单位经常性补助</t>
    </r>
  </si>
  <si>
    <r>
      <rPr>
        <sz val="11"/>
        <rFont val="宋体"/>
        <family val="3"/>
        <charset val="134"/>
      </rPr>
      <t>长沙市教育局</t>
    </r>
  </si>
  <si>
    <r>
      <rPr>
        <sz val="11"/>
        <rFont val="宋体"/>
        <family val="3"/>
        <charset val="134"/>
      </rPr>
      <t>长沙市南雅中学</t>
    </r>
  </si>
  <si>
    <r>
      <rPr>
        <sz val="11"/>
        <rFont val="Times New Roman"/>
        <family val="1"/>
      </rPr>
      <t>2050204</t>
    </r>
    <r>
      <rPr>
        <sz val="11"/>
        <rFont val="宋体"/>
        <family val="3"/>
        <charset val="134"/>
      </rPr>
      <t>高中教育</t>
    </r>
  </si>
  <si>
    <r>
      <rPr>
        <sz val="11"/>
        <rFont val="宋体"/>
        <family val="3"/>
        <charset val="134"/>
      </rPr>
      <t>长沙市雅礼中学</t>
    </r>
  </si>
  <si>
    <r>
      <rPr>
        <sz val="11"/>
        <rFont val="宋体"/>
        <family val="3"/>
        <charset val="134"/>
      </rPr>
      <t>湖南省地质中学</t>
    </r>
  </si>
  <si>
    <r>
      <rPr>
        <sz val="11"/>
        <rFont val="宋体"/>
        <family val="3"/>
        <charset val="134"/>
      </rPr>
      <t>长沙轨道交通职业学院</t>
    </r>
  </si>
  <si>
    <r>
      <t>505</t>
    </r>
    <r>
      <rPr>
        <sz val="11"/>
        <rFont val="宋体"/>
        <family val="3"/>
        <charset val="134"/>
      </rPr>
      <t>对事业单位经常性补助</t>
    </r>
  </si>
  <si>
    <r>
      <rPr>
        <sz val="11"/>
        <rFont val="宋体"/>
        <family val="3"/>
        <charset val="134"/>
      </rPr>
      <t>长沙市长郡梅溪湖中学</t>
    </r>
  </si>
  <si>
    <r>
      <rPr>
        <sz val="11"/>
        <rFont val="宋体"/>
        <family val="3"/>
        <charset val="134"/>
      </rPr>
      <t>长沙市长郡中学</t>
    </r>
  </si>
  <si>
    <t>长沙市麓山国际实验学校</t>
  </si>
  <si>
    <r>
      <rPr>
        <sz val="11"/>
        <rFont val="宋体"/>
        <family val="3"/>
        <charset val="134"/>
      </rPr>
      <t>长沙市麓山滨江实验学校</t>
    </r>
  </si>
  <si>
    <r>
      <rPr>
        <sz val="11"/>
        <rFont val="宋体"/>
        <family val="3"/>
        <charset val="134"/>
      </rPr>
      <t>湖南三一工业职业技术学院</t>
    </r>
  </si>
  <si>
    <t>望城区</t>
  </si>
  <si>
    <t>望城区中小学教师发展中心</t>
  </si>
  <si>
    <r>
      <rPr>
        <sz val="11"/>
        <rFont val="宋体"/>
        <family val="3"/>
        <charset val="134"/>
      </rPr>
      <t>株洲市</t>
    </r>
  </si>
  <si>
    <r>
      <rPr>
        <b/>
        <sz val="11"/>
        <rFont val="宋体"/>
        <family val="3"/>
        <charset val="134"/>
      </rPr>
      <t>株洲市小计</t>
    </r>
  </si>
  <si>
    <r>
      <rPr>
        <sz val="11"/>
        <rFont val="宋体"/>
        <family val="3"/>
        <charset val="134"/>
      </rPr>
      <t>市本级</t>
    </r>
  </si>
  <si>
    <r>
      <rPr>
        <sz val="11"/>
        <rFont val="宋体"/>
        <family val="3"/>
        <charset val="134"/>
      </rPr>
      <t>株洲市本级</t>
    </r>
  </si>
  <si>
    <r>
      <rPr>
        <sz val="11"/>
        <rFont val="宋体"/>
        <family val="3"/>
        <charset val="134"/>
      </rPr>
      <t>株洲市第二中学附属小学</t>
    </r>
  </si>
  <si>
    <r>
      <rPr>
        <sz val="11"/>
        <rFont val="Times New Roman"/>
        <family val="1"/>
      </rPr>
      <t>2050202</t>
    </r>
    <r>
      <rPr>
        <sz val="11"/>
        <rFont val="宋体"/>
        <family val="3"/>
        <charset val="134"/>
      </rPr>
      <t>小学教育</t>
    </r>
  </si>
  <si>
    <r>
      <rPr>
        <sz val="11"/>
        <rFont val="宋体"/>
        <family val="3"/>
        <charset val="134"/>
      </rPr>
      <t>湖南铁路科技职业技术学院</t>
    </r>
  </si>
  <si>
    <r>
      <rPr>
        <sz val="11"/>
        <rFont val="宋体"/>
        <family val="3"/>
        <charset val="134"/>
      </rPr>
      <t>湘潭市</t>
    </r>
  </si>
  <si>
    <r>
      <rPr>
        <b/>
        <sz val="11"/>
        <rFont val="宋体"/>
        <family val="3"/>
        <charset val="134"/>
      </rPr>
      <t>湘潭市小计</t>
    </r>
  </si>
  <si>
    <r>
      <rPr>
        <sz val="11"/>
        <rFont val="宋体"/>
        <family val="3"/>
        <charset val="134"/>
      </rPr>
      <t>衡阳市</t>
    </r>
  </si>
  <si>
    <r>
      <rPr>
        <b/>
        <sz val="11"/>
        <rFont val="宋体"/>
        <family val="3"/>
        <charset val="134"/>
      </rPr>
      <t>衡阳市小计</t>
    </r>
  </si>
  <si>
    <r>
      <rPr>
        <sz val="11"/>
        <rFont val="宋体"/>
        <family val="3"/>
        <charset val="134"/>
      </rPr>
      <t>衡阳市本级</t>
    </r>
  </si>
  <si>
    <r>
      <rPr>
        <sz val="11"/>
        <rFont val="宋体"/>
        <family val="3"/>
        <charset val="134"/>
      </rPr>
      <t>衡阳市船山英文学校</t>
    </r>
  </si>
  <si>
    <r>
      <rPr>
        <sz val="11"/>
        <rFont val="宋体"/>
        <family val="3"/>
        <charset val="134"/>
      </rPr>
      <t>衡阳市第八中学</t>
    </r>
  </si>
  <si>
    <r>
      <rPr>
        <sz val="11"/>
        <rFont val="宋体"/>
        <family val="3"/>
        <charset val="134"/>
      </rPr>
      <t>邵阳市</t>
    </r>
  </si>
  <si>
    <r>
      <rPr>
        <b/>
        <sz val="11"/>
        <rFont val="宋体"/>
        <family val="3"/>
        <charset val="134"/>
      </rPr>
      <t>邵阳市小计</t>
    </r>
  </si>
  <si>
    <r>
      <rPr>
        <sz val="11"/>
        <rFont val="宋体"/>
        <family val="3"/>
        <charset val="134"/>
      </rPr>
      <t>岳阳市</t>
    </r>
  </si>
  <si>
    <r>
      <rPr>
        <b/>
        <sz val="11"/>
        <rFont val="宋体"/>
        <family val="3"/>
        <charset val="134"/>
      </rPr>
      <t>岳阳市小计</t>
    </r>
  </si>
  <si>
    <r>
      <rPr>
        <sz val="11"/>
        <rFont val="宋体"/>
        <family val="3"/>
        <charset val="134"/>
      </rPr>
      <t>岳阳楼区</t>
    </r>
  </si>
  <si>
    <r>
      <rPr>
        <sz val="11"/>
        <rFont val="宋体"/>
        <family val="3"/>
        <charset val="134"/>
      </rPr>
      <t>岳阳楼区教育局</t>
    </r>
  </si>
  <si>
    <r>
      <rPr>
        <sz val="11"/>
        <rFont val="宋体"/>
        <family val="3"/>
        <charset val="134"/>
      </rPr>
      <t>湘阴县</t>
    </r>
  </si>
  <si>
    <r>
      <rPr>
        <sz val="11"/>
        <rFont val="宋体"/>
        <family val="3"/>
        <charset val="134"/>
      </rPr>
      <t>湘阴县教育局</t>
    </r>
  </si>
  <si>
    <r>
      <rPr>
        <sz val="11"/>
        <rFont val="宋体"/>
        <family val="3"/>
        <charset val="134"/>
      </rPr>
      <t>临湘市</t>
    </r>
  </si>
  <si>
    <r>
      <rPr>
        <sz val="11"/>
        <rFont val="宋体"/>
        <family val="3"/>
        <charset val="134"/>
      </rPr>
      <t>临湘市第二中学</t>
    </r>
  </si>
  <si>
    <r>
      <rPr>
        <sz val="11"/>
        <rFont val="宋体"/>
        <family val="3"/>
        <charset val="134"/>
      </rPr>
      <t>常德市</t>
    </r>
  </si>
  <si>
    <r>
      <rPr>
        <b/>
        <sz val="11"/>
        <rFont val="宋体"/>
        <family val="3"/>
        <charset val="134"/>
      </rPr>
      <t>常德市小计</t>
    </r>
  </si>
  <si>
    <r>
      <rPr>
        <sz val="11"/>
        <rFont val="宋体"/>
        <family val="3"/>
        <charset val="134"/>
      </rPr>
      <t>常德市本级</t>
    </r>
  </si>
  <si>
    <r>
      <rPr>
        <sz val="11"/>
        <rFont val="宋体"/>
        <family val="3"/>
        <charset val="134"/>
      </rPr>
      <t>常德市教育局</t>
    </r>
  </si>
  <si>
    <r>
      <rPr>
        <sz val="11"/>
        <rFont val="宋体"/>
        <family val="3"/>
        <charset val="134"/>
      </rPr>
      <t>武陵区</t>
    </r>
  </si>
  <si>
    <r>
      <rPr>
        <sz val="11"/>
        <rFont val="宋体"/>
        <family val="3"/>
        <charset val="134"/>
      </rPr>
      <t>常德市武陵区教育局</t>
    </r>
  </si>
  <si>
    <r>
      <rPr>
        <sz val="11"/>
        <rFont val="宋体"/>
        <family val="3"/>
        <charset val="134"/>
      </rPr>
      <t>石门县</t>
    </r>
  </si>
  <si>
    <r>
      <rPr>
        <sz val="11"/>
        <rFont val="宋体"/>
        <family val="3"/>
        <charset val="134"/>
      </rPr>
      <t>石门县教育局</t>
    </r>
  </si>
  <si>
    <r>
      <rPr>
        <sz val="11"/>
        <rFont val="宋体"/>
        <family val="3"/>
        <charset val="134"/>
      </rPr>
      <t>张家界市</t>
    </r>
  </si>
  <si>
    <r>
      <rPr>
        <b/>
        <sz val="11"/>
        <rFont val="宋体"/>
        <family val="3"/>
        <charset val="134"/>
      </rPr>
      <t>张家界市小计</t>
    </r>
  </si>
  <si>
    <r>
      <rPr>
        <sz val="11"/>
        <rFont val="宋体"/>
        <family val="3"/>
        <charset val="134"/>
      </rPr>
      <t>益阳市</t>
    </r>
  </si>
  <si>
    <r>
      <rPr>
        <b/>
        <sz val="11"/>
        <rFont val="宋体"/>
        <family val="3"/>
        <charset val="134"/>
      </rPr>
      <t>益阳市小计</t>
    </r>
  </si>
  <si>
    <r>
      <rPr>
        <sz val="11"/>
        <rFont val="宋体"/>
        <family val="3"/>
        <charset val="134"/>
      </rPr>
      <t>永州市</t>
    </r>
  </si>
  <si>
    <r>
      <rPr>
        <b/>
        <sz val="11"/>
        <rFont val="宋体"/>
        <family val="3"/>
        <charset val="134"/>
      </rPr>
      <t>永州市小计</t>
    </r>
  </si>
  <si>
    <r>
      <rPr>
        <sz val="11"/>
        <rFont val="宋体"/>
        <family val="3"/>
        <charset val="134"/>
      </rPr>
      <t>郴州市</t>
    </r>
  </si>
  <si>
    <r>
      <rPr>
        <b/>
        <sz val="11"/>
        <rFont val="宋体"/>
        <family val="3"/>
        <charset val="134"/>
      </rPr>
      <t>郴州市小计</t>
    </r>
  </si>
  <si>
    <t>临武县</t>
  </si>
  <si>
    <r>
      <rPr>
        <sz val="11"/>
        <rFont val="宋体"/>
        <family val="3"/>
        <charset val="134"/>
      </rPr>
      <t>临武县教育局</t>
    </r>
  </si>
  <si>
    <r>
      <rPr>
        <sz val="11"/>
        <rFont val="宋体"/>
        <family val="3"/>
        <charset val="134"/>
      </rPr>
      <t>娄底市</t>
    </r>
  </si>
  <si>
    <r>
      <rPr>
        <b/>
        <sz val="11"/>
        <rFont val="宋体"/>
        <family val="3"/>
        <charset val="134"/>
      </rPr>
      <t>娄底市小计</t>
    </r>
  </si>
  <si>
    <r>
      <rPr>
        <sz val="11"/>
        <rFont val="宋体"/>
        <family val="3"/>
        <charset val="134"/>
      </rPr>
      <t>怀化市</t>
    </r>
  </si>
  <si>
    <r>
      <rPr>
        <b/>
        <sz val="11"/>
        <rFont val="宋体"/>
        <family val="3"/>
        <charset val="134"/>
      </rPr>
      <t>怀化市小计</t>
    </r>
  </si>
  <si>
    <t>湘西自治州</t>
  </si>
  <si>
    <t>湘西自治州小计</t>
  </si>
  <si>
    <t>附件2</t>
  </si>
  <si>
    <t>2024年第二批教育综合发展专项资金（校园足球、体卫艺及国防教育）分配明细表</t>
  </si>
  <si>
    <t xml:space="preserve">                        单位：万元</t>
  </si>
  <si>
    <t>预算代码</t>
  </si>
  <si>
    <t>单位名称</t>
  </si>
  <si>
    <t>专项名称</t>
  </si>
  <si>
    <t>项目明细</t>
  </si>
  <si>
    <t>金额</t>
  </si>
  <si>
    <t>全省合计</t>
  </si>
  <si>
    <t>省本级小计</t>
  </si>
  <si>
    <t>省教育厅小计</t>
  </si>
  <si>
    <t>省教育厅</t>
  </si>
  <si>
    <t>湘潭大学</t>
  </si>
  <si>
    <t>校园足球</t>
  </si>
  <si>
    <t>全省普通高校高水平足球运动队奖补</t>
  </si>
  <si>
    <t>湖南科技大学</t>
  </si>
  <si>
    <t>全国校园足球特色学校管理人员培训</t>
  </si>
  <si>
    <t>全省校园足球骨干教练员培训</t>
  </si>
  <si>
    <t>体卫艺与国防教育竞赛及活动</t>
  </si>
  <si>
    <t>湖湘体育文化暨学生体质健康促进交流活动</t>
  </si>
  <si>
    <t>湖南省大学生田径比赛</t>
  </si>
  <si>
    <t>长沙理工大学</t>
  </si>
  <si>
    <t>湖南省第八届高等学校军事课程教学科研论文评选活动</t>
  </si>
  <si>
    <t>组团参加全国首届学生（青年）运动会预赛补助-大学男子足球</t>
  </si>
  <si>
    <t>湖南农业大学</t>
  </si>
  <si>
    <t>全省大学生足球联赛本科院校超级组比赛</t>
  </si>
  <si>
    <t>校园足球活动管理及政策咨询</t>
  </si>
  <si>
    <t>湖南师范大学</t>
  </si>
  <si>
    <t>湖南省大中学生游泳比赛</t>
  </si>
  <si>
    <t>湖南省大学生排球比赛</t>
  </si>
  <si>
    <t>湖南省第七届普通高等学校青年体育教师课堂教学竞赛活动</t>
  </si>
  <si>
    <t>湖南省普通高等学校体育科学论文报告会</t>
  </si>
  <si>
    <t>全省教育系统世界艾滋病日宣传教育活动</t>
  </si>
  <si>
    <t>组团参加全国首届学生（青年）运动会预赛补助-大学生女子篮球</t>
  </si>
  <si>
    <t>组团参加全国首届学生（青年）运动会预赛补助-大学生男子排球</t>
  </si>
  <si>
    <t>组团参加全国首届学生（青年）运动会预赛补助-大学生女子排球</t>
  </si>
  <si>
    <t>参加全国第一届学生（青年）运动会前八名奖励</t>
  </si>
  <si>
    <t>湖南工业大学</t>
  </si>
  <si>
    <t>湖南省大学生篮球联赛本科院校超级组比赛</t>
  </si>
  <si>
    <t>组团参加全国首届学生（青年）运动会预赛补助-大学女子足球</t>
  </si>
  <si>
    <t>湖南工商大学</t>
  </si>
  <si>
    <t>湖南理工学院</t>
  </si>
  <si>
    <t>湘南学院</t>
  </si>
  <si>
    <t>怀化学院</t>
  </si>
  <si>
    <t>全省大学生足球联赛本科院校校园组比赛</t>
  </si>
  <si>
    <t>湖南省第十二届普通高等学校音乐、舞蹈本科专业学生独唱、独奏、独舞比赛</t>
  </si>
  <si>
    <t>湖南科技学院</t>
  </si>
  <si>
    <t>全省第十三届普通高校音乐学本科专业学生基本功展示活动</t>
  </si>
  <si>
    <t>湖南人文科技学院</t>
  </si>
  <si>
    <t>湖南城市学院</t>
  </si>
  <si>
    <t>湖南财政经济学院</t>
  </si>
  <si>
    <t>湖南省大学生篮球联赛本科院校校园组比赛</t>
  </si>
  <si>
    <t>全国青少年校园足球夏令营选拔赛</t>
  </si>
  <si>
    <t>校园足球信息管理及特色学校复核</t>
  </si>
  <si>
    <t>长沙师范学院</t>
  </si>
  <si>
    <t>湖南教育电视台</t>
  </si>
  <si>
    <t>校园足球宣传、活动影视资料制作</t>
  </si>
  <si>
    <t>湖南省高中阶段学生独唱独奏独舞比赛</t>
  </si>
  <si>
    <t>湖南省第九届中学生建制班合唱比赛</t>
  </si>
  <si>
    <t>湖南省教育厅信息中心</t>
  </si>
  <si>
    <t>学生运动员信息管理与竞赛数据服务</t>
  </si>
  <si>
    <t>中南大学</t>
  </si>
  <si>
    <t>全省高校军事理论课教师培训</t>
  </si>
  <si>
    <t>组团参加全国首届学生（青年）运动会预赛补助-大学生男子篮球</t>
  </si>
  <si>
    <t>湖南大学</t>
  </si>
  <si>
    <t>全省学生体质健康监测数据管理及统计分析</t>
  </si>
  <si>
    <t>湖南工业职业技术学院</t>
  </si>
  <si>
    <t>全省学校体育竞赛组织与管理</t>
  </si>
  <si>
    <t>湖南医药学院</t>
  </si>
  <si>
    <t>湖南省大中学生乒乓球比赛</t>
  </si>
  <si>
    <t>湖南食品药品职业学院</t>
  </si>
  <si>
    <t>全省春/秋季学校食品安全及卫生工作检查</t>
  </si>
  <si>
    <t>学校食堂食品安全合规经营操作指南编制</t>
  </si>
  <si>
    <t>其他行业部门小计</t>
  </si>
  <si>
    <t>省体育局</t>
  </si>
  <si>
    <t>111012</t>
  </si>
  <si>
    <t>湖南体育职业学院</t>
  </si>
  <si>
    <t>全省校园足球骨干裁判员培训</t>
  </si>
  <si>
    <t>参加第九届全国学生军事训练营集训与参赛</t>
  </si>
  <si>
    <t>湖南省大学生网球比赛</t>
  </si>
  <si>
    <t>湖南省大中学生跆拳道比赛</t>
  </si>
  <si>
    <t>全省高校军事技能训练“四会”教练员培训</t>
  </si>
  <si>
    <t>中国人民解放军湖南省军区保障局（999001）</t>
  </si>
  <si>
    <t>中国人民解放军湖南省军区综合训练队</t>
  </si>
  <si>
    <t>全省高中学校军事课教师培训</t>
  </si>
  <si>
    <t>非预算单位</t>
  </si>
  <si>
    <t>999901</t>
  </si>
  <si>
    <t>湖南信息学院</t>
  </si>
  <si>
    <t>湖南省大中学生健美操、啦啦操、体育舞蹈比赛</t>
  </si>
  <si>
    <t>市州小计</t>
  </si>
  <si>
    <t>长沙市小计</t>
  </si>
  <si>
    <t>长沙市</t>
  </si>
  <si>
    <t>长沙轨道交通职业学院</t>
  </si>
  <si>
    <t>湖南省大中学生武术（舞龙舞狮）比赛</t>
  </si>
  <si>
    <t>组团参加全国首届学生（青年）运动会预赛补助-中学男子足球</t>
  </si>
  <si>
    <t>2024年市州校园足球活动经费</t>
  </si>
  <si>
    <r>
      <rPr>
        <sz val="11"/>
        <color rgb="FF000000"/>
        <rFont val="Times New Roman"/>
        <family val="1"/>
      </rPr>
      <t>2021</t>
    </r>
    <r>
      <rPr>
        <sz val="11"/>
        <color rgb="FF000000"/>
        <rFont val="宋体"/>
        <family val="3"/>
        <charset val="134"/>
      </rPr>
      <t>年批次全国青少年校园足球特色学校奖补</t>
    </r>
  </si>
  <si>
    <r>
      <rPr>
        <sz val="11"/>
        <color rgb="FF000000"/>
        <rFont val="宋体"/>
        <family val="3"/>
        <charset val="134"/>
      </rPr>
      <t>创建</t>
    </r>
    <r>
      <rPr>
        <sz val="11"/>
        <color rgb="FF000000"/>
        <rFont val="Times New Roman"/>
        <family val="1"/>
      </rPr>
      <t>2023</t>
    </r>
    <r>
      <rPr>
        <sz val="11"/>
        <color rgb="FF000000"/>
        <rFont val="宋体"/>
        <family val="3"/>
        <charset val="134"/>
      </rPr>
      <t>年批次全国青少年校园足球特色学校奖补</t>
    </r>
  </si>
  <si>
    <t>长沙市长郡梅溪湖中学</t>
  </si>
  <si>
    <t>长沙市长郡中学</t>
  </si>
  <si>
    <t>长沙市教育局</t>
  </si>
  <si>
    <t>全省高中生足球联赛男子组比赛</t>
  </si>
  <si>
    <t>全省高中生足球联赛女子组比赛</t>
  </si>
  <si>
    <t>湖南省中学生田径比赛</t>
  </si>
  <si>
    <t>湖南省中学生篮球比赛</t>
  </si>
  <si>
    <t>湖南省第八届中小学生艺术展演活动</t>
  </si>
  <si>
    <t>长沙市麓山滨江实验学校</t>
  </si>
  <si>
    <t>长沙市南雅中学</t>
  </si>
  <si>
    <t>长沙市雅礼中学</t>
  </si>
  <si>
    <t>组团参加全国首届学生（青年）运动会预赛补助-中学生女子篮球</t>
  </si>
  <si>
    <t>湖南省地质中学</t>
  </si>
  <si>
    <t>组团参加全国首届学生（青年）运动会预赛补助-中学生男子篮球</t>
  </si>
  <si>
    <t>湖南三一工业职业技术学院</t>
  </si>
  <si>
    <t>湖南省大中学生羽毛球比赛</t>
  </si>
  <si>
    <t>全省中小学音乐教师教学展示与交流研讨</t>
  </si>
  <si>
    <t>株洲市小计</t>
  </si>
  <si>
    <t>株洲市</t>
  </si>
  <si>
    <t>株洲市本级</t>
  </si>
  <si>
    <t>株洲市第二中学附属小学</t>
  </si>
  <si>
    <t>全省中小学美术教师教学展示与交流研讨</t>
  </si>
  <si>
    <t>湖南铁路科技职业技术学院</t>
  </si>
  <si>
    <t>全省大学生足球联赛高职高专组比赛</t>
  </si>
  <si>
    <t>湘潭市小计</t>
  </si>
  <si>
    <t>湘潭市</t>
  </si>
  <si>
    <t>湘潭市本级</t>
  </si>
  <si>
    <t>衡阳市小计</t>
  </si>
  <si>
    <t>衡阳市</t>
  </si>
  <si>
    <t>衡阳市本级</t>
  </si>
  <si>
    <t>衡阳市船山英文学校</t>
  </si>
  <si>
    <t>全省小学生足球夏令营</t>
  </si>
  <si>
    <t>衡阳市第八中学</t>
  </si>
  <si>
    <t>组团参加全国首届学生（青年）运动会预赛补助-中学生男子排球</t>
  </si>
  <si>
    <t>邵阳市小计</t>
  </si>
  <si>
    <t>邵阳市</t>
  </si>
  <si>
    <t>邵阳市本级</t>
  </si>
  <si>
    <t>岳阳市小计</t>
  </si>
  <si>
    <t>岳阳市</t>
  </si>
  <si>
    <t>岳阳市本级</t>
  </si>
  <si>
    <t>岳阳楼区</t>
  </si>
  <si>
    <t>岳阳市岳阳楼区教育局</t>
  </si>
  <si>
    <r>
      <rPr>
        <sz val="11"/>
        <color rgb="FF000000"/>
        <rFont val="Times New Roman"/>
        <family val="1"/>
      </rPr>
      <t>2021</t>
    </r>
    <r>
      <rPr>
        <sz val="11"/>
        <color rgb="FF000000"/>
        <rFont val="宋体"/>
        <family val="3"/>
        <charset val="134"/>
      </rPr>
      <t>年批次湖南省校园足球试点县市区奖补</t>
    </r>
  </si>
  <si>
    <t>湘阴县</t>
  </si>
  <si>
    <t>湘阴县教育局</t>
  </si>
  <si>
    <t>对口学防联系点学校血防健康教育活动</t>
  </si>
  <si>
    <t>临湘市</t>
  </si>
  <si>
    <t>临湘市第二中学</t>
  </si>
  <si>
    <t>湖南省中学生田径代表队集训</t>
  </si>
  <si>
    <t>常德市小计</t>
  </si>
  <si>
    <t>常德市</t>
  </si>
  <si>
    <t>常德市本级</t>
  </si>
  <si>
    <t>常德市教育局</t>
  </si>
  <si>
    <t>湖南省中学生排球比赛</t>
  </si>
  <si>
    <t>武陵区</t>
  </si>
  <si>
    <t>常德市武陵区教育局</t>
  </si>
  <si>
    <t>第五届湖南省小学戏曲课堂竞赛</t>
  </si>
  <si>
    <t>石门县</t>
  </si>
  <si>
    <t>石门县教育局</t>
  </si>
  <si>
    <t>比照湖南省校园足球试点县市区标准奖补</t>
  </si>
  <si>
    <t>张家界市小计</t>
  </si>
  <si>
    <t>张家界市</t>
  </si>
  <si>
    <t>张家界市本级</t>
  </si>
  <si>
    <t>益阳市小计</t>
  </si>
  <si>
    <t>益阳市</t>
  </si>
  <si>
    <t>益阳市本级</t>
  </si>
  <si>
    <t>永州市小计</t>
  </si>
  <si>
    <t>永州市</t>
  </si>
  <si>
    <t>永州市本级</t>
  </si>
  <si>
    <t>郴州市小计</t>
  </si>
  <si>
    <t>郴州市</t>
  </si>
  <si>
    <t>郴州市本级</t>
  </si>
  <si>
    <t>临武县教育局</t>
  </si>
  <si>
    <r>
      <rPr>
        <sz val="11"/>
        <color rgb="FF000000"/>
        <rFont val="Times New Roman"/>
        <family val="1"/>
      </rPr>
      <t>2021</t>
    </r>
    <r>
      <rPr>
        <sz val="11"/>
        <color rgb="FF000000"/>
        <rFont val="宋体"/>
        <family val="3"/>
        <charset val="134"/>
      </rPr>
      <t>年批次国家级校园足球“满天星”训练营奖补</t>
    </r>
  </si>
  <si>
    <t>全省初中生足球联赛</t>
  </si>
  <si>
    <t>娄底市小计</t>
  </si>
  <si>
    <t>娄底市</t>
  </si>
  <si>
    <t>娄底市本级</t>
  </si>
  <si>
    <t>怀化市小计</t>
  </si>
  <si>
    <t>怀化市</t>
  </si>
  <si>
    <t>怀化市本级</t>
  </si>
  <si>
    <t>州本级</t>
  </si>
  <si>
    <t>湘西自治州本级</t>
  </si>
  <si>
    <t>临武县</t>
    <phoneticPr fontId="28" type="noConversion"/>
  </si>
  <si>
    <t>临武县</t>
    <phoneticPr fontId="28" type="noConversion"/>
  </si>
  <si>
    <t>县市区/单位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</si>
</sst>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9">
    <font>
      <sz val="12"/>
      <name val="宋体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4"/>
      <name val="黑体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18"/>
      <name val="方正小标宋简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b/>
      <sz val="11"/>
      <color rgb="FF000000"/>
      <name val="宋体"/>
      <family val="3"/>
      <charset val="134"/>
      <scheme val="minor"/>
    </font>
    <font>
      <b/>
      <sz val="11"/>
      <color rgb="FF000000"/>
      <name val="Times New Roman"/>
      <family val="1"/>
    </font>
    <font>
      <sz val="11"/>
      <color rgb="FF000000"/>
      <name val="方正书宋_GBK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Tahoma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27" fillId="0" borderId="0"/>
    <xf numFmtId="0" fontId="25" fillId="0" borderId="0"/>
    <xf numFmtId="0" fontId="27" fillId="0" borderId="0"/>
    <xf numFmtId="0" fontId="26" fillId="0" borderId="0"/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">
    <cellStyle name="_ET_STYLE_NoName_00_" xfId="4"/>
    <cellStyle name="常规" xfId="0" builtinId="0"/>
    <cellStyle name="常规 2" xfId="3"/>
    <cellStyle name="常规 3" xfId="2"/>
    <cellStyle name="常规_修改总预算情况表(6.4)" xfId="1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tabSelected="1" workbookViewId="0">
      <selection activeCell="L49" sqref="L49"/>
    </sheetView>
  </sheetViews>
  <sheetFormatPr defaultColWidth="9" defaultRowHeight="29.1" customHeight="1"/>
  <cols>
    <col min="1" max="1" width="10.5" style="1" customWidth="1"/>
    <col min="2" max="2" width="11.5" style="1" customWidth="1"/>
    <col min="3" max="3" width="22.75" style="1" customWidth="1"/>
    <col min="4" max="4" width="14.625" style="1" customWidth="1"/>
    <col min="5" max="6" width="15.625" style="1" customWidth="1"/>
    <col min="7" max="7" width="13.375" style="26" customWidth="1"/>
    <col min="8" max="8" width="14.375" style="1" customWidth="1"/>
    <col min="9" max="16384" width="9" style="1"/>
  </cols>
  <sheetData>
    <row r="1" spans="1:8" ht="29.1" customHeight="1">
      <c r="A1" s="53" t="s">
        <v>0</v>
      </c>
      <c r="B1" s="54"/>
      <c r="C1" s="55"/>
      <c r="D1" s="7"/>
      <c r="E1" s="7"/>
      <c r="F1" s="7"/>
      <c r="G1" s="7"/>
      <c r="H1" s="7"/>
    </row>
    <row r="2" spans="1:8" ht="42.95" customHeight="1">
      <c r="A2" s="56" t="s">
        <v>1</v>
      </c>
      <c r="B2" s="56"/>
      <c r="C2" s="56"/>
      <c r="D2" s="56"/>
      <c r="E2" s="56"/>
      <c r="F2" s="56"/>
      <c r="G2" s="56"/>
      <c r="H2" s="56"/>
    </row>
    <row r="3" spans="1:8" s="6" customFormat="1" ht="29.1" customHeight="1">
      <c r="A3" s="7"/>
      <c r="B3" s="7"/>
      <c r="C3" s="7"/>
      <c r="D3" s="7"/>
      <c r="E3" s="7"/>
      <c r="F3" s="7"/>
      <c r="G3" s="57" t="s">
        <v>2</v>
      </c>
      <c r="H3" s="58"/>
    </row>
    <row r="4" spans="1:8" s="2" customFormat="1" ht="29.1" customHeight="1">
      <c r="A4" s="27" t="s">
        <v>3</v>
      </c>
      <c r="B4" s="81" t="s">
        <v>302</v>
      </c>
      <c r="C4" s="82"/>
      <c r="D4" s="27" t="s">
        <v>4</v>
      </c>
      <c r="E4" s="27" t="s">
        <v>5</v>
      </c>
      <c r="F4" s="27" t="s">
        <v>6</v>
      </c>
      <c r="G4" s="27" t="s">
        <v>7</v>
      </c>
      <c r="H4" s="27" t="s">
        <v>8</v>
      </c>
    </row>
    <row r="5" spans="1:8" s="6" customFormat="1" ht="29.1" customHeight="1">
      <c r="A5" s="47" t="s">
        <v>9</v>
      </c>
      <c r="B5" s="47"/>
      <c r="C5" s="47"/>
      <c r="D5" s="47"/>
      <c r="E5" s="47"/>
      <c r="F5" s="47"/>
      <c r="G5" s="29">
        <f>G6+G34</f>
        <v>4174</v>
      </c>
      <c r="H5" s="28"/>
    </row>
    <row r="6" spans="1:8" s="6" customFormat="1" ht="29.1" customHeight="1">
      <c r="A6" s="47" t="s">
        <v>10</v>
      </c>
      <c r="B6" s="47"/>
      <c r="C6" s="47"/>
      <c r="D6" s="47"/>
      <c r="E6" s="47"/>
      <c r="F6" s="47"/>
      <c r="G6" s="29">
        <f>G7+G30</f>
        <v>1425.68</v>
      </c>
      <c r="H6" s="28"/>
    </row>
    <row r="7" spans="1:8" s="6" customFormat="1" ht="29.1" customHeight="1">
      <c r="A7" s="47" t="s">
        <v>11</v>
      </c>
      <c r="B7" s="47"/>
      <c r="C7" s="47"/>
      <c r="D7" s="47"/>
      <c r="E7" s="47"/>
      <c r="F7" s="47"/>
      <c r="G7" s="29">
        <f>SUM(G8:G29)</f>
        <v>1037.3800000000001</v>
      </c>
      <c r="H7" s="28"/>
    </row>
    <row r="8" spans="1:8" s="6" customFormat="1" ht="29.1" customHeight="1">
      <c r="A8" s="52" t="s">
        <v>12</v>
      </c>
      <c r="B8" s="30">
        <v>100003</v>
      </c>
      <c r="C8" s="30" t="s">
        <v>13</v>
      </c>
      <c r="D8" s="30" t="s">
        <v>14</v>
      </c>
      <c r="E8" s="30" t="s">
        <v>15</v>
      </c>
      <c r="F8" s="30" t="s">
        <v>16</v>
      </c>
      <c r="G8" s="30">
        <v>20</v>
      </c>
      <c r="H8" s="30"/>
    </row>
    <row r="9" spans="1:8" s="6" customFormat="1" ht="29.1" customHeight="1">
      <c r="A9" s="42"/>
      <c r="B9" s="30">
        <v>100005</v>
      </c>
      <c r="C9" s="30" t="s">
        <v>17</v>
      </c>
      <c r="D9" s="30" t="s">
        <v>14</v>
      </c>
      <c r="E9" s="30" t="s">
        <v>15</v>
      </c>
      <c r="F9" s="30" t="s">
        <v>16</v>
      </c>
      <c r="G9" s="30">
        <v>106.7</v>
      </c>
      <c r="H9" s="30"/>
    </row>
    <row r="10" spans="1:8" s="6" customFormat="1" ht="29.1" customHeight="1">
      <c r="A10" s="42"/>
      <c r="B10" s="30">
        <v>100006</v>
      </c>
      <c r="C10" s="30" t="s">
        <v>18</v>
      </c>
      <c r="D10" s="30" t="s">
        <v>14</v>
      </c>
      <c r="E10" s="30" t="s">
        <v>15</v>
      </c>
      <c r="F10" s="30" t="s">
        <v>16</v>
      </c>
      <c r="G10" s="30">
        <v>38</v>
      </c>
      <c r="H10" s="30"/>
    </row>
    <row r="11" spans="1:8" s="6" customFormat="1" ht="29.1" customHeight="1">
      <c r="A11" s="42"/>
      <c r="B11" s="30">
        <v>100007</v>
      </c>
      <c r="C11" s="30" t="s">
        <v>19</v>
      </c>
      <c r="D11" s="30" t="s">
        <v>14</v>
      </c>
      <c r="E11" s="30" t="s">
        <v>15</v>
      </c>
      <c r="F11" s="30" t="s">
        <v>16</v>
      </c>
      <c r="G11" s="30">
        <v>93</v>
      </c>
      <c r="H11" s="30"/>
    </row>
    <row r="12" spans="1:8" s="6" customFormat="1" ht="29.1" customHeight="1">
      <c r="A12" s="42"/>
      <c r="B12" s="30">
        <v>100010</v>
      </c>
      <c r="C12" s="30" t="s">
        <v>20</v>
      </c>
      <c r="D12" s="30" t="s">
        <v>14</v>
      </c>
      <c r="E12" s="30" t="s">
        <v>15</v>
      </c>
      <c r="F12" s="30" t="s">
        <v>16</v>
      </c>
      <c r="G12" s="30">
        <v>178.94</v>
      </c>
      <c r="H12" s="30"/>
    </row>
    <row r="13" spans="1:8" s="6" customFormat="1" ht="29.1" customHeight="1">
      <c r="A13" s="42"/>
      <c r="B13" s="30">
        <v>100012</v>
      </c>
      <c r="C13" s="30" t="s">
        <v>21</v>
      </c>
      <c r="D13" s="30" t="s">
        <v>14</v>
      </c>
      <c r="E13" s="30" t="s">
        <v>15</v>
      </c>
      <c r="F13" s="30" t="s">
        <v>16</v>
      </c>
      <c r="G13" s="30">
        <v>59</v>
      </c>
      <c r="H13" s="30"/>
    </row>
    <row r="14" spans="1:8" s="6" customFormat="1" ht="29.1" customHeight="1">
      <c r="A14" s="42"/>
      <c r="B14" s="30">
        <v>100013</v>
      </c>
      <c r="C14" s="30" t="s">
        <v>22</v>
      </c>
      <c r="D14" s="30" t="s">
        <v>14</v>
      </c>
      <c r="E14" s="30" t="s">
        <v>15</v>
      </c>
      <c r="F14" s="30" t="s">
        <v>16</v>
      </c>
      <c r="G14" s="30">
        <v>20</v>
      </c>
      <c r="H14" s="30"/>
    </row>
    <row r="15" spans="1:8" s="6" customFormat="1" ht="29.1" customHeight="1">
      <c r="A15" s="42"/>
      <c r="B15" s="30">
        <v>100015</v>
      </c>
      <c r="C15" s="30" t="s">
        <v>23</v>
      </c>
      <c r="D15" s="30" t="s">
        <v>14</v>
      </c>
      <c r="E15" s="30" t="s">
        <v>15</v>
      </c>
      <c r="F15" s="30" t="s">
        <v>16</v>
      </c>
      <c r="G15" s="30">
        <v>15.6</v>
      </c>
      <c r="H15" s="30"/>
    </row>
    <row r="16" spans="1:8" s="6" customFormat="1" ht="29.1" customHeight="1">
      <c r="A16" s="42"/>
      <c r="B16" s="30">
        <v>100016</v>
      </c>
      <c r="C16" s="30" t="s">
        <v>24</v>
      </c>
      <c r="D16" s="30" t="s">
        <v>14</v>
      </c>
      <c r="E16" s="30" t="s">
        <v>15</v>
      </c>
      <c r="F16" s="30" t="s">
        <v>16</v>
      </c>
      <c r="G16" s="30">
        <v>20</v>
      </c>
      <c r="H16" s="30"/>
    </row>
    <row r="17" spans="1:8" s="6" customFormat="1" ht="29.1" customHeight="1">
      <c r="A17" s="42"/>
      <c r="B17" s="30">
        <v>100019</v>
      </c>
      <c r="C17" s="30" t="s">
        <v>25</v>
      </c>
      <c r="D17" s="30" t="s">
        <v>14</v>
      </c>
      <c r="E17" s="30" t="s">
        <v>15</v>
      </c>
      <c r="F17" s="30" t="s">
        <v>16</v>
      </c>
      <c r="G17" s="30">
        <v>45</v>
      </c>
      <c r="H17" s="30"/>
    </row>
    <row r="18" spans="1:8" s="6" customFormat="1" ht="29.1" customHeight="1">
      <c r="A18" s="42"/>
      <c r="B18" s="30">
        <v>100021</v>
      </c>
      <c r="C18" s="30" t="s">
        <v>26</v>
      </c>
      <c r="D18" s="30" t="s">
        <v>14</v>
      </c>
      <c r="E18" s="30" t="s">
        <v>15</v>
      </c>
      <c r="F18" s="30" t="s">
        <v>16</v>
      </c>
      <c r="G18" s="30">
        <v>30.6</v>
      </c>
      <c r="H18" s="30"/>
    </row>
    <row r="19" spans="1:8" s="6" customFormat="1" ht="29.1" customHeight="1">
      <c r="A19" s="42"/>
      <c r="B19" s="30">
        <v>100022</v>
      </c>
      <c r="C19" s="30" t="s">
        <v>27</v>
      </c>
      <c r="D19" s="30" t="s">
        <v>14</v>
      </c>
      <c r="E19" s="30" t="s">
        <v>15</v>
      </c>
      <c r="F19" s="30" t="s">
        <v>16</v>
      </c>
      <c r="G19" s="30">
        <v>20</v>
      </c>
      <c r="H19" s="30"/>
    </row>
    <row r="20" spans="1:8" s="6" customFormat="1" ht="29.1" customHeight="1">
      <c r="A20" s="42"/>
      <c r="B20" s="30">
        <v>100024</v>
      </c>
      <c r="C20" s="30" t="s">
        <v>28</v>
      </c>
      <c r="D20" s="30" t="s">
        <v>14</v>
      </c>
      <c r="E20" s="30" t="s">
        <v>15</v>
      </c>
      <c r="F20" s="30" t="s">
        <v>16</v>
      </c>
      <c r="G20" s="30">
        <v>18.8</v>
      </c>
      <c r="H20" s="30"/>
    </row>
    <row r="21" spans="1:8" s="6" customFormat="1" ht="29.1" customHeight="1">
      <c r="A21" s="42"/>
      <c r="B21" s="30">
        <v>100026</v>
      </c>
      <c r="C21" s="30" t="s">
        <v>29</v>
      </c>
      <c r="D21" s="30" t="s">
        <v>14</v>
      </c>
      <c r="E21" s="30" t="s">
        <v>15</v>
      </c>
      <c r="F21" s="30" t="s">
        <v>16</v>
      </c>
      <c r="G21" s="30">
        <v>100.2</v>
      </c>
      <c r="H21" s="30"/>
    </row>
    <row r="22" spans="1:8" s="6" customFormat="1" ht="29.1" customHeight="1">
      <c r="A22" s="42"/>
      <c r="B22" s="30">
        <v>100028</v>
      </c>
      <c r="C22" s="30" t="s">
        <v>30</v>
      </c>
      <c r="D22" s="30" t="s">
        <v>14</v>
      </c>
      <c r="E22" s="30" t="s">
        <v>15</v>
      </c>
      <c r="F22" s="30" t="s">
        <v>16</v>
      </c>
      <c r="G22" s="30">
        <v>16.3</v>
      </c>
      <c r="H22" s="30"/>
    </row>
    <row r="23" spans="1:8" s="6" customFormat="1" ht="29.1" customHeight="1">
      <c r="A23" s="42"/>
      <c r="B23" s="30">
        <v>100040</v>
      </c>
      <c r="C23" s="30" t="s">
        <v>31</v>
      </c>
      <c r="D23" s="30" t="s">
        <v>32</v>
      </c>
      <c r="E23" s="30" t="s">
        <v>15</v>
      </c>
      <c r="F23" s="30" t="s">
        <v>16</v>
      </c>
      <c r="G23" s="30">
        <v>40</v>
      </c>
      <c r="H23" s="30"/>
    </row>
    <row r="24" spans="1:8" s="6" customFormat="1" ht="29.1" customHeight="1">
      <c r="A24" s="42"/>
      <c r="B24" s="30">
        <v>100045</v>
      </c>
      <c r="C24" s="30" t="s">
        <v>33</v>
      </c>
      <c r="D24" s="30" t="s">
        <v>34</v>
      </c>
      <c r="E24" s="30" t="s">
        <v>15</v>
      </c>
      <c r="F24" s="30" t="s">
        <v>16</v>
      </c>
      <c r="G24" s="30">
        <v>20</v>
      </c>
      <c r="H24" s="30"/>
    </row>
    <row r="25" spans="1:8" s="6" customFormat="1" ht="29.1" customHeight="1">
      <c r="A25" s="42"/>
      <c r="B25" s="30">
        <v>100050</v>
      </c>
      <c r="C25" s="30" t="s">
        <v>35</v>
      </c>
      <c r="D25" s="30" t="s">
        <v>14</v>
      </c>
      <c r="E25" s="30" t="s">
        <v>15</v>
      </c>
      <c r="F25" s="30" t="s">
        <v>16</v>
      </c>
      <c r="G25" s="30">
        <v>86.42</v>
      </c>
      <c r="H25" s="30"/>
    </row>
    <row r="26" spans="1:8" s="6" customFormat="1" ht="29.1" customHeight="1">
      <c r="A26" s="42"/>
      <c r="B26" s="30">
        <v>100051</v>
      </c>
      <c r="C26" s="30" t="s">
        <v>36</v>
      </c>
      <c r="D26" s="30" t="s">
        <v>14</v>
      </c>
      <c r="E26" s="30" t="s">
        <v>15</v>
      </c>
      <c r="F26" s="30" t="s">
        <v>16</v>
      </c>
      <c r="G26" s="30">
        <v>40</v>
      </c>
      <c r="H26" s="30"/>
    </row>
    <row r="27" spans="1:8" s="6" customFormat="1" ht="29.1" customHeight="1">
      <c r="A27" s="42"/>
      <c r="B27" s="30">
        <v>100054</v>
      </c>
      <c r="C27" s="30" t="s">
        <v>37</v>
      </c>
      <c r="D27" s="30" t="s">
        <v>38</v>
      </c>
      <c r="E27" s="30" t="s">
        <v>15</v>
      </c>
      <c r="F27" s="30" t="s">
        <v>16</v>
      </c>
      <c r="G27" s="30">
        <v>22.82</v>
      </c>
      <c r="H27" s="30"/>
    </row>
    <row r="28" spans="1:8" s="6" customFormat="1" ht="29.1" customHeight="1">
      <c r="A28" s="42"/>
      <c r="B28" s="36" t="s">
        <v>39</v>
      </c>
      <c r="C28" s="30" t="s">
        <v>40</v>
      </c>
      <c r="D28" s="30" t="s">
        <v>38</v>
      </c>
      <c r="E28" s="30" t="s">
        <v>15</v>
      </c>
      <c r="F28" s="30" t="s">
        <v>16</v>
      </c>
      <c r="G28" s="30">
        <v>20</v>
      </c>
      <c r="H28" s="30"/>
    </row>
    <row r="29" spans="1:8" s="6" customFormat="1" ht="29.1" customHeight="1">
      <c r="A29" s="43"/>
      <c r="B29" s="30">
        <v>100058</v>
      </c>
      <c r="C29" s="30" t="s">
        <v>41</v>
      </c>
      <c r="D29" s="30" t="s">
        <v>14</v>
      </c>
      <c r="E29" s="30" t="s">
        <v>15</v>
      </c>
      <c r="F29" s="30" t="s">
        <v>16</v>
      </c>
      <c r="G29" s="30">
        <v>26</v>
      </c>
      <c r="H29" s="30"/>
    </row>
    <row r="30" spans="1:8" s="6" customFormat="1" ht="29.1" customHeight="1">
      <c r="A30" s="47" t="s">
        <v>42</v>
      </c>
      <c r="B30" s="47"/>
      <c r="C30" s="47"/>
      <c r="D30" s="47"/>
      <c r="E30" s="47"/>
      <c r="F30" s="47"/>
      <c r="G30" s="29">
        <f>SUM(G31:G33)</f>
        <v>388.3</v>
      </c>
      <c r="H30" s="30"/>
    </row>
    <row r="31" spans="1:8" s="6" customFormat="1" ht="29.1" customHeight="1">
      <c r="A31" s="39" t="s">
        <v>43</v>
      </c>
      <c r="B31" s="40"/>
      <c r="C31" s="30" t="s">
        <v>44</v>
      </c>
      <c r="D31" s="30" t="s">
        <v>34</v>
      </c>
      <c r="E31" s="30" t="s">
        <v>15</v>
      </c>
      <c r="F31" s="30" t="s">
        <v>16</v>
      </c>
      <c r="G31" s="30">
        <v>14</v>
      </c>
      <c r="H31" s="30"/>
    </row>
    <row r="32" spans="1:8" s="6" customFormat="1" ht="29.1" customHeight="1">
      <c r="A32" s="40" t="s">
        <v>45</v>
      </c>
      <c r="B32" s="40"/>
      <c r="C32" s="30" t="s">
        <v>46</v>
      </c>
      <c r="D32" s="30" t="s">
        <v>38</v>
      </c>
      <c r="E32" s="30" t="s">
        <v>15</v>
      </c>
      <c r="F32" s="30" t="s">
        <v>16</v>
      </c>
      <c r="G32" s="30">
        <v>340.3</v>
      </c>
      <c r="H32" s="30"/>
    </row>
    <row r="33" spans="1:8" s="6" customFormat="1" ht="29.1" customHeight="1">
      <c r="A33" s="40" t="s">
        <v>47</v>
      </c>
      <c r="B33" s="40"/>
      <c r="C33" s="30" t="s">
        <v>48</v>
      </c>
      <c r="D33" s="30" t="s">
        <v>14</v>
      </c>
      <c r="E33" s="30" t="s">
        <v>15</v>
      </c>
      <c r="F33" s="30" t="s">
        <v>16</v>
      </c>
      <c r="G33" s="30">
        <v>34</v>
      </c>
      <c r="H33" s="30"/>
    </row>
    <row r="34" spans="1:8" s="6" customFormat="1" ht="29.1" customHeight="1">
      <c r="A34" s="47" t="s">
        <v>49</v>
      </c>
      <c r="B34" s="45"/>
      <c r="C34" s="45"/>
      <c r="D34" s="45"/>
      <c r="E34" s="45"/>
      <c r="F34" s="45"/>
      <c r="G34" s="32">
        <f>G35+G49+G54+G56+G61+G63+G68+G74+G76+G78+G80+G84+G86+G88</f>
        <v>2748.32</v>
      </c>
      <c r="H34" s="33"/>
    </row>
    <row r="35" spans="1:8" s="6" customFormat="1" ht="29.1" customHeight="1">
      <c r="A35" s="49" t="s">
        <v>50</v>
      </c>
      <c r="B35" s="47" t="s">
        <v>51</v>
      </c>
      <c r="C35" s="47"/>
      <c r="D35" s="47"/>
      <c r="E35" s="47"/>
      <c r="F35" s="47"/>
      <c r="G35" s="32">
        <f>G36+G48</f>
        <v>576.22</v>
      </c>
      <c r="H35" s="33"/>
    </row>
    <row r="36" spans="1:8" s="25" customFormat="1" ht="29.1" customHeight="1">
      <c r="A36" s="50"/>
      <c r="B36" s="41" t="s">
        <v>52</v>
      </c>
      <c r="C36" s="47" t="s">
        <v>53</v>
      </c>
      <c r="D36" s="47"/>
      <c r="E36" s="47"/>
      <c r="F36" s="47"/>
      <c r="G36" s="29">
        <f>SUM(G37:G47)</f>
        <v>566.22</v>
      </c>
      <c r="H36" s="32"/>
    </row>
    <row r="37" spans="1:8" s="6" customFormat="1" ht="29.1" customHeight="1">
      <c r="A37" s="50"/>
      <c r="B37" s="42"/>
      <c r="C37" s="31" t="s">
        <v>54</v>
      </c>
      <c r="D37" s="33" t="s">
        <v>55</v>
      </c>
      <c r="E37" s="33" t="s">
        <v>56</v>
      </c>
      <c r="F37" s="33"/>
      <c r="G37" s="30">
        <v>217</v>
      </c>
      <c r="H37" s="33"/>
    </row>
    <row r="38" spans="1:8" s="6" customFormat="1" ht="29.1" customHeight="1">
      <c r="A38" s="50"/>
      <c r="B38" s="42"/>
      <c r="C38" s="33" t="s">
        <v>57</v>
      </c>
      <c r="D38" s="33" t="s">
        <v>55</v>
      </c>
      <c r="E38" s="33" t="s">
        <v>56</v>
      </c>
      <c r="F38" s="33"/>
      <c r="G38" s="30">
        <v>232</v>
      </c>
      <c r="H38" s="33"/>
    </row>
    <row r="39" spans="1:8" s="6" customFormat="1" ht="29.1" customHeight="1">
      <c r="A39" s="50"/>
      <c r="B39" s="42"/>
      <c r="C39" s="33" t="s">
        <v>58</v>
      </c>
      <c r="D39" s="33" t="s">
        <v>59</v>
      </c>
      <c r="E39" s="33" t="s">
        <v>56</v>
      </c>
      <c r="F39" s="33"/>
      <c r="G39" s="30">
        <v>5.98</v>
      </c>
      <c r="H39" s="33"/>
    </row>
    <row r="40" spans="1:8" s="6" customFormat="1" ht="29.1" customHeight="1">
      <c r="A40" s="50"/>
      <c r="B40" s="42"/>
      <c r="C40" s="33" t="s">
        <v>60</v>
      </c>
      <c r="D40" s="33" t="s">
        <v>59</v>
      </c>
      <c r="E40" s="33" t="s">
        <v>56</v>
      </c>
      <c r="F40" s="33"/>
      <c r="G40" s="30">
        <v>15</v>
      </c>
      <c r="H40" s="33"/>
    </row>
    <row r="41" spans="1:8" s="6" customFormat="1" ht="29.1" customHeight="1">
      <c r="A41" s="50"/>
      <c r="B41" s="42"/>
      <c r="C41" s="33" t="s">
        <v>61</v>
      </c>
      <c r="D41" s="33" t="s">
        <v>59</v>
      </c>
      <c r="E41" s="33" t="s">
        <v>56</v>
      </c>
      <c r="F41" s="30"/>
      <c r="G41" s="30">
        <v>10</v>
      </c>
      <c r="H41" s="33"/>
    </row>
    <row r="42" spans="1:8" s="6" customFormat="1" ht="29.1" customHeight="1">
      <c r="A42" s="50"/>
      <c r="B42" s="42"/>
      <c r="C42" s="30" t="s">
        <v>62</v>
      </c>
      <c r="D42" s="30" t="s">
        <v>38</v>
      </c>
      <c r="E42" s="33" t="s">
        <v>63</v>
      </c>
      <c r="F42" s="33"/>
      <c r="G42" s="30">
        <v>30</v>
      </c>
      <c r="H42" s="33"/>
    </row>
    <row r="43" spans="1:8" s="6" customFormat="1" ht="29.1" customHeight="1">
      <c r="A43" s="50"/>
      <c r="B43" s="42"/>
      <c r="C43" s="33" t="s">
        <v>64</v>
      </c>
      <c r="D43" s="33" t="s">
        <v>59</v>
      </c>
      <c r="E43" s="33" t="s">
        <v>56</v>
      </c>
      <c r="F43" s="33"/>
      <c r="G43" s="30">
        <v>1.02</v>
      </c>
      <c r="H43" s="33"/>
    </row>
    <row r="44" spans="1:8" s="6" customFormat="1" ht="29.1" customHeight="1">
      <c r="A44" s="50"/>
      <c r="B44" s="42"/>
      <c r="C44" s="33" t="s">
        <v>65</v>
      </c>
      <c r="D44" s="33" t="s">
        <v>59</v>
      </c>
      <c r="E44" s="33" t="s">
        <v>56</v>
      </c>
      <c r="F44" s="33"/>
      <c r="G44" s="30">
        <v>1.74</v>
      </c>
      <c r="H44" s="33"/>
    </row>
    <row r="45" spans="1:8" s="6" customFormat="1" ht="29.1" customHeight="1">
      <c r="A45" s="50"/>
      <c r="B45" s="42"/>
      <c r="C45" s="34" t="s">
        <v>66</v>
      </c>
      <c r="D45" s="33" t="s">
        <v>59</v>
      </c>
      <c r="E45" s="33" t="s">
        <v>56</v>
      </c>
      <c r="F45" s="33"/>
      <c r="G45" s="30">
        <v>18.52</v>
      </c>
      <c r="H45" s="33"/>
    </row>
    <row r="46" spans="1:8" s="6" customFormat="1" ht="29.1" customHeight="1">
      <c r="A46" s="50"/>
      <c r="B46" s="42"/>
      <c r="C46" s="33" t="s">
        <v>67</v>
      </c>
      <c r="D46" s="33" t="s">
        <v>59</v>
      </c>
      <c r="E46" s="33" t="s">
        <v>56</v>
      </c>
      <c r="F46" s="33"/>
      <c r="G46" s="30">
        <v>2.96</v>
      </c>
      <c r="H46" s="33"/>
    </row>
    <row r="47" spans="1:8" s="6" customFormat="1" ht="29.1" customHeight="1">
      <c r="A47" s="50"/>
      <c r="B47" s="43"/>
      <c r="C47" s="33" t="s">
        <v>68</v>
      </c>
      <c r="D47" s="30" t="s">
        <v>38</v>
      </c>
      <c r="E47" s="33" t="s">
        <v>63</v>
      </c>
      <c r="F47" s="33"/>
      <c r="G47" s="30">
        <v>32</v>
      </c>
      <c r="H47" s="33"/>
    </row>
    <row r="48" spans="1:8" s="6" customFormat="1" ht="29.1" customHeight="1">
      <c r="A48" s="50"/>
      <c r="B48" s="31" t="s">
        <v>69</v>
      </c>
      <c r="C48" s="34" t="s">
        <v>70</v>
      </c>
      <c r="D48" s="33" t="s">
        <v>55</v>
      </c>
      <c r="E48" s="33" t="s">
        <v>56</v>
      </c>
      <c r="F48" s="33"/>
      <c r="G48" s="30">
        <v>10</v>
      </c>
      <c r="H48" s="33"/>
    </row>
    <row r="49" spans="1:8" s="6" customFormat="1" ht="29.1" customHeight="1">
      <c r="A49" s="49" t="s">
        <v>71</v>
      </c>
      <c r="B49" s="47" t="s">
        <v>72</v>
      </c>
      <c r="C49" s="47"/>
      <c r="D49" s="47"/>
      <c r="E49" s="47"/>
      <c r="F49" s="47"/>
      <c r="G49" s="32">
        <f>G50</f>
        <v>144</v>
      </c>
      <c r="H49" s="33"/>
    </row>
    <row r="50" spans="1:8" s="25" customFormat="1" ht="29.1" customHeight="1">
      <c r="A50" s="50"/>
      <c r="B50" s="40" t="s">
        <v>73</v>
      </c>
      <c r="C50" s="47" t="s">
        <v>53</v>
      </c>
      <c r="D50" s="47"/>
      <c r="E50" s="47"/>
      <c r="F50" s="47"/>
      <c r="G50" s="29">
        <f>SUM(G51:G53)</f>
        <v>144</v>
      </c>
      <c r="H50" s="32"/>
    </row>
    <row r="51" spans="1:8" s="6" customFormat="1" ht="29.1" customHeight="1">
      <c r="A51" s="50"/>
      <c r="B51" s="40"/>
      <c r="C51" s="30" t="s">
        <v>74</v>
      </c>
      <c r="D51" s="33" t="s">
        <v>55</v>
      </c>
      <c r="E51" s="33" t="s">
        <v>56</v>
      </c>
      <c r="F51" s="33"/>
      <c r="G51" s="30">
        <v>108</v>
      </c>
      <c r="H51" s="33"/>
    </row>
    <row r="52" spans="1:8" s="6" customFormat="1" ht="29.1" customHeight="1">
      <c r="A52" s="50"/>
      <c r="B52" s="40"/>
      <c r="C52" s="33" t="s">
        <v>75</v>
      </c>
      <c r="D52" s="33" t="s">
        <v>76</v>
      </c>
      <c r="E52" s="33" t="s">
        <v>56</v>
      </c>
      <c r="F52" s="35"/>
      <c r="G52" s="30">
        <v>6</v>
      </c>
      <c r="H52" s="33"/>
    </row>
    <row r="53" spans="1:8" s="6" customFormat="1" ht="29.1" customHeight="1">
      <c r="A53" s="51"/>
      <c r="B53" s="40"/>
      <c r="C53" s="33" t="s">
        <v>77</v>
      </c>
      <c r="D53" s="30" t="s">
        <v>38</v>
      </c>
      <c r="E53" s="33" t="s">
        <v>63</v>
      </c>
      <c r="F53" s="33"/>
      <c r="G53" s="30">
        <v>30</v>
      </c>
      <c r="H53" s="33"/>
    </row>
    <row r="54" spans="1:8" s="6" customFormat="1" ht="29.1" customHeight="1">
      <c r="A54" s="44" t="s">
        <v>78</v>
      </c>
      <c r="B54" s="47" t="s">
        <v>79</v>
      </c>
      <c r="C54" s="47"/>
      <c r="D54" s="47"/>
      <c r="E54" s="47"/>
      <c r="F54" s="47"/>
      <c r="G54" s="32">
        <f>G55</f>
        <v>69</v>
      </c>
      <c r="H54" s="33"/>
    </row>
    <row r="55" spans="1:8" s="6" customFormat="1" ht="29.1" customHeight="1">
      <c r="A55" s="44"/>
      <c r="B55" s="77" t="s">
        <v>52</v>
      </c>
      <c r="C55" s="78"/>
      <c r="D55" s="33" t="s">
        <v>55</v>
      </c>
      <c r="E55" s="33" t="s">
        <v>56</v>
      </c>
      <c r="F55" s="33"/>
      <c r="G55" s="30">
        <v>69</v>
      </c>
      <c r="H55" s="33"/>
    </row>
    <row r="56" spans="1:8" s="6" customFormat="1" ht="29.1" customHeight="1">
      <c r="A56" s="44" t="s">
        <v>80</v>
      </c>
      <c r="B56" s="47" t="s">
        <v>81</v>
      </c>
      <c r="C56" s="47"/>
      <c r="D56" s="47"/>
      <c r="E56" s="47"/>
      <c r="F56" s="47"/>
      <c r="G56" s="32">
        <f>SUM(G57)</f>
        <v>352.5</v>
      </c>
      <c r="H56" s="33"/>
    </row>
    <row r="57" spans="1:8" s="25" customFormat="1" ht="29.1" customHeight="1">
      <c r="A57" s="45"/>
      <c r="B57" s="40" t="s">
        <v>73</v>
      </c>
      <c r="C57" s="47" t="s">
        <v>53</v>
      </c>
      <c r="D57" s="47"/>
      <c r="E57" s="47"/>
      <c r="F57" s="47"/>
      <c r="G57" s="28">
        <f>SUM(G58:G60)</f>
        <v>352.5</v>
      </c>
      <c r="H57" s="32"/>
    </row>
    <row r="58" spans="1:8" s="6" customFormat="1" ht="29.1" customHeight="1">
      <c r="A58" s="44"/>
      <c r="B58" s="40"/>
      <c r="C58" s="30" t="s">
        <v>82</v>
      </c>
      <c r="D58" s="33" t="s">
        <v>55</v>
      </c>
      <c r="E58" s="33" t="s">
        <v>56</v>
      </c>
      <c r="F58" s="33"/>
      <c r="G58" s="30">
        <v>230.5</v>
      </c>
      <c r="H58" s="33"/>
    </row>
    <row r="59" spans="1:8" s="6" customFormat="1" ht="29.1" customHeight="1">
      <c r="A59" s="44"/>
      <c r="B59" s="40"/>
      <c r="C59" s="33" t="s">
        <v>83</v>
      </c>
      <c r="D59" s="33" t="s">
        <v>59</v>
      </c>
      <c r="E59" s="33" t="s">
        <v>56</v>
      </c>
      <c r="F59" s="33"/>
      <c r="G59" s="35">
        <v>114</v>
      </c>
      <c r="H59" s="33"/>
    </row>
    <row r="60" spans="1:8" s="6" customFormat="1" ht="29.1" customHeight="1">
      <c r="A60" s="44"/>
      <c r="B60" s="40"/>
      <c r="C60" s="33" t="s">
        <v>84</v>
      </c>
      <c r="D60" s="33" t="s">
        <v>59</v>
      </c>
      <c r="E60" s="33" t="s">
        <v>56</v>
      </c>
      <c r="F60" s="33"/>
      <c r="G60" s="35">
        <v>8</v>
      </c>
      <c r="H60" s="33"/>
    </row>
    <row r="61" spans="1:8" s="6" customFormat="1" ht="29.1" customHeight="1">
      <c r="A61" s="44" t="s">
        <v>85</v>
      </c>
      <c r="B61" s="47" t="s">
        <v>86</v>
      </c>
      <c r="C61" s="47"/>
      <c r="D61" s="47"/>
      <c r="E61" s="47"/>
      <c r="F61" s="47"/>
      <c r="G61" s="32">
        <f>SUM(G62:G62)</f>
        <v>94.5</v>
      </c>
      <c r="H61" s="33"/>
    </row>
    <row r="62" spans="1:8" s="6" customFormat="1" ht="29.1" customHeight="1">
      <c r="A62" s="44"/>
      <c r="B62" s="79" t="s">
        <v>73</v>
      </c>
      <c r="C62" s="80"/>
      <c r="D62" s="33" t="s">
        <v>55</v>
      </c>
      <c r="E62" s="33" t="s">
        <v>56</v>
      </c>
      <c r="F62" s="33"/>
      <c r="G62" s="30">
        <v>94.5</v>
      </c>
      <c r="H62" s="33"/>
    </row>
    <row r="63" spans="1:8" s="6" customFormat="1" ht="29.1" customHeight="1">
      <c r="A63" s="44" t="s">
        <v>87</v>
      </c>
      <c r="B63" s="47" t="s">
        <v>88</v>
      </c>
      <c r="C63" s="47"/>
      <c r="D63" s="47"/>
      <c r="E63" s="47"/>
      <c r="F63" s="47"/>
      <c r="G63" s="32">
        <f>SUM(G64:G67)</f>
        <v>264.60000000000002</v>
      </c>
      <c r="H63" s="33"/>
    </row>
    <row r="64" spans="1:8" s="6" customFormat="1" ht="29.1" customHeight="1">
      <c r="A64" s="44"/>
      <c r="B64" s="30" t="s">
        <v>73</v>
      </c>
      <c r="C64" s="30"/>
      <c r="D64" s="33" t="s">
        <v>55</v>
      </c>
      <c r="E64" s="33" t="s">
        <v>56</v>
      </c>
      <c r="F64" s="33"/>
      <c r="G64" s="30">
        <v>174.5</v>
      </c>
      <c r="H64" s="33"/>
    </row>
    <row r="65" spans="1:8" s="6" customFormat="1" ht="29.1" customHeight="1">
      <c r="A65" s="44"/>
      <c r="B65" s="30" t="s">
        <v>89</v>
      </c>
      <c r="C65" s="33" t="s">
        <v>90</v>
      </c>
      <c r="D65" s="33" t="s">
        <v>55</v>
      </c>
      <c r="E65" s="33" t="s">
        <v>56</v>
      </c>
      <c r="F65" s="33"/>
      <c r="G65" s="30">
        <v>50</v>
      </c>
      <c r="H65" s="33"/>
    </row>
    <row r="66" spans="1:8" s="6" customFormat="1" ht="29.1" customHeight="1">
      <c r="A66" s="44"/>
      <c r="B66" s="30" t="s">
        <v>91</v>
      </c>
      <c r="C66" s="33" t="s">
        <v>92</v>
      </c>
      <c r="D66" s="33" t="s">
        <v>55</v>
      </c>
      <c r="E66" s="33" t="s">
        <v>56</v>
      </c>
      <c r="F66" s="33"/>
      <c r="G66" s="30">
        <v>10</v>
      </c>
      <c r="H66" s="33"/>
    </row>
    <row r="67" spans="1:8" s="6" customFormat="1" ht="29.1" customHeight="1">
      <c r="A67" s="44"/>
      <c r="B67" s="30" t="s">
        <v>93</v>
      </c>
      <c r="C67" s="33" t="s">
        <v>94</v>
      </c>
      <c r="D67" s="33" t="s">
        <v>59</v>
      </c>
      <c r="E67" s="33" t="s">
        <v>56</v>
      </c>
      <c r="F67" s="33"/>
      <c r="G67" s="30">
        <v>30.1</v>
      </c>
      <c r="H67" s="33"/>
    </row>
    <row r="68" spans="1:8" s="6" customFormat="1" ht="29.1" customHeight="1">
      <c r="A68" s="44" t="s">
        <v>95</v>
      </c>
      <c r="B68" s="47" t="s">
        <v>96</v>
      </c>
      <c r="C68" s="47"/>
      <c r="D68" s="47"/>
      <c r="E68" s="47"/>
      <c r="F68" s="47"/>
      <c r="G68" s="32">
        <f>G69+G72+G73</f>
        <v>292.5</v>
      </c>
      <c r="H68" s="33"/>
    </row>
    <row r="69" spans="1:8" s="6" customFormat="1" ht="29.1" customHeight="1">
      <c r="A69" s="44"/>
      <c r="B69" s="40" t="s">
        <v>73</v>
      </c>
      <c r="C69" s="47" t="s">
        <v>53</v>
      </c>
      <c r="D69" s="47"/>
      <c r="E69" s="47"/>
      <c r="F69" s="47"/>
      <c r="G69" s="28">
        <f>SUM(G70:G71)</f>
        <v>230.5</v>
      </c>
      <c r="H69" s="32"/>
    </row>
    <row r="70" spans="1:8" s="6" customFormat="1" ht="29.1" customHeight="1">
      <c r="A70" s="44"/>
      <c r="B70" s="40"/>
      <c r="C70" s="30" t="s">
        <v>97</v>
      </c>
      <c r="D70" s="33" t="s">
        <v>55</v>
      </c>
      <c r="E70" s="33" t="s">
        <v>56</v>
      </c>
      <c r="F70" s="33"/>
      <c r="G70" s="30">
        <v>212.5</v>
      </c>
      <c r="H70" s="33"/>
    </row>
    <row r="71" spans="1:8" s="6" customFormat="1" ht="29.1" customHeight="1">
      <c r="A71" s="44"/>
      <c r="B71" s="40"/>
      <c r="C71" s="33" t="s">
        <v>98</v>
      </c>
      <c r="D71" s="33" t="s">
        <v>55</v>
      </c>
      <c r="E71" s="33" t="s">
        <v>56</v>
      </c>
      <c r="F71" s="33"/>
      <c r="G71" s="30">
        <v>18</v>
      </c>
      <c r="H71" s="33"/>
    </row>
    <row r="72" spans="1:8" s="6" customFormat="1" ht="29.1" customHeight="1">
      <c r="A72" s="44"/>
      <c r="B72" s="30" t="s">
        <v>99</v>
      </c>
      <c r="C72" s="33" t="s">
        <v>100</v>
      </c>
      <c r="D72" s="33" t="s">
        <v>55</v>
      </c>
      <c r="E72" s="33" t="s">
        <v>56</v>
      </c>
      <c r="F72" s="33"/>
      <c r="G72" s="30">
        <v>12</v>
      </c>
      <c r="H72" s="33"/>
    </row>
    <row r="73" spans="1:8" s="6" customFormat="1" ht="29.1" customHeight="1">
      <c r="A73" s="44"/>
      <c r="B73" s="30" t="s">
        <v>101</v>
      </c>
      <c r="C73" s="30" t="s">
        <v>102</v>
      </c>
      <c r="D73" s="33" t="s">
        <v>55</v>
      </c>
      <c r="E73" s="33" t="s">
        <v>56</v>
      </c>
      <c r="F73" s="33"/>
      <c r="G73" s="30">
        <v>50</v>
      </c>
      <c r="H73" s="33"/>
    </row>
    <row r="74" spans="1:8" s="6" customFormat="1" ht="29.1" customHeight="1">
      <c r="A74" s="44" t="s">
        <v>103</v>
      </c>
      <c r="B74" s="47" t="s">
        <v>104</v>
      </c>
      <c r="C74" s="47"/>
      <c r="D74" s="47"/>
      <c r="E74" s="47"/>
      <c r="F74" s="47"/>
      <c r="G74" s="32">
        <f>G75</f>
        <v>26.5</v>
      </c>
      <c r="H74" s="33"/>
    </row>
    <row r="75" spans="1:8" s="6" customFormat="1" ht="29.1" customHeight="1">
      <c r="A75" s="44"/>
      <c r="B75" s="77" t="s">
        <v>52</v>
      </c>
      <c r="C75" s="78"/>
      <c r="D75" s="33" t="s">
        <v>55</v>
      </c>
      <c r="E75" s="33" t="s">
        <v>56</v>
      </c>
      <c r="F75" s="33"/>
      <c r="G75" s="30">
        <v>26.5</v>
      </c>
      <c r="H75" s="33"/>
    </row>
    <row r="76" spans="1:8" s="6" customFormat="1" ht="29.1" customHeight="1">
      <c r="A76" s="44" t="s">
        <v>105</v>
      </c>
      <c r="B76" s="47" t="s">
        <v>106</v>
      </c>
      <c r="C76" s="47"/>
      <c r="D76" s="47"/>
      <c r="E76" s="47"/>
      <c r="F76" s="47"/>
      <c r="G76" s="32">
        <f>SUM(G77:G77)</f>
        <v>180.5</v>
      </c>
      <c r="H76" s="33"/>
    </row>
    <row r="77" spans="1:8" s="6" customFormat="1" ht="29.1" customHeight="1">
      <c r="A77" s="44"/>
      <c r="B77" s="79" t="s">
        <v>73</v>
      </c>
      <c r="C77" s="80"/>
      <c r="D77" s="33" t="s">
        <v>55</v>
      </c>
      <c r="E77" s="33" t="s">
        <v>56</v>
      </c>
      <c r="F77" s="33"/>
      <c r="G77" s="30">
        <v>180.5</v>
      </c>
      <c r="H77" s="33"/>
    </row>
    <row r="78" spans="1:8" s="6" customFormat="1" ht="29.1" customHeight="1">
      <c r="A78" s="44" t="s">
        <v>107</v>
      </c>
      <c r="B78" s="47" t="s">
        <v>108</v>
      </c>
      <c r="C78" s="47"/>
      <c r="D78" s="47"/>
      <c r="E78" s="47"/>
      <c r="F78" s="47"/>
      <c r="G78" s="32">
        <f>SUM(G79:G79)</f>
        <v>161</v>
      </c>
      <c r="H78" s="33"/>
    </row>
    <row r="79" spans="1:8" s="6" customFormat="1" ht="29.1" customHeight="1">
      <c r="A79" s="44"/>
      <c r="B79" s="79" t="s">
        <v>73</v>
      </c>
      <c r="C79" s="80"/>
      <c r="D79" s="33" t="s">
        <v>55</v>
      </c>
      <c r="E79" s="33" t="s">
        <v>56</v>
      </c>
      <c r="F79" s="33"/>
      <c r="G79" s="30">
        <v>161</v>
      </c>
      <c r="H79" s="33"/>
    </row>
    <row r="80" spans="1:8" s="6" customFormat="1" ht="29.1" customHeight="1">
      <c r="A80" s="44" t="s">
        <v>109</v>
      </c>
      <c r="B80" s="47" t="s">
        <v>110</v>
      </c>
      <c r="C80" s="47"/>
      <c r="D80" s="47"/>
      <c r="E80" s="47"/>
      <c r="F80" s="47"/>
      <c r="G80" s="32">
        <f>SUM(G81:G83)</f>
        <v>337.5</v>
      </c>
      <c r="H80" s="33"/>
    </row>
    <row r="81" spans="1:8" s="6" customFormat="1" ht="29.1" customHeight="1">
      <c r="A81" s="44"/>
      <c r="B81" s="77" t="s">
        <v>52</v>
      </c>
      <c r="C81" s="78"/>
      <c r="D81" s="33" t="s">
        <v>55</v>
      </c>
      <c r="E81" s="33" t="s">
        <v>56</v>
      </c>
      <c r="F81" s="33"/>
      <c r="G81" s="30">
        <v>175.5</v>
      </c>
      <c r="H81" s="33"/>
    </row>
    <row r="82" spans="1:8" s="6" customFormat="1" ht="29.1" customHeight="1">
      <c r="A82" s="44"/>
      <c r="B82" s="41" t="s">
        <v>301</v>
      </c>
      <c r="C82" s="38" t="s">
        <v>301</v>
      </c>
      <c r="D82" s="33" t="s">
        <v>55</v>
      </c>
      <c r="E82" s="33" t="s">
        <v>56</v>
      </c>
      <c r="F82" s="33"/>
      <c r="G82" s="30">
        <v>112</v>
      </c>
      <c r="H82" s="33"/>
    </row>
    <row r="83" spans="1:8" s="6" customFormat="1" ht="29.1" customHeight="1">
      <c r="A83" s="44"/>
      <c r="B83" s="46"/>
      <c r="C83" s="33" t="s">
        <v>112</v>
      </c>
      <c r="D83" s="33" t="s">
        <v>55</v>
      </c>
      <c r="E83" s="33" t="s">
        <v>56</v>
      </c>
      <c r="F83" s="33"/>
      <c r="G83" s="30">
        <v>50</v>
      </c>
      <c r="H83" s="33"/>
    </row>
    <row r="84" spans="1:8" s="6" customFormat="1" ht="29.1" customHeight="1">
      <c r="A84" s="44" t="s">
        <v>113</v>
      </c>
      <c r="B84" s="47" t="s">
        <v>114</v>
      </c>
      <c r="C84" s="47"/>
      <c r="D84" s="47"/>
      <c r="E84" s="47"/>
      <c r="F84" s="47"/>
      <c r="G84" s="32">
        <f>G85</f>
        <v>102.5</v>
      </c>
      <c r="H84" s="33"/>
    </row>
    <row r="85" spans="1:8" s="6" customFormat="1" ht="29.1" customHeight="1">
      <c r="A85" s="44"/>
      <c r="B85" s="77" t="s">
        <v>52</v>
      </c>
      <c r="C85" s="78"/>
      <c r="D85" s="33" t="s">
        <v>55</v>
      </c>
      <c r="E85" s="33" t="s">
        <v>56</v>
      </c>
      <c r="F85" s="33"/>
      <c r="G85" s="30">
        <v>102.5</v>
      </c>
      <c r="H85" s="33"/>
    </row>
    <row r="86" spans="1:8" s="6" customFormat="1" ht="29.1" customHeight="1">
      <c r="A86" s="44" t="s">
        <v>115</v>
      </c>
      <c r="B86" s="47" t="s">
        <v>116</v>
      </c>
      <c r="C86" s="47"/>
      <c r="D86" s="47"/>
      <c r="E86" s="47"/>
      <c r="F86" s="47"/>
      <c r="G86" s="32">
        <f>G87</f>
        <v>92.5</v>
      </c>
      <c r="H86" s="33"/>
    </row>
    <row r="87" spans="1:8" s="6" customFormat="1" ht="29.1" customHeight="1">
      <c r="A87" s="44"/>
      <c r="B87" s="77" t="s">
        <v>52</v>
      </c>
      <c r="C87" s="78"/>
      <c r="D87" s="33" t="s">
        <v>55</v>
      </c>
      <c r="E87" s="33" t="s">
        <v>56</v>
      </c>
      <c r="F87" s="33"/>
      <c r="G87" s="30">
        <v>92.5</v>
      </c>
      <c r="H87" s="33"/>
    </row>
    <row r="88" spans="1:8" s="6" customFormat="1" ht="29.1" customHeight="1">
      <c r="A88" s="39" t="s">
        <v>117</v>
      </c>
      <c r="B88" s="48" t="s">
        <v>118</v>
      </c>
      <c r="C88" s="47"/>
      <c r="D88" s="47"/>
      <c r="E88" s="47"/>
      <c r="F88" s="33"/>
      <c r="G88" s="32">
        <f>G89</f>
        <v>54.5</v>
      </c>
      <c r="H88" s="33"/>
    </row>
    <row r="89" spans="1:8" s="6" customFormat="1" ht="29.1" customHeight="1">
      <c r="A89" s="40"/>
      <c r="B89" s="77" t="s">
        <v>52</v>
      </c>
      <c r="C89" s="78"/>
      <c r="D89" s="33" t="s">
        <v>55</v>
      </c>
      <c r="E89" s="33" t="s">
        <v>56</v>
      </c>
      <c r="F89" s="33"/>
      <c r="G89" s="30">
        <v>54.5</v>
      </c>
      <c r="H89" s="33"/>
    </row>
  </sheetData>
  <autoFilter ref="A4:H89"/>
  <sortState ref="A8:P30">
    <sortCondition ref="B8:B30"/>
  </sortState>
  <mergeCells count="59">
    <mergeCell ref="B79:C79"/>
    <mergeCell ref="B81:C81"/>
    <mergeCell ref="B85:C85"/>
    <mergeCell ref="B87:C87"/>
    <mergeCell ref="B89:C89"/>
    <mergeCell ref="A1:C1"/>
    <mergeCell ref="A2:H2"/>
    <mergeCell ref="G3:H3"/>
    <mergeCell ref="A5:F5"/>
    <mergeCell ref="A6:F6"/>
    <mergeCell ref="B4:C4"/>
    <mergeCell ref="A7:F7"/>
    <mergeCell ref="A30:F30"/>
    <mergeCell ref="A31:B31"/>
    <mergeCell ref="A32:B32"/>
    <mergeCell ref="A33:B33"/>
    <mergeCell ref="A8:A29"/>
    <mergeCell ref="A34:F34"/>
    <mergeCell ref="B35:F35"/>
    <mergeCell ref="C36:F36"/>
    <mergeCell ref="B49:F49"/>
    <mergeCell ref="C50:F50"/>
    <mergeCell ref="A35:A48"/>
    <mergeCell ref="A49:A53"/>
    <mergeCell ref="B54:F54"/>
    <mergeCell ref="B56:F56"/>
    <mergeCell ref="C57:F57"/>
    <mergeCell ref="B61:F61"/>
    <mergeCell ref="B63:F63"/>
    <mergeCell ref="B55:C55"/>
    <mergeCell ref="B62:C62"/>
    <mergeCell ref="B68:F68"/>
    <mergeCell ref="C69:F69"/>
    <mergeCell ref="B74:F74"/>
    <mergeCell ref="B76:F76"/>
    <mergeCell ref="B78:F78"/>
    <mergeCell ref="B75:C75"/>
    <mergeCell ref="B77:C77"/>
    <mergeCell ref="B80:F80"/>
    <mergeCell ref="B84:F84"/>
    <mergeCell ref="B86:F86"/>
    <mergeCell ref="A86:A87"/>
    <mergeCell ref="B88:E88"/>
    <mergeCell ref="A88:A89"/>
    <mergeCell ref="B36:B47"/>
    <mergeCell ref="B50:B53"/>
    <mergeCell ref="B57:B60"/>
    <mergeCell ref="B69:B71"/>
    <mergeCell ref="A74:A75"/>
    <mergeCell ref="A76:A77"/>
    <mergeCell ref="A78:A79"/>
    <mergeCell ref="A80:A83"/>
    <mergeCell ref="A84:A85"/>
    <mergeCell ref="A54:A55"/>
    <mergeCell ref="A56:A60"/>
    <mergeCell ref="A61:A62"/>
    <mergeCell ref="A63:A67"/>
    <mergeCell ref="B82:B83"/>
    <mergeCell ref="A68:A73"/>
  </mergeCells>
  <phoneticPr fontId="28" type="noConversion"/>
  <pageMargins left="0.94861111111111096" right="0.75138888888888899" top="1" bottom="1" header="0.51180555555555596" footer="0.51180555555555596"/>
  <pageSetup paperSize="9" scale="66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3"/>
  <sheetViews>
    <sheetView topLeftCell="A70" workbookViewId="0">
      <selection activeCell="J8" sqref="J8"/>
    </sheetView>
  </sheetViews>
  <sheetFormatPr defaultColWidth="9" defaultRowHeight="30" customHeight="1"/>
  <cols>
    <col min="1" max="1" width="14" style="1" customWidth="1"/>
    <col min="2" max="2" width="10.75" style="1" customWidth="1"/>
    <col min="3" max="4" width="25.5" style="1" customWidth="1"/>
    <col min="5" max="5" width="34.125" style="1" customWidth="1"/>
    <col min="6" max="6" width="12.75" style="6" customWidth="1"/>
    <col min="7" max="16384" width="9" style="1"/>
  </cols>
  <sheetData>
    <row r="1" spans="1:6" ht="30" customHeight="1">
      <c r="A1" s="53" t="s">
        <v>119</v>
      </c>
      <c r="B1" s="53"/>
      <c r="C1" s="55"/>
      <c r="D1" s="55"/>
      <c r="E1" s="55"/>
      <c r="F1" s="7"/>
    </row>
    <row r="2" spans="1:6" ht="48.95" customHeight="1">
      <c r="A2" s="74" t="s">
        <v>120</v>
      </c>
      <c r="B2" s="74"/>
      <c r="C2" s="74"/>
      <c r="D2" s="74"/>
      <c r="E2" s="74"/>
      <c r="F2" s="74"/>
    </row>
    <row r="3" spans="1:6" ht="23.1" customHeight="1">
      <c r="A3" s="8"/>
      <c r="B3" s="8"/>
      <c r="C3" s="8"/>
      <c r="D3" s="8"/>
      <c r="E3" s="75" t="s">
        <v>121</v>
      </c>
      <c r="F3" s="76"/>
    </row>
    <row r="4" spans="1:6" s="2" customFormat="1" ht="30" customHeight="1">
      <c r="A4" s="9" t="s">
        <v>3</v>
      </c>
      <c r="B4" s="9" t="s">
        <v>122</v>
      </c>
      <c r="C4" s="9" t="s">
        <v>123</v>
      </c>
      <c r="D4" s="9" t="s">
        <v>124</v>
      </c>
      <c r="E4" s="9" t="s">
        <v>125</v>
      </c>
      <c r="F4" s="9" t="s">
        <v>126</v>
      </c>
    </row>
    <row r="5" spans="1:6" s="3" customFormat="1" ht="30" customHeight="1">
      <c r="A5" s="71" t="s">
        <v>127</v>
      </c>
      <c r="B5" s="72"/>
      <c r="C5" s="73"/>
      <c r="D5" s="10"/>
      <c r="E5" s="10"/>
      <c r="F5" s="11">
        <f>F6+F75</f>
        <v>4174</v>
      </c>
    </row>
    <row r="6" spans="1:6" s="3" customFormat="1" ht="30" customHeight="1">
      <c r="A6" s="71" t="s">
        <v>128</v>
      </c>
      <c r="B6" s="72"/>
      <c r="C6" s="73"/>
      <c r="D6" s="10"/>
      <c r="E6" s="10"/>
      <c r="F6" s="11">
        <f>F7+F66</f>
        <v>1425.68</v>
      </c>
    </row>
    <row r="7" spans="1:6" s="3" customFormat="1" ht="30" customHeight="1">
      <c r="A7" s="71" t="s">
        <v>129</v>
      </c>
      <c r="B7" s="72"/>
      <c r="C7" s="73"/>
      <c r="D7" s="10"/>
      <c r="E7" s="10"/>
      <c r="F7" s="11">
        <f>SUM(F8:F65)</f>
        <v>1037.3800000000001</v>
      </c>
    </row>
    <row r="8" spans="1:6" s="4" customFormat="1" ht="30" customHeight="1">
      <c r="A8" s="65" t="s">
        <v>130</v>
      </c>
      <c r="B8" s="12">
        <v>100003</v>
      </c>
      <c r="C8" s="13" t="s">
        <v>131</v>
      </c>
      <c r="D8" s="13" t="s">
        <v>132</v>
      </c>
      <c r="E8" s="13" t="s">
        <v>133</v>
      </c>
      <c r="F8" s="14">
        <v>20</v>
      </c>
    </row>
    <row r="9" spans="1:6" s="4" customFormat="1" ht="30" customHeight="1">
      <c r="A9" s="65"/>
      <c r="B9" s="12">
        <v>100005</v>
      </c>
      <c r="C9" s="13" t="s">
        <v>134</v>
      </c>
      <c r="D9" s="13" t="s">
        <v>132</v>
      </c>
      <c r="E9" s="13" t="s">
        <v>133</v>
      </c>
      <c r="F9" s="14">
        <v>20</v>
      </c>
    </row>
    <row r="10" spans="1:6" s="4" customFormat="1" ht="30" customHeight="1">
      <c r="A10" s="65"/>
      <c r="B10" s="12">
        <v>100005</v>
      </c>
      <c r="C10" s="13" t="s">
        <v>134</v>
      </c>
      <c r="D10" s="13" t="s">
        <v>132</v>
      </c>
      <c r="E10" s="13" t="s">
        <v>135</v>
      </c>
      <c r="F10" s="14">
        <v>18</v>
      </c>
    </row>
    <row r="11" spans="1:6" s="4" customFormat="1" ht="30" customHeight="1">
      <c r="A11" s="65"/>
      <c r="B11" s="12">
        <v>100005</v>
      </c>
      <c r="C11" s="13" t="s">
        <v>134</v>
      </c>
      <c r="D11" s="13" t="s">
        <v>132</v>
      </c>
      <c r="E11" s="13" t="s">
        <v>136</v>
      </c>
      <c r="F11" s="15">
        <v>13.7</v>
      </c>
    </row>
    <row r="12" spans="1:6" s="4" customFormat="1" ht="30" customHeight="1">
      <c r="A12" s="65"/>
      <c r="B12" s="12">
        <v>100005</v>
      </c>
      <c r="C12" s="13" t="s">
        <v>134</v>
      </c>
      <c r="D12" s="13" t="s">
        <v>137</v>
      </c>
      <c r="E12" s="13" t="s">
        <v>138</v>
      </c>
      <c r="F12" s="16">
        <v>15</v>
      </c>
    </row>
    <row r="13" spans="1:6" s="4" customFormat="1" ht="30" customHeight="1">
      <c r="A13" s="65"/>
      <c r="B13" s="12">
        <v>100005</v>
      </c>
      <c r="C13" s="13" t="s">
        <v>134</v>
      </c>
      <c r="D13" s="13" t="s">
        <v>137</v>
      </c>
      <c r="E13" s="13" t="s">
        <v>139</v>
      </c>
      <c r="F13" s="17">
        <v>40</v>
      </c>
    </row>
    <row r="14" spans="1:6" s="4" customFormat="1" ht="30" customHeight="1">
      <c r="A14" s="65"/>
      <c r="B14" s="15">
        <v>100006</v>
      </c>
      <c r="C14" s="13" t="s">
        <v>140</v>
      </c>
      <c r="D14" s="13" t="s">
        <v>132</v>
      </c>
      <c r="E14" s="13" t="s">
        <v>133</v>
      </c>
      <c r="F14" s="14">
        <v>20</v>
      </c>
    </row>
    <row r="15" spans="1:6" s="4" customFormat="1" ht="30" customHeight="1">
      <c r="A15" s="65"/>
      <c r="B15" s="15">
        <v>100006</v>
      </c>
      <c r="C15" s="13" t="s">
        <v>140</v>
      </c>
      <c r="D15" s="13" t="s">
        <v>137</v>
      </c>
      <c r="E15" s="13" t="s">
        <v>141</v>
      </c>
      <c r="F15" s="14">
        <v>10</v>
      </c>
    </row>
    <row r="16" spans="1:6" s="4" customFormat="1" ht="30" customHeight="1">
      <c r="A16" s="65"/>
      <c r="B16" s="15">
        <v>100006</v>
      </c>
      <c r="C16" s="13" t="s">
        <v>140</v>
      </c>
      <c r="D16" s="13" t="s">
        <v>137</v>
      </c>
      <c r="E16" s="13" t="s">
        <v>142</v>
      </c>
      <c r="F16" s="14">
        <v>8</v>
      </c>
    </row>
    <row r="17" spans="1:6" s="4" customFormat="1" ht="30" customHeight="1">
      <c r="A17" s="65"/>
      <c r="B17" s="12">
        <v>100007</v>
      </c>
      <c r="C17" s="13" t="s">
        <v>143</v>
      </c>
      <c r="D17" s="13" t="s">
        <v>132</v>
      </c>
      <c r="E17" s="13" t="s">
        <v>133</v>
      </c>
      <c r="F17" s="14">
        <v>20</v>
      </c>
    </row>
    <row r="18" spans="1:6" s="4" customFormat="1" ht="30" customHeight="1">
      <c r="A18" s="65"/>
      <c r="B18" s="12">
        <v>100007</v>
      </c>
      <c r="C18" s="13" t="s">
        <v>143</v>
      </c>
      <c r="D18" s="13" t="s">
        <v>132</v>
      </c>
      <c r="E18" s="13" t="s">
        <v>135</v>
      </c>
      <c r="F18" s="14">
        <v>18</v>
      </c>
    </row>
    <row r="19" spans="1:6" s="4" customFormat="1" ht="30" customHeight="1">
      <c r="A19" s="65"/>
      <c r="B19" s="12">
        <v>100007</v>
      </c>
      <c r="C19" s="13" t="s">
        <v>143</v>
      </c>
      <c r="D19" s="13" t="s">
        <v>132</v>
      </c>
      <c r="E19" s="13" t="s">
        <v>144</v>
      </c>
      <c r="F19" s="14">
        <v>40</v>
      </c>
    </row>
    <row r="20" spans="1:6" s="4" customFormat="1" ht="30" customHeight="1">
      <c r="A20" s="65"/>
      <c r="B20" s="12">
        <v>100007</v>
      </c>
      <c r="C20" s="13" t="s">
        <v>143</v>
      </c>
      <c r="D20" s="13" t="s">
        <v>132</v>
      </c>
      <c r="E20" s="13" t="s">
        <v>145</v>
      </c>
      <c r="F20" s="14">
        <v>15</v>
      </c>
    </row>
    <row r="21" spans="1:6" s="4" customFormat="1" ht="30" customHeight="1">
      <c r="A21" s="65"/>
      <c r="B21" s="12">
        <v>100010</v>
      </c>
      <c r="C21" s="13" t="s">
        <v>146</v>
      </c>
      <c r="D21" s="13" t="s">
        <v>132</v>
      </c>
      <c r="E21" s="13" t="s">
        <v>133</v>
      </c>
      <c r="F21" s="14">
        <v>20</v>
      </c>
    </row>
    <row r="22" spans="1:6" s="4" customFormat="1" ht="30" customHeight="1">
      <c r="A22" s="65"/>
      <c r="B22" s="12">
        <v>100010</v>
      </c>
      <c r="C22" s="13" t="s">
        <v>146</v>
      </c>
      <c r="D22" s="13" t="s">
        <v>132</v>
      </c>
      <c r="E22" s="13" t="s">
        <v>135</v>
      </c>
      <c r="F22" s="14">
        <v>18</v>
      </c>
    </row>
    <row r="23" spans="1:6" s="4" customFormat="1" ht="30" customHeight="1">
      <c r="A23" s="65"/>
      <c r="B23" s="12">
        <v>100010</v>
      </c>
      <c r="C23" s="13" t="s">
        <v>146</v>
      </c>
      <c r="D23" s="13" t="s">
        <v>132</v>
      </c>
      <c r="E23" s="13" t="s">
        <v>136</v>
      </c>
      <c r="F23" s="15">
        <v>19.8</v>
      </c>
    </row>
    <row r="24" spans="1:6" s="4" customFormat="1" ht="30" customHeight="1">
      <c r="A24" s="65"/>
      <c r="B24" s="12">
        <v>100010</v>
      </c>
      <c r="C24" s="13" t="s">
        <v>146</v>
      </c>
      <c r="D24" s="13" t="s">
        <v>137</v>
      </c>
      <c r="E24" s="13" t="s">
        <v>147</v>
      </c>
      <c r="F24" s="14">
        <v>30</v>
      </c>
    </row>
    <row r="25" spans="1:6" s="4" customFormat="1" ht="30" customHeight="1">
      <c r="A25" s="65"/>
      <c r="B25" s="12">
        <v>100010</v>
      </c>
      <c r="C25" s="13" t="s">
        <v>146</v>
      </c>
      <c r="D25" s="13" t="s">
        <v>137</v>
      </c>
      <c r="E25" s="13" t="s">
        <v>148</v>
      </c>
      <c r="F25" s="14">
        <v>20</v>
      </c>
    </row>
    <row r="26" spans="1:6" s="4" customFormat="1" ht="30" customHeight="1">
      <c r="A26" s="65"/>
      <c r="B26" s="12">
        <v>100010</v>
      </c>
      <c r="C26" s="13" t="s">
        <v>146</v>
      </c>
      <c r="D26" s="13" t="s">
        <v>137</v>
      </c>
      <c r="E26" s="13" t="s">
        <v>149</v>
      </c>
      <c r="F26" s="14">
        <v>20</v>
      </c>
    </row>
    <row r="27" spans="1:6" s="4" customFormat="1" ht="30" customHeight="1">
      <c r="A27" s="65"/>
      <c r="B27" s="12">
        <v>100010</v>
      </c>
      <c r="C27" s="13" t="s">
        <v>146</v>
      </c>
      <c r="D27" s="13" t="s">
        <v>137</v>
      </c>
      <c r="E27" s="13" t="s">
        <v>150</v>
      </c>
      <c r="F27" s="14">
        <v>5</v>
      </c>
    </row>
    <row r="28" spans="1:6" s="4" customFormat="1" ht="30" customHeight="1">
      <c r="A28" s="65"/>
      <c r="B28" s="12">
        <v>100010</v>
      </c>
      <c r="C28" s="13" t="s">
        <v>146</v>
      </c>
      <c r="D28" s="13" t="s">
        <v>137</v>
      </c>
      <c r="E28" s="13" t="s">
        <v>151</v>
      </c>
      <c r="F28" s="14">
        <v>10</v>
      </c>
    </row>
    <row r="29" spans="1:6" s="4" customFormat="1" ht="30" customHeight="1">
      <c r="A29" s="65"/>
      <c r="B29" s="12">
        <v>100010</v>
      </c>
      <c r="C29" s="13" t="s">
        <v>146</v>
      </c>
      <c r="D29" s="13" t="s">
        <v>137</v>
      </c>
      <c r="E29" s="13" t="s">
        <v>152</v>
      </c>
      <c r="F29" s="14">
        <v>5</v>
      </c>
    </row>
    <row r="30" spans="1:6" s="4" customFormat="1" ht="30" customHeight="1">
      <c r="A30" s="65"/>
      <c r="B30" s="12">
        <v>100010</v>
      </c>
      <c r="C30" s="13" t="s">
        <v>146</v>
      </c>
      <c r="D30" s="13" t="s">
        <v>137</v>
      </c>
      <c r="E30" s="13" t="s">
        <v>153</v>
      </c>
      <c r="F30" s="14">
        <v>5</v>
      </c>
    </row>
    <row r="31" spans="1:6" s="4" customFormat="1" ht="30" customHeight="1">
      <c r="A31" s="65"/>
      <c r="B31" s="12">
        <v>100010</v>
      </c>
      <c r="C31" s="13" t="s">
        <v>146</v>
      </c>
      <c r="D31" s="13" t="s">
        <v>137</v>
      </c>
      <c r="E31" s="13" t="s">
        <v>154</v>
      </c>
      <c r="F31" s="14">
        <v>5</v>
      </c>
    </row>
    <row r="32" spans="1:6" s="4" customFormat="1" ht="30" customHeight="1">
      <c r="A32" s="65"/>
      <c r="B32" s="12">
        <v>100010</v>
      </c>
      <c r="C32" s="13" t="s">
        <v>146</v>
      </c>
      <c r="D32" s="13" t="s">
        <v>137</v>
      </c>
      <c r="E32" s="13" t="s">
        <v>155</v>
      </c>
      <c r="F32" s="14">
        <v>21.14</v>
      </c>
    </row>
    <row r="33" spans="1:6" s="4" customFormat="1" ht="30" customHeight="1">
      <c r="A33" s="65"/>
      <c r="B33" s="12">
        <v>100012</v>
      </c>
      <c r="C33" s="13" t="s">
        <v>156</v>
      </c>
      <c r="D33" s="13" t="s">
        <v>137</v>
      </c>
      <c r="E33" s="13" t="s">
        <v>157</v>
      </c>
      <c r="F33" s="14">
        <v>25</v>
      </c>
    </row>
    <row r="34" spans="1:6" s="4" customFormat="1" ht="30" customHeight="1">
      <c r="A34" s="65"/>
      <c r="B34" s="12">
        <v>100012</v>
      </c>
      <c r="C34" s="13" t="s">
        <v>156</v>
      </c>
      <c r="D34" s="13" t="s">
        <v>132</v>
      </c>
      <c r="E34" s="13" t="s">
        <v>133</v>
      </c>
      <c r="F34" s="14">
        <v>20</v>
      </c>
    </row>
    <row r="35" spans="1:6" s="4" customFormat="1" ht="30" customHeight="1">
      <c r="A35" s="65"/>
      <c r="B35" s="12">
        <v>100012</v>
      </c>
      <c r="C35" s="13" t="s">
        <v>156</v>
      </c>
      <c r="D35" s="13" t="s">
        <v>137</v>
      </c>
      <c r="E35" s="13" t="s">
        <v>158</v>
      </c>
      <c r="F35" s="14">
        <v>8</v>
      </c>
    </row>
    <row r="36" spans="1:6" s="4" customFormat="1" ht="30" customHeight="1">
      <c r="A36" s="65"/>
      <c r="B36" s="12">
        <v>100012</v>
      </c>
      <c r="C36" s="13" t="s">
        <v>156</v>
      </c>
      <c r="D36" s="13" t="s">
        <v>137</v>
      </c>
      <c r="E36" s="13" t="s">
        <v>155</v>
      </c>
      <c r="F36" s="14">
        <v>6</v>
      </c>
    </row>
    <row r="37" spans="1:6" s="4" customFormat="1" ht="30" customHeight="1">
      <c r="A37" s="65"/>
      <c r="B37" s="12">
        <v>100013</v>
      </c>
      <c r="C37" s="13" t="s">
        <v>159</v>
      </c>
      <c r="D37" s="13" t="s">
        <v>132</v>
      </c>
      <c r="E37" s="13" t="s">
        <v>133</v>
      </c>
      <c r="F37" s="14">
        <v>20</v>
      </c>
    </row>
    <row r="38" spans="1:6" s="4" customFormat="1" ht="30" customHeight="1">
      <c r="A38" s="65"/>
      <c r="B38" s="12">
        <v>100015</v>
      </c>
      <c r="C38" s="13" t="s">
        <v>160</v>
      </c>
      <c r="D38" s="13" t="s">
        <v>132</v>
      </c>
      <c r="E38" s="13" t="s">
        <v>136</v>
      </c>
      <c r="F38" s="15">
        <v>15.6</v>
      </c>
    </row>
    <row r="39" spans="1:6" s="4" customFormat="1" ht="30" customHeight="1">
      <c r="A39" s="65"/>
      <c r="B39" s="12">
        <v>100016</v>
      </c>
      <c r="C39" s="13" t="s">
        <v>161</v>
      </c>
      <c r="D39" s="13" t="s">
        <v>132</v>
      </c>
      <c r="E39" s="13" t="s">
        <v>133</v>
      </c>
      <c r="F39" s="14">
        <v>20</v>
      </c>
    </row>
    <row r="40" spans="1:6" s="4" customFormat="1" ht="30" customHeight="1">
      <c r="A40" s="65"/>
      <c r="B40" s="12">
        <v>100019</v>
      </c>
      <c r="C40" s="13" t="s">
        <v>162</v>
      </c>
      <c r="D40" s="13" t="s">
        <v>132</v>
      </c>
      <c r="E40" s="13" t="s">
        <v>163</v>
      </c>
      <c r="F40" s="14">
        <v>30</v>
      </c>
    </row>
    <row r="41" spans="1:6" s="4" customFormat="1" ht="30" customHeight="1">
      <c r="A41" s="65"/>
      <c r="B41" s="12">
        <v>100019</v>
      </c>
      <c r="C41" s="13" t="s">
        <v>162</v>
      </c>
      <c r="D41" s="13" t="s">
        <v>137</v>
      </c>
      <c r="E41" s="13" t="s">
        <v>164</v>
      </c>
      <c r="F41" s="14">
        <v>15</v>
      </c>
    </row>
    <row r="42" spans="1:6" s="4" customFormat="1" ht="30" customHeight="1">
      <c r="A42" s="65"/>
      <c r="B42" s="12">
        <v>100021</v>
      </c>
      <c r="C42" s="13" t="s">
        <v>165</v>
      </c>
      <c r="D42" s="13" t="s">
        <v>132</v>
      </c>
      <c r="E42" s="13" t="s">
        <v>136</v>
      </c>
      <c r="F42" s="15">
        <v>15.6</v>
      </c>
    </row>
    <row r="43" spans="1:6" s="4" customFormat="1" ht="30" customHeight="1">
      <c r="A43" s="65"/>
      <c r="B43" s="12">
        <v>100021</v>
      </c>
      <c r="C43" s="13" t="s">
        <v>165</v>
      </c>
      <c r="D43" s="13" t="s">
        <v>137</v>
      </c>
      <c r="E43" s="13" t="s">
        <v>166</v>
      </c>
      <c r="F43" s="14">
        <v>15</v>
      </c>
    </row>
    <row r="44" spans="1:6" s="4" customFormat="1" ht="30" customHeight="1">
      <c r="A44" s="65"/>
      <c r="B44" s="12">
        <v>100022</v>
      </c>
      <c r="C44" s="13" t="s">
        <v>167</v>
      </c>
      <c r="D44" s="13" t="s">
        <v>132</v>
      </c>
      <c r="E44" s="13" t="s">
        <v>133</v>
      </c>
      <c r="F44" s="14">
        <v>20</v>
      </c>
    </row>
    <row r="45" spans="1:6" s="4" customFormat="1" ht="30" customHeight="1">
      <c r="A45" s="65"/>
      <c r="B45" s="14">
        <v>100024</v>
      </c>
      <c r="C45" s="13" t="s">
        <v>168</v>
      </c>
      <c r="D45" s="13" t="s">
        <v>132</v>
      </c>
      <c r="E45" s="13" t="s">
        <v>136</v>
      </c>
      <c r="F45" s="15">
        <v>18.8</v>
      </c>
    </row>
    <row r="46" spans="1:6" s="4" customFormat="1" ht="30" customHeight="1">
      <c r="A46" s="65"/>
      <c r="B46" s="14">
        <v>100026</v>
      </c>
      <c r="C46" s="13" t="s">
        <v>169</v>
      </c>
      <c r="D46" s="13" t="s">
        <v>137</v>
      </c>
      <c r="E46" s="13" t="s">
        <v>170</v>
      </c>
      <c r="F46" s="14">
        <v>22</v>
      </c>
    </row>
    <row r="47" spans="1:6" s="4" customFormat="1" ht="30" customHeight="1">
      <c r="A47" s="65"/>
      <c r="B47" s="14">
        <v>100026</v>
      </c>
      <c r="C47" s="13" t="s">
        <v>169</v>
      </c>
      <c r="D47" s="13" t="s">
        <v>132</v>
      </c>
      <c r="E47" s="13" t="s">
        <v>136</v>
      </c>
      <c r="F47" s="15">
        <v>35.200000000000003</v>
      </c>
    </row>
    <row r="48" spans="1:6" s="4" customFormat="1" ht="30" customHeight="1">
      <c r="A48" s="65"/>
      <c r="B48" s="14">
        <v>100026</v>
      </c>
      <c r="C48" s="13" t="s">
        <v>169</v>
      </c>
      <c r="D48" s="13" t="s">
        <v>132</v>
      </c>
      <c r="E48" s="13" t="s">
        <v>171</v>
      </c>
      <c r="F48" s="14">
        <v>18</v>
      </c>
    </row>
    <row r="49" spans="1:6" s="4" customFormat="1" ht="30" customHeight="1">
      <c r="A49" s="65"/>
      <c r="B49" s="14">
        <v>100026</v>
      </c>
      <c r="C49" s="13" t="s">
        <v>169</v>
      </c>
      <c r="D49" s="13" t="s">
        <v>132</v>
      </c>
      <c r="E49" s="13" t="s">
        <v>172</v>
      </c>
      <c r="F49" s="14">
        <v>25</v>
      </c>
    </row>
    <row r="50" spans="1:6" s="4" customFormat="1" ht="30" customHeight="1">
      <c r="A50" s="65"/>
      <c r="B50" s="14">
        <v>100028</v>
      </c>
      <c r="C50" s="13" t="s">
        <v>173</v>
      </c>
      <c r="D50" s="13" t="s">
        <v>132</v>
      </c>
      <c r="E50" s="13" t="s">
        <v>136</v>
      </c>
      <c r="F50" s="15">
        <v>16.3</v>
      </c>
    </row>
    <row r="51" spans="1:6" s="4" customFormat="1" ht="30" customHeight="1">
      <c r="A51" s="65"/>
      <c r="B51" s="12">
        <v>100040</v>
      </c>
      <c r="C51" s="13" t="s">
        <v>174</v>
      </c>
      <c r="D51" s="13" t="s">
        <v>132</v>
      </c>
      <c r="E51" s="13" t="s">
        <v>175</v>
      </c>
      <c r="F51" s="14">
        <v>10</v>
      </c>
    </row>
    <row r="52" spans="1:6" s="4" customFormat="1" ht="30" customHeight="1">
      <c r="A52" s="65"/>
      <c r="B52" s="12">
        <v>100040</v>
      </c>
      <c r="C52" s="13" t="s">
        <v>174</v>
      </c>
      <c r="D52" s="13" t="s">
        <v>137</v>
      </c>
      <c r="E52" s="13" t="s">
        <v>176</v>
      </c>
      <c r="F52" s="14">
        <v>15</v>
      </c>
    </row>
    <row r="53" spans="1:6" s="4" customFormat="1" ht="30" customHeight="1">
      <c r="A53" s="65"/>
      <c r="B53" s="12">
        <v>100040</v>
      </c>
      <c r="C53" s="13" t="s">
        <v>174</v>
      </c>
      <c r="D53" s="13" t="s">
        <v>137</v>
      </c>
      <c r="E53" s="13" t="s">
        <v>177</v>
      </c>
      <c r="F53" s="14">
        <v>15</v>
      </c>
    </row>
    <row r="54" spans="1:6" s="4" customFormat="1" ht="30" customHeight="1">
      <c r="A54" s="65"/>
      <c r="B54" s="12">
        <v>100045</v>
      </c>
      <c r="C54" s="13" t="s">
        <v>178</v>
      </c>
      <c r="D54" s="13" t="s">
        <v>137</v>
      </c>
      <c r="E54" s="13" t="s">
        <v>179</v>
      </c>
      <c r="F54" s="14">
        <v>20</v>
      </c>
    </row>
    <row r="55" spans="1:6" s="4" customFormat="1" ht="30" customHeight="1">
      <c r="A55" s="65"/>
      <c r="B55" s="12">
        <v>100050</v>
      </c>
      <c r="C55" s="13" t="s">
        <v>180</v>
      </c>
      <c r="D55" s="13" t="s">
        <v>132</v>
      </c>
      <c r="E55" s="13" t="s">
        <v>133</v>
      </c>
      <c r="F55" s="14">
        <v>20</v>
      </c>
    </row>
    <row r="56" spans="1:6" s="4" customFormat="1" ht="30" customHeight="1">
      <c r="A56" s="65"/>
      <c r="B56" s="12">
        <v>100050</v>
      </c>
      <c r="C56" s="13" t="s">
        <v>180</v>
      </c>
      <c r="D56" s="13" t="s">
        <v>137</v>
      </c>
      <c r="E56" s="13" t="s">
        <v>181</v>
      </c>
      <c r="F56" s="14">
        <v>22</v>
      </c>
    </row>
    <row r="57" spans="1:6" s="4" customFormat="1" ht="30" customHeight="1">
      <c r="A57" s="65"/>
      <c r="B57" s="12">
        <v>100050</v>
      </c>
      <c r="C57" s="13" t="s">
        <v>180</v>
      </c>
      <c r="D57" s="13" t="s">
        <v>137</v>
      </c>
      <c r="E57" s="13" t="s">
        <v>182</v>
      </c>
      <c r="F57" s="14">
        <v>5</v>
      </c>
    </row>
    <row r="58" spans="1:6" s="4" customFormat="1" ht="30" customHeight="1">
      <c r="A58" s="65"/>
      <c r="B58" s="12">
        <v>100050</v>
      </c>
      <c r="C58" s="13" t="s">
        <v>180</v>
      </c>
      <c r="D58" s="13" t="s">
        <v>137</v>
      </c>
      <c r="E58" s="13" t="s">
        <v>155</v>
      </c>
      <c r="F58" s="14">
        <v>39.42</v>
      </c>
    </row>
    <row r="59" spans="1:6" s="4" customFormat="1" ht="30" customHeight="1">
      <c r="A59" s="65"/>
      <c r="B59" s="12">
        <v>100051</v>
      </c>
      <c r="C59" s="13" t="s">
        <v>183</v>
      </c>
      <c r="D59" s="13" t="s">
        <v>132</v>
      </c>
      <c r="E59" s="13" t="s">
        <v>133</v>
      </c>
      <c r="F59" s="14">
        <v>20</v>
      </c>
    </row>
    <row r="60" spans="1:6" s="4" customFormat="1" ht="30" customHeight="1">
      <c r="A60" s="65"/>
      <c r="B60" s="12">
        <v>100051</v>
      </c>
      <c r="C60" s="13" t="s">
        <v>183</v>
      </c>
      <c r="D60" s="13" t="s">
        <v>137</v>
      </c>
      <c r="E60" s="13" t="s">
        <v>184</v>
      </c>
      <c r="F60" s="14">
        <v>20</v>
      </c>
    </row>
    <row r="61" spans="1:6" s="4" customFormat="1" ht="30" customHeight="1">
      <c r="A61" s="65"/>
      <c r="B61" s="18">
        <v>100054</v>
      </c>
      <c r="C61" s="13" t="s">
        <v>185</v>
      </c>
      <c r="D61" s="13" t="s">
        <v>137</v>
      </c>
      <c r="E61" s="13" t="s">
        <v>186</v>
      </c>
      <c r="F61" s="14">
        <v>20</v>
      </c>
    </row>
    <row r="62" spans="1:6" s="4" customFormat="1" ht="30" customHeight="1">
      <c r="A62" s="65"/>
      <c r="B62" s="18">
        <v>100054</v>
      </c>
      <c r="C62" s="13" t="s">
        <v>185</v>
      </c>
      <c r="D62" s="13" t="s">
        <v>137</v>
      </c>
      <c r="E62" s="13" t="s">
        <v>155</v>
      </c>
      <c r="F62" s="14">
        <v>2.82</v>
      </c>
    </row>
    <row r="63" spans="1:6" s="4" customFormat="1" ht="30" customHeight="1">
      <c r="A63" s="65"/>
      <c r="B63" s="19">
        <v>100058</v>
      </c>
      <c r="C63" s="13" t="s">
        <v>187</v>
      </c>
      <c r="D63" s="13" t="s">
        <v>137</v>
      </c>
      <c r="E63" s="13" t="s">
        <v>188</v>
      </c>
      <c r="F63" s="14">
        <v>26</v>
      </c>
    </row>
    <row r="64" spans="1:6" s="4" customFormat="1" ht="30" customHeight="1">
      <c r="A64" s="65"/>
      <c r="B64" s="37" t="s">
        <v>39</v>
      </c>
      <c r="C64" s="13" t="s">
        <v>189</v>
      </c>
      <c r="D64" s="13" t="s">
        <v>137</v>
      </c>
      <c r="E64" s="13" t="s">
        <v>190</v>
      </c>
      <c r="F64" s="14">
        <v>10</v>
      </c>
    </row>
    <row r="65" spans="1:6" s="4" customFormat="1" ht="30" customHeight="1">
      <c r="A65" s="66"/>
      <c r="B65" s="37" t="s">
        <v>39</v>
      </c>
      <c r="C65" s="13" t="s">
        <v>189</v>
      </c>
      <c r="D65" s="13" t="s">
        <v>137</v>
      </c>
      <c r="E65" s="13" t="s">
        <v>191</v>
      </c>
      <c r="F65" s="14">
        <v>10</v>
      </c>
    </row>
    <row r="66" spans="1:6" s="5" customFormat="1" ht="30" customHeight="1">
      <c r="A66" s="62" t="s">
        <v>192</v>
      </c>
      <c r="B66" s="63"/>
      <c r="C66" s="64"/>
      <c r="D66" s="20"/>
      <c r="E66" s="20"/>
      <c r="F66" s="21">
        <f>SUM(F67:F74)</f>
        <v>388.3</v>
      </c>
    </row>
    <row r="67" spans="1:6" s="4" customFormat="1" ht="30" customHeight="1">
      <c r="A67" s="59" t="s">
        <v>193</v>
      </c>
      <c r="B67" s="22" t="s">
        <v>194</v>
      </c>
      <c r="C67" s="13" t="s">
        <v>195</v>
      </c>
      <c r="D67" s="13" t="s">
        <v>132</v>
      </c>
      <c r="E67" s="13" t="s">
        <v>196</v>
      </c>
      <c r="F67" s="14">
        <v>12</v>
      </c>
    </row>
    <row r="68" spans="1:6" s="4" customFormat="1" ht="30" customHeight="1">
      <c r="A68" s="60"/>
      <c r="B68" s="22" t="s">
        <v>194</v>
      </c>
      <c r="C68" s="13" t="s">
        <v>195</v>
      </c>
      <c r="D68" s="13" t="s">
        <v>132</v>
      </c>
      <c r="E68" s="13" t="s">
        <v>136</v>
      </c>
      <c r="F68" s="15">
        <v>16.3</v>
      </c>
    </row>
    <row r="69" spans="1:6" s="4" customFormat="1" ht="30" customHeight="1">
      <c r="A69" s="60"/>
      <c r="B69" s="22" t="s">
        <v>194</v>
      </c>
      <c r="C69" s="13" t="s">
        <v>195</v>
      </c>
      <c r="D69" s="13" t="s">
        <v>137</v>
      </c>
      <c r="E69" s="13" t="s">
        <v>197</v>
      </c>
      <c r="F69" s="15">
        <v>11</v>
      </c>
    </row>
    <row r="70" spans="1:6" s="4" customFormat="1" ht="30" customHeight="1">
      <c r="A70" s="60"/>
      <c r="B70" s="22" t="s">
        <v>194</v>
      </c>
      <c r="C70" s="13" t="s">
        <v>195</v>
      </c>
      <c r="D70" s="13" t="s">
        <v>137</v>
      </c>
      <c r="E70" s="13" t="s">
        <v>198</v>
      </c>
      <c r="F70" s="14">
        <v>18</v>
      </c>
    </row>
    <row r="71" spans="1:6" s="4" customFormat="1" ht="30" customHeight="1">
      <c r="A71" s="60"/>
      <c r="B71" s="22" t="s">
        <v>194</v>
      </c>
      <c r="C71" s="13" t="s">
        <v>195</v>
      </c>
      <c r="D71" s="13" t="s">
        <v>137</v>
      </c>
      <c r="E71" s="13" t="s">
        <v>199</v>
      </c>
      <c r="F71" s="14">
        <v>28</v>
      </c>
    </row>
    <row r="72" spans="1:6" s="4" customFormat="1" ht="30" customHeight="1">
      <c r="A72" s="61"/>
      <c r="B72" s="22" t="s">
        <v>194</v>
      </c>
      <c r="C72" s="13" t="s">
        <v>195</v>
      </c>
      <c r="D72" s="13" t="s">
        <v>137</v>
      </c>
      <c r="E72" s="13" t="s">
        <v>200</v>
      </c>
      <c r="F72" s="14">
        <v>255</v>
      </c>
    </row>
    <row r="73" spans="1:6" s="4" customFormat="1" ht="45" customHeight="1">
      <c r="A73" s="23" t="s">
        <v>201</v>
      </c>
      <c r="B73" s="23">
        <v>999001</v>
      </c>
      <c r="C73" s="13" t="s">
        <v>202</v>
      </c>
      <c r="D73" s="13" t="s">
        <v>137</v>
      </c>
      <c r="E73" s="13" t="s">
        <v>203</v>
      </c>
      <c r="F73" s="14">
        <v>14</v>
      </c>
    </row>
    <row r="74" spans="1:6" s="4" customFormat="1" ht="30" customHeight="1">
      <c r="A74" s="23" t="s">
        <v>204</v>
      </c>
      <c r="B74" s="22" t="s">
        <v>205</v>
      </c>
      <c r="C74" s="13" t="s">
        <v>206</v>
      </c>
      <c r="D74" s="13" t="s">
        <v>137</v>
      </c>
      <c r="E74" s="13" t="s">
        <v>207</v>
      </c>
      <c r="F74" s="14">
        <v>34</v>
      </c>
    </row>
    <row r="75" spans="1:6" s="5" customFormat="1" ht="30" customHeight="1">
      <c r="A75" s="62" t="s">
        <v>208</v>
      </c>
      <c r="B75" s="63"/>
      <c r="C75" s="64"/>
      <c r="D75" s="20"/>
      <c r="E75" s="20"/>
      <c r="F75" s="21">
        <f>SUM(F76:F163)/2</f>
        <v>2748.32</v>
      </c>
    </row>
    <row r="76" spans="1:6" s="5" customFormat="1" ht="30" customHeight="1">
      <c r="A76" s="62" t="s">
        <v>209</v>
      </c>
      <c r="B76" s="63"/>
      <c r="C76" s="64"/>
      <c r="D76" s="20"/>
      <c r="E76" s="20"/>
      <c r="F76" s="21">
        <f>SUM(F77:F97)</f>
        <v>576.22</v>
      </c>
    </row>
    <row r="77" spans="1:6" s="4" customFormat="1" ht="30" customHeight="1">
      <c r="A77" s="67" t="s">
        <v>210</v>
      </c>
      <c r="B77" s="24" t="s">
        <v>52</v>
      </c>
      <c r="C77" s="13" t="s">
        <v>211</v>
      </c>
      <c r="D77" s="13" t="s">
        <v>137</v>
      </c>
      <c r="E77" s="13" t="s">
        <v>212</v>
      </c>
      <c r="F77" s="14">
        <v>30</v>
      </c>
    </row>
    <row r="78" spans="1:6" s="4" customFormat="1" ht="30" customHeight="1">
      <c r="A78" s="65"/>
      <c r="B78" s="23" t="s">
        <v>52</v>
      </c>
      <c r="C78" s="13" t="s">
        <v>66</v>
      </c>
      <c r="D78" s="13" t="s">
        <v>137</v>
      </c>
      <c r="E78" s="13" t="s">
        <v>155</v>
      </c>
      <c r="F78" s="14">
        <v>10.52</v>
      </c>
    </row>
    <row r="79" spans="1:6" s="4" customFormat="1" ht="30" customHeight="1">
      <c r="A79" s="65"/>
      <c r="B79" s="23" t="s">
        <v>52</v>
      </c>
      <c r="C79" s="13" t="s">
        <v>66</v>
      </c>
      <c r="D79" s="13" t="s">
        <v>137</v>
      </c>
      <c r="E79" s="13" t="s">
        <v>213</v>
      </c>
      <c r="F79" s="14">
        <v>8</v>
      </c>
    </row>
    <row r="80" spans="1:6" s="4" customFormat="1" ht="30" customHeight="1">
      <c r="A80" s="65"/>
      <c r="B80" s="23" t="s">
        <v>52</v>
      </c>
      <c r="C80" s="13" t="s">
        <v>54</v>
      </c>
      <c r="D80" s="13" t="s">
        <v>132</v>
      </c>
      <c r="E80" s="13" t="s">
        <v>214</v>
      </c>
      <c r="F80" s="14">
        <v>60</v>
      </c>
    </row>
    <row r="81" spans="1:6" s="4" customFormat="1" ht="30" customHeight="1">
      <c r="A81" s="65"/>
      <c r="B81" s="23" t="s">
        <v>52</v>
      </c>
      <c r="C81" s="13" t="s">
        <v>54</v>
      </c>
      <c r="D81" s="13" t="s">
        <v>132</v>
      </c>
      <c r="E81" s="14" t="s">
        <v>215</v>
      </c>
      <c r="F81" s="14">
        <v>35</v>
      </c>
    </row>
    <row r="82" spans="1:6" s="4" customFormat="1" ht="30" customHeight="1">
      <c r="A82" s="65"/>
      <c r="B82" s="23" t="s">
        <v>52</v>
      </c>
      <c r="C82" s="13" t="s">
        <v>54</v>
      </c>
      <c r="D82" s="13" t="s">
        <v>132</v>
      </c>
      <c r="E82" s="13" t="s">
        <v>216</v>
      </c>
      <c r="F82" s="14">
        <v>122</v>
      </c>
    </row>
    <row r="83" spans="1:6" s="4" customFormat="1" ht="30" customHeight="1">
      <c r="A83" s="65"/>
      <c r="B83" s="23" t="s">
        <v>52</v>
      </c>
      <c r="C83" s="13" t="s">
        <v>217</v>
      </c>
      <c r="D83" s="13" t="s">
        <v>137</v>
      </c>
      <c r="E83" s="13" t="s">
        <v>155</v>
      </c>
      <c r="F83" s="14">
        <v>1.02</v>
      </c>
    </row>
    <row r="84" spans="1:6" s="4" customFormat="1" ht="30" customHeight="1">
      <c r="A84" s="65"/>
      <c r="B84" s="23" t="s">
        <v>52</v>
      </c>
      <c r="C84" s="13" t="s">
        <v>218</v>
      </c>
      <c r="D84" s="13" t="s">
        <v>137</v>
      </c>
      <c r="E84" s="13" t="s">
        <v>155</v>
      </c>
      <c r="F84" s="14">
        <v>1.74</v>
      </c>
    </row>
    <row r="85" spans="1:6" s="4" customFormat="1" ht="30" customHeight="1">
      <c r="A85" s="65"/>
      <c r="B85" s="23" t="s">
        <v>52</v>
      </c>
      <c r="C85" s="13" t="s">
        <v>219</v>
      </c>
      <c r="D85" s="13" t="s">
        <v>132</v>
      </c>
      <c r="E85" s="13" t="s">
        <v>220</v>
      </c>
      <c r="F85" s="14">
        <v>68</v>
      </c>
    </row>
    <row r="86" spans="1:6" s="4" customFormat="1" ht="30" customHeight="1">
      <c r="A86" s="65"/>
      <c r="B86" s="23" t="s">
        <v>52</v>
      </c>
      <c r="C86" s="13" t="s">
        <v>219</v>
      </c>
      <c r="D86" s="13" t="s">
        <v>132</v>
      </c>
      <c r="E86" s="13" t="s">
        <v>221</v>
      </c>
      <c r="F86" s="14">
        <v>68</v>
      </c>
    </row>
    <row r="87" spans="1:6" s="4" customFormat="1" ht="30" customHeight="1">
      <c r="A87" s="65"/>
      <c r="B87" s="23" t="s">
        <v>52</v>
      </c>
      <c r="C87" s="13" t="s">
        <v>219</v>
      </c>
      <c r="D87" s="13" t="s">
        <v>137</v>
      </c>
      <c r="E87" s="13" t="s">
        <v>222</v>
      </c>
      <c r="F87" s="14">
        <v>28</v>
      </c>
    </row>
    <row r="88" spans="1:6" s="4" customFormat="1" ht="30" customHeight="1">
      <c r="A88" s="65"/>
      <c r="B88" s="23" t="s">
        <v>52</v>
      </c>
      <c r="C88" s="13" t="s">
        <v>219</v>
      </c>
      <c r="D88" s="13" t="s">
        <v>137</v>
      </c>
      <c r="E88" s="13" t="s">
        <v>223</v>
      </c>
      <c r="F88" s="14">
        <v>18</v>
      </c>
    </row>
    <row r="89" spans="1:6" s="4" customFormat="1" ht="30" customHeight="1">
      <c r="A89" s="65"/>
      <c r="B89" s="23" t="s">
        <v>52</v>
      </c>
      <c r="C89" s="13" t="s">
        <v>219</v>
      </c>
      <c r="D89" s="13" t="s">
        <v>137</v>
      </c>
      <c r="E89" s="13" t="s">
        <v>224</v>
      </c>
      <c r="F89" s="14">
        <v>50</v>
      </c>
    </row>
    <row r="90" spans="1:6" s="4" customFormat="1" ht="30" customHeight="1">
      <c r="A90" s="65"/>
      <c r="B90" s="23" t="s">
        <v>52</v>
      </c>
      <c r="C90" s="13" t="s">
        <v>225</v>
      </c>
      <c r="D90" s="13" t="s">
        <v>137</v>
      </c>
      <c r="E90" s="13" t="s">
        <v>155</v>
      </c>
      <c r="F90" s="14">
        <v>2.96</v>
      </c>
    </row>
    <row r="91" spans="1:6" s="4" customFormat="1" ht="30" customHeight="1">
      <c r="A91" s="65"/>
      <c r="B91" s="23" t="s">
        <v>52</v>
      </c>
      <c r="C91" s="13" t="s">
        <v>226</v>
      </c>
      <c r="D91" s="13" t="s">
        <v>137</v>
      </c>
      <c r="E91" s="13" t="s">
        <v>155</v>
      </c>
      <c r="F91" s="14">
        <v>5.98</v>
      </c>
    </row>
    <row r="92" spans="1:6" s="4" customFormat="1" ht="30" customHeight="1">
      <c r="A92" s="65"/>
      <c r="B92" s="23" t="s">
        <v>52</v>
      </c>
      <c r="C92" s="13" t="s">
        <v>227</v>
      </c>
      <c r="D92" s="13" t="s">
        <v>137</v>
      </c>
      <c r="E92" s="13" t="s">
        <v>228</v>
      </c>
      <c r="F92" s="14">
        <v>5</v>
      </c>
    </row>
    <row r="93" spans="1:6" s="4" customFormat="1" ht="30" customHeight="1">
      <c r="A93" s="65"/>
      <c r="B93" s="23" t="s">
        <v>52</v>
      </c>
      <c r="C93" s="13" t="s">
        <v>227</v>
      </c>
      <c r="D93" s="13" t="s">
        <v>137</v>
      </c>
      <c r="E93" s="13" t="s">
        <v>155</v>
      </c>
      <c r="F93" s="14">
        <v>10</v>
      </c>
    </row>
    <row r="94" spans="1:6" s="4" customFormat="1" ht="30" customHeight="1">
      <c r="A94" s="65"/>
      <c r="B94" s="23" t="s">
        <v>52</v>
      </c>
      <c r="C94" s="13" t="s">
        <v>229</v>
      </c>
      <c r="D94" s="13" t="s">
        <v>137</v>
      </c>
      <c r="E94" s="13" t="s">
        <v>230</v>
      </c>
      <c r="F94" s="14">
        <v>5</v>
      </c>
    </row>
    <row r="95" spans="1:6" s="4" customFormat="1" ht="30" customHeight="1">
      <c r="A95" s="65"/>
      <c r="B95" s="23" t="s">
        <v>52</v>
      </c>
      <c r="C95" s="13" t="s">
        <v>229</v>
      </c>
      <c r="D95" s="13" t="s">
        <v>137</v>
      </c>
      <c r="E95" s="13" t="s">
        <v>155</v>
      </c>
      <c r="F95" s="14">
        <v>5</v>
      </c>
    </row>
    <row r="96" spans="1:6" s="4" customFormat="1" ht="30" customHeight="1">
      <c r="A96" s="65"/>
      <c r="B96" s="23" t="s">
        <v>52</v>
      </c>
      <c r="C96" s="13" t="s">
        <v>231</v>
      </c>
      <c r="D96" s="13" t="s">
        <v>137</v>
      </c>
      <c r="E96" s="13" t="s">
        <v>232</v>
      </c>
      <c r="F96" s="14">
        <v>32</v>
      </c>
    </row>
    <row r="97" spans="1:6" s="4" customFormat="1" ht="30" customHeight="1">
      <c r="A97" s="66"/>
      <c r="B97" s="23" t="s">
        <v>69</v>
      </c>
      <c r="C97" s="13" t="s">
        <v>70</v>
      </c>
      <c r="D97" s="13" t="s">
        <v>137</v>
      </c>
      <c r="E97" s="13" t="s">
        <v>233</v>
      </c>
      <c r="F97" s="14">
        <v>10</v>
      </c>
    </row>
    <row r="98" spans="1:6" s="5" customFormat="1" ht="30" customHeight="1">
      <c r="A98" s="62" t="s">
        <v>234</v>
      </c>
      <c r="B98" s="63"/>
      <c r="C98" s="64"/>
      <c r="D98" s="20"/>
      <c r="E98" s="20"/>
      <c r="F98" s="21">
        <f>SUM(F99:F103)</f>
        <v>144</v>
      </c>
    </row>
    <row r="99" spans="1:6" s="4" customFormat="1" ht="30" customHeight="1">
      <c r="A99" s="59" t="s">
        <v>235</v>
      </c>
      <c r="B99" s="23" t="s">
        <v>52</v>
      </c>
      <c r="C99" s="13" t="s">
        <v>236</v>
      </c>
      <c r="D99" s="13" t="s">
        <v>132</v>
      </c>
      <c r="E99" s="14" t="s">
        <v>215</v>
      </c>
      <c r="F99" s="14">
        <v>28</v>
      </c>
    </row>
    <row r="100" spans="1:6" s="4" customFormat="1" ht="30" customHeight="1">
      <c r="A100" s="60"/>
      <c r="B100" s="23" t="s">
        <v>52</v>
      </c>
      <c r="C100" s="13" t="s">
        <v>236</v>
      </c>
      <c r="D100" s="13" t="s">
        <v>132</v>
      </c>
      <c r="E100" s="13" t="s">
        <v>216</v>
      </c>
      <c r="F100" s="14">
        <v>50</v>
      </c>
    </row>
    <row r="101" spans="1:6" s="4" customFormat="1" ht="30" customHeight="1">
      <c r="A101" s="60"/>
      <c r="B101" s="23" t="s">
        <v>52</v>
      </c>
      <c r="C101" s="13" t="s">
        <v>236</v>
      </c>
      <c r="D101" s="13" t="s">
        <v>132</v>
      </c>
      <c r="E101" s="13" t="s">
        <v>214</v>
      </c>
      <c r="F101" s="14">
        <v>30</v>
      </c>
    </row>
    <row r="102" spans="1:6" s="4" customFormat="1" ht="30" customHeight="1">
      <c r="A102" s="60"/>
      <c r="B102" s="23" t="s">
        <v>52</v>
      </c>
      <c r="C102" s="13" t="s">
        <v>237</v>
      </c>
      <c r="D102" s="13" t="s">
        <v>137</v>
      </c>
      <c r="E102" s="13" t="s">
        <v>238</v>
      </c>
      <c r="F102" s="14">
        <v>6</v>
      </c>
    </row>
    <row r="103" spans="1:6" s="4" customFormat="1" ht="30" customHeight="1">
      <c r="A103" s="61"/>
      <c r="B103" s="23" t="s">
        <v>52</v>
      </c>
      <c r="C103" s="13" t="s">
        <v>239</v>
      </c>
      <c r="D103" s="13" t="s">
        <v>132</v>
      </c>
      <c r="E103" s="13" t="s">
        <v>240</v>
      </c>
      <c r="F103" s="14">
        <v>30</v>
      </c>
    </row>
    <row r="104" spans="1:6" s="5" customFormat="1" ht="30" customHeight="1">
      <c r="A104" s="62" t="s">
        <v>241</v>
      </c>
      <c r="B104" s="63"/>
      <c r="C104" s="64"/>
      <c r="D104" s="20"/>
      <c r="E104" s="20"/>
      <c r="F104" s="21">
        <f>SUM(F105:F107)</f>
        <v>69</v>
      </c>
    </row>
    <row r="105" spans="1:6" s="4" customFormat="1" ht="30" customHeight="1">
      <c r="A105" s="59" t="s">
        <v>242</v>
      </c>
      <c r="B105" s="23" t="s">
        <v>52</v>
      </c>
      <c r="C105" s="13" t="s">
        <v>243</v>
      </c>
      <c r="D105" s="13" t="s">
        <v>132</v>
      </c>
      <c r="E105" s="13" t="s">
        <v>214</v>
      </c>
      <c r="F105" s="14">
        <v>25</v>
      </c>
    </row>
    <row r="106" spans="1:6" s="4" customFormat="1" ht="30" customHeight="1">
      <c r="A106" s="60"/>
      <c r="B106" s="23" t="s">
        <v>52</v>
      </c>
      <c r="C106" s="13" t="s">
        <v>243</v>
      </c>
      <c r="D106" s="13" t="s">
        <v>132</v>
      </c>
      <c r="E106" s="14" t="s">
        <v>215</v>
      </c>
      <c r="F106" s="14">
        <v>14</v>
      </c>
    </row>
    <row r="107" spans="1:6" s="4" customFormat="1" ht="30" customHeight="1">
      <c r="A107" s="61"/>
      <c r="B107" s="23" t="s">
        <v>52</v>
      </c>
      <c r="C107" s="13" t="s">
        <v>243</v>
      </c>
      <c r="D107" s="13" t="s">
        <v>132</v>
      </c>
      <c r="E107" s="13" t="s">
        <v>216</v>
      </c>
      <c r="F107" s="14">
        <v>30</v>
      </c>
    </row>
    <row r="108" spans="1:6" s="5" customFormat="1" ht="30" customHeight="1">
      <c r="A108" s="62" t="s">
        <v>244</v>
      </c>
      <c r="B108" s="63"/>
      <c r="C108" s="64"/>
      <c r="D108" s="20"/>
      <c r="E108" s="20"/>
      <c r="F108" s="21">
        <f>SUM(F109:F114)</f>
        <v>352.5</v>
      </c>
    </row>
    <row r="109" spans="1:6" s="4" customFormat="1" ht="30" customHeight="1">
      <c r="A109" s="59" t="s">
        <v>245</v>
      </c>
      <c r="B109" s="23" t="s">
        <v>52</v>
      </c>
      <c r="C109" s="13" t="s">
        <v>246</v>
      </c>
      <c r="D109" s="13" t="s">
        <v>132</v>
      </c>
      <c r="E109" s="14" t="s">
        <v>215</v>
      </c>
      <c r="F109" s="14">
        <v>52.5</v>
      </c>
    </row>
    <row r="110" spans="1:6" s="4" customFormat="1" ht="30" customHeight="1">
      <c r="A110" s="60"/>
      <c r="B110" s="23" t="s">
        <v>52</v>
      </c>
      <c r="C110" s="13" t="s">
        <v>246</v>
      </c>
      <c r="D110" s="13" t="s">
        <v>132</v>
      </c>
      <c r="E110" s="13" t="s">
        <v>216</v>
      </c>
      <c r="F110" s="14">
        <v>122</v>
      </c>
    </row>
    <row r="111" spans="1:6" s="4" customFormat="1" ht="30" customHeight="1">
      <c r="A111" s="60"/>
      <c r="B111" s="23" t="s">
        <v>52</v>
      </c>
      <c r="C111" s="13" t="s">
        <v>246</v>
      </c>
      <c r="D111" s="13" t="s">
        <v>132</v>
      </c>
      <c r="E111" s="13" t="s">
        <v>214</v>
      </c>
      <c r="F111" s="14">
        <v>56</v>
      </c>
    </row>
    <row r="112" spans="1:6" s="4" customFormat="1" ht="30" customHeight="1">
      <c r="A112" s="60"/>
      <c r="B112" s="23" t="s">
        <v>52</v>
      </c>
      <c r="C112" s="13" t="s">
        <v>247</v>
      </c>
      <c r="D112" s="13" t="s">
        <v>132</v>
      </c>
      <c r="E112" s="13" t="s">
        <v>248</v>
      </c>
      <c r="F112" s="14">
        <v>114</v>
      </c>
    </row>
    <row r="113" spans="1:6" s="4" customFormat="1" ht="30" customHeight="1">
      <c r="A113" s="60"/>
      <c r="B113" s="23" t="s">
        <v>52</v>
      </c>
      <c r="C113" s="13" t="s">
        <v>249</v>
      </c>
      <c r="D113" s="13" t="s">
        <v>137</v>
      </c>
      <c r="E113" s="13" t="s">
        <v>250</v>
      </c>
      <c r="F113" s="14">
        <v>5</v>
      </c>
    </row>
    <row r="114" spans="1:6" s="4" customFormat="1" ht="30" customHeight="1">
      <c r="A114" s="61"/>
      <c r="B114" s="23" t="s">
        <v>52</v>
      </c>
      <c r="C114" s="13" t="s">
        <v>249</v>
      </c>
      <c r="D114" s="13" t="s">
        <v>137</v>
      </c>
      <c r="E114" s="13" t="s">
        <v>155</v>
      </c>
      <c r="F114" s="14">
        <v>3</v>
      </c>
    </row>
    <row r="115" spans="1:6" s="5" customFormat="1" ht="30" customHeight="1">
      <c r="A115" s="62" t="s">
        <v>251</v>
      </c>
      <c r="B115" s="63"/>
      <c r="C115" s="64"/>
      <c r="D115" s="20"/>
      <c r="E115" s="20"/>
      <c r="F115" s="21">
        <f>SUM(F116:F118)</f>
        <v>94.5</v>
      </c>
    </row>
    <row r="116" spans="1:6" s="4" customFormat="1" ht="30" customHeight="1">
      <c r="A116" s="59" t="s">
        <v>252</v>
      </c>
      <c r="B116" s="23" t="s">
        <v>52</v>
      </c>
      <c r="C116" s="13" t="s">
        <v>253</v>
      </c>
      <c r="D116" s="13" t="s">
        <v>132</v>
      </c>
      <c r="E116" s="14" t="s">
        <v>215</v>
      </c>
      <c r="F116" s="14">
        <v>31.5</v>
      </c>
    </row>
    <row r="117" spans="1:6" s="4" customFormat="1" ht="30" customHeight="1">
      <c r="A117" s="60"/>
      <c r="B117" s="23" t="s">
        <v>52</v>
      </c>
      <c r="C117" s="13" t="s">
        <v>253</v>
      </c>
      <c r="D117" s="13" t="s">
        <v>132</v>
      </c>
      <c r="E117" s="13" t="s">
        <v>216</v>
      </c>
      <c r="F117" s="14">
        <v>24</v>
      </c>
    </row>
    <row r="118" spans="1:6" s="4" customFormat="1" ht="30" customHeight="1">
      <c r="A118" s="61"/>
      <c r="B118" s="23" t="s">
        <v>52</v>
      </c>
      <c r="C118" s="13" t="s">
        <v>253</v>
      </c>
      <c r="D118" s="13" t="s">
        <v>132</v>
      </c>
      <c r="E118" s="13" t="s">
        <v>214</v>
      </c>
      <c r="F118" s="14">
        <v>39</v>
      </c>
    </row>
    <row r="119" spans="1:6" s="5" customFormat="1" ht="30" customHeight="1">
      <c r="A119" s="62" t="s">
        <v>254</v>
      </c>
      <c r="B119" s="63"/>
      <c r="C119" s="64"/>
      <c r="D119" s="20"/>
      <c r="E119" s="20"/>
      <c r="F119" s="21">
        <f>SUM(F120:F126)</f>
        <v>264.60000000000002</v>
      </c>
    </row>
    <row r="120" spans="1:6" s="4" customFormat="1" ht="30" customHeight="1">
      <c r="A120" s="68" t="s">
        <v>255</v>
      </c>
      <c r="B120" s="23" t="s">
        <v>52</v>
      </c>
      <c r="C120" s="13" t="s">
        <v>256</v>
      </c>
      <c r="D120" s="13" t="s">
        <v>132</v>
      </c>
      <c r="E120" s="14" t="s">
        <v>215</v>
      </c>
      <c r="F120" s="14">
        <v>52.5</v>
      </c>
    </row>
    <row r="121" spans="1:6" s="4" customFormat="1" ht="30" customHeight="1">
      <c r="A121" s="68"/>
      <c r="B121" s="23" t="s">
        <v>52</v>
      </c>
      <c r="C121" s="13" t="s">
        <v>256</v>
      </c>
      <c r="D121" s="13" t="s">
        <v>132</v>
      </c>
      <c r="E121" s="13" t="s">
        <v>216</v>
      </c>
      <c r="F121" s="14">
        <v>76</v>
      </c>
    </row>
    <row r="122" spans="1:6" s="4" customFormat="1" ht="30" customHeight="1">
      <c r="A122" s="68"/>
      <c r="B122" s="23" t="s">
        <v>52</v>
      </c>
      <c r="C122" s="13" t="s">
        <v>256</v>
      </c>
      <c r="D122" s="13" t="s">
        <v>132</v>
      </c>
      <c r="E122" s="13" t="s">
        <v>214</v>
      </c>
      <c r="F122" s="14">
        <v>46</v>
      </c>
    </row>
    <row r="123" spans="1:6" s="4" customFormat="1" ht="30" customHeight="1">
      <c r="A123" s="68"/>
      <c r="B123" s="23" t="s">
        <v>257</v>
      </c>
      <c r="C123" s="13" t="s">
        <v>258</v>
      </c>
      <c r="D123" s="13" t="s">
        <v>132</v>
      </c>
      <c r="E123" s="14" t="s">
        <v>259</v>
      </c>
      <c r="F123" s="14">
        <v>50</v>
      </c>
    </row>
    <row r="124" spans="1:6" s="4" customFormat="1" ht="30" customHeight="1">
      <c r="A124" s="68"/>
      <c r="B124" s="23" t="s">
        <v>260</v>
      </c>
      <c r="C124" s="13" t="s">
        <v>261</v>
      </c>
      <c r="D124" s="13" t="s">
        <v>137</v>
      </c>
      <c r="E124" s="13" t="s">
        <v>262</v>
      </c>
      <c r="F124" s="14">
        <v>10</v>
      </c>
    </row>
    <row r="125" spans="1:6" s="4" customFormat="1" ht="30" customHeight="1">
      <c r="A125" s="68"/>
      <c r="B125" s="23" t="s">
        <v>263</v>
      </c>
      <c r="C125" s="13" t="s">
        <v>264</v>
      </c>
      <c r="D125" s="13" t="s">
        <v>137</v>
      </c>
      <c r="E125" s="13" t="s">
        <v>265</v>
      </c>
      <c r="F125" s="14">
        <v>20</v>
      </c>
    </row>
    <row r="126" spans="1:6" s="4" customFormat="1" ht="30" customHeight="1">
      <c r="A126" s="68"/>
      <c r="B126" s="23" t="s">
        <v>263</v>
      </c>
      <c r="C126" s="13" t="s">
        <v>264</v>
      </c>
      <c r="D126" s="13" t="s">
        <v>137</v>
      </c>
      <c r="E126" s="13" t="s">
        <v>155</v>
      </c>
      <c r="F126" s="14">
        <v>10.1</v>
      </c>
    </row>
    <row r="127" spans="1:6" s="5" customFormat="1" ht="30" customHeight="1">
      <c r="A127" s="70" t="s">
        <v>266</v>
      </c>
      <c r="B127" s="70"/>
      <c r="C127" s="70"/>
      <c r="D127" s="20"/>
      <c r="E127" s="20"/>
      <c r="F127" s="21">
        <f>SUM(F128:F133)</f>
        <v>292.5</v>
      </c>
    </row>
    <row r="128" spans="1:6" s="4" customFormat="1" ht="30" customHeight="1">
      <c r="A128" s="69" t="s">
        <v>267</v>
      </c>
      <c r="B128" s="23" t="s">
        <v>52</v>
      </c>
      <c r="C128" s="13" t="s">
        <v>268</v>
      </c>
      <c r="D128" s="13" t="s">
        <v>132</v>
      </c>
      <c r="E128" s="14" t="s">
        <v>215</v>
      </c>
      <c r="F128" s="14">
        <v>17.5</v>
      </c>
    </row>
    <row r="129" spans="1:6" s="4" customFormat="1" ht="30" customHeight="1">
      <c r="A129" s="69"/>
      <c r="B129" s="23" t="s">
        <v>52</v>
      </c>
      <c r="C129" s="13" t="s">
        <v>268</v>
      </c>
      <c r="D129" s="13" t="s">
        <v>132</v>
      </c>
      <c r="E129" s="13" t="s">
        <v>216</v>
      </c>
      <c r="F129" s="14">
        <v>154</v>
      </c>
    </row>
    <row r="130" spans="1:6" s="4" customFormat="1" ht="30" customHeight="1">
      <c r="A130" s="69"/>
      <c r="B130" s="23" t="s">
        <v>52</v>
      </c>
      <c r="C130" s="13" t="s">
        <v>268</v>
      </c>
      <c r="D130" s="13" t="s">
        <v>132</v>
      </c>
      <c r="E130" s="13" t="s">
        <v>214</v>
      </c>
      <c r="F130" s="14">
        <v>41</v>
      </c>
    </row>
    <row r="131" spans="1:6" s="4" customFormat="1" ht="30" customHeight="1">
      <c r="A131" s="69"/>
      <c r="B131" s="23" t="s">
        <v>52</v>
      </c>
      <c r="C131" s="13" t="s">
        <v>269</v>
      </c>
      <c r="D131" s="13" t="s">
        <v>137</v>
      </c>
      <c r="E131" s="13" t="s">
        <v>270</v>
      </c>
      <c r="F131" s="14">
        <v>18</v>
      </c>
    </row>
    <row r="132" spans="1:6" s="4" customFormat="1" ht="30" customHeight="1">
      <c r="A132" s="69"/>
      <c r="B132" s="24" t="s">
        <v>271</v>
      </c>
      <c r="C132" s="13" t="s">
        <v>272</v>
      </c>
      <c r="D132" s="13" t="s">
        <v>137</v>
      </c>
      <c r="E132" s="13" t="s">
        <v>273</v>
      </c>
      <c r="F132" s="14">
        <v>12</v>
      </c>
    </row>
    <row r="133" spans="1:6" s="4" customFormat="1" ht="30" customHeight="1">
      <c r="A133" s="69"/>
      <c r="B133" s="23" t="s">
        <v>274</v>
      </c>
      <c r="C133" s="13" t="s">
        <v>275</v>
      </c>
      <c r="D133" s="13" t="s">
        <v>132</v>
      </c>
      <c r="E133" s="13" t="s">
        <v>276</v>
      </c>
      <c r="F133" s="14">
        <v>50</v>
      </c>
    </row>
    <row r="134" spans="1:6" s="5" customFormat="1" ht="30" customHeight="1">
      <c r="A134" s="62" t="s">
        <v>277</v>
      </c>
      <c r="B134" s="63"/>
      <c r="C134" s="64"/>
      <c r="D134" s="20"/>
      <c r="E134" s="20"/>
      <c r="F134" s="21">
        <f>SUM(F135:F137)</f>
        <v>26.5</v>
      </c>
    </row>
    <row r="135" spans="1:6" s="4" customFormat="1" ht="30" customHeight="1">
      <c r="A135" s="59" t="s">
        <v>278</v>
      </c>
      <c r="B135" s="23" t="s">
        <v>52</v>
      </c>
      <c r="C135" s="13" t="s">
        <v>279</v>
      </c>
      <c r="D135" s="13" t="s">
        <v>132</v>
      </c>
      <c r="E135" s="13" t="s">
        <v>214</v>
      </c>
      <c r="F135" s="14">
        <v>12</v>
      </c>
    </row>
    <row r="136" spans="1:6" s="4" customFormat="1" ht="30" customHeight="1">
      <c r="A136" s="60"/>
      <c r="B136" s="23" t="s">
        <v>52</v>
      </c>
      <c r="C136" s="13" t="s">
        <v>279</v>
      </c>
      <c r="D136" s="13" t="s">
        <v>132</v>
      </c>
      <c r="E136" s="14" t="s">
        <v>215</v>
      </c>
      <c r="F136" s="14">
        <v>10.5</v>
      </c>
    </row>
    <row r="137" spans="1:6" s="4" customFormat="1" ht="30" customHeight="1">
      <c r="A137" s="61"/>
      <c r="B137" s="23" t="s">
        <v>52</v>
      </c>
      <c r="C137" s="13" t="s">
        <v>279</v>
      </c>
      <c r="D137" s="13" t="s">
        <v>132</v>
      </c>
      <c r="E137" s="13" t="s">
        <v>216</v>
      </c>
      <c r="F137" s="14">
        <v>4</v>
      </c>
    </row>
    <row r="138" spans="1:6" s="5" customFormat="1" ht="30" customHeight="1">
      <c r="A138" s="62" t="s">
        <v>280</v>
      </c>
      <c r="B138" s="63"/>
      <c r="C138" s="64"/>
      <c r="D138" s="20"/>
      <c r="E138" s="20"/>
      <c r="F138" s="21">
        <f>SUM(F139:F141)</f>
        <v>180.5</v>
      </c>
    </row>
    <row r="139" spans="1:6" s="4" customFormat="1" ht="30" customHeight="1">
      <c r="A139" s="59" t="s">
        <v>281</v>
      </c>
      <c r="B139" s="23" t="s">
        <v>52</v>
      </c>
      <c r="C139" s="13" t="s">
        <v>282</v>
      </c>
      <c r="D139" s="13" t="s">
        <v>132</v>
      </c>
      <c r="E139" s="14" t="s">
        <v>215</v>
      </c>
      <c r="F139" s="14">
        <v>24.5</v>
      </c>
    </row>
    <row r="140" spans="1:6" s="4" customFormat="1" ht="30" customHeight="1">
      <c r="A140" s="60"/>
      <c r="B140" s="23" t="s">
        <v>52</v>
      </c>
      <c r="C140" s="13" t="s">
        <v>282</v>
      </c>
      <c r="D140" s="13" t="s">
        <v>132</v>
      </c>
      <c r="E140" s="13" t="s">
        <v>216</v>
      </c>
      <c r="F140" s="14">
        <v>118</v>
      </c>
    </row>
    <row r="141" spans="1:6" s="4" customFormat="1" ht="30" customHeight="1">
      <c r="A141" s="61"/>
      <c r="B141" s="23" t="s">
        <v>52</v>
      </c>
      <c r="C141" s="13" t="s">
        <v>282</v>
      </c>
      <c r="D141" s="13" t="s">
        <v>132</v>
      </c>
      <c r="E141" s="13" t="s">
        <v>214</v>
      </c>
      <c r="F141" s="14">
        <v>38</v>
      </c>
    </row>
    <row r="142" spans="1:6" s="5" customFormat="1" ht="30" customHeight="1">
      <c r="A142" s="62" t="s">
        <v>283</v>
      </c>
      <c r="B142" s="63"/>
      <c r="C142" s="64"/>
      <c r="D142" s="20"/>
      <c r="E142" s="20"/>
      <c r="F142" s="21">
        <f>SUM(F143:F145)</f>
        <v>161</v>
      </c>
    </row>
    <row r="143" spans="1:6" s="4" customFormat="1" ht="30" customHeight="1">
      <c r="A143" s="59" t="s">
        <v>284</v>
      </c>
      <c r="B143" s="23" t="s">
        <v>52</v>
      </c>
      <c r="C143" s="13" t="s">
        <v>285</v>
      </c>
      <c r="D143" s="13" t="s">
        <v>132</v>
      </c>
      <c r="E143" s="14" t="s">
        <v>215</v>
      </c>
      <c r="F143" s="14">
        <v>49</v>
      </c>
    </row>
    <row r="144" spans="1:6" s="4" customFormat="1" ht="30" customHeight="1">
      <c r="A144" s="60"/>
      <c r="B144" s="23" t="s">
        <v>52</v>
      </c>
      <c r="C144" s="13" t="s">
        <v>285</v>
      </c>
      <c r="D144" s="13" t="s">
        <v>132</v>
      </c>
      <c r="E144" s="13" t="s">
        <v>216</v>
      </c>
      <c r="F144" s="14">
        <v>74</v>
      </c>
    </row>
    <row r="145" spans="1:6" s="4" customFormat="1" ht="30" customHeight="1">
      <c r="A145" s="61"/>
      <c r="B145" s="23" t="s">
        <v>52</v>
      </c>
      <c r="C145" s="13" t="s">
        <v>285</v>
      </c>
      <c r="D145" s="13" t="s">
        <v>132</v>
      </c>
      <c r="E145" s="13" t="s">
        <v>214</v>
      </c>
      <c r="F145" s="14">
        <v>38</v>
      </c>
    </row>
    <row r="146" spans="1:6" s="5" customFormat="1" ht="30" customHeight="1">
      <c r="A146" s="62" t="s">
        <v>286</v>
      </c>
      <c r="B146" s="63"/>
      <c r="C146" s="64"/>
      <c r="D146" s="20"/>
      <c r="E146" s="20"/>
      <c r="F146" s="21">
        <f>SUM(F147:F151)</f>
        <v>337.5</v>
      </c>
    </row>
    <row r="147" spans="1:6" s="4" customFormat="1" ht="30" customHeight="1">
      <c r="A147" s="59" t="s">
        <v>287</v>
      </c>
      <c r="B147" s="23" t="s">
        <v>52</v>
      </c>
      <c r="C147" s="13" t="s">
        <v>288</v>
      </c>
      <c r="D147" s="13" t="s">
        <v>132</v>
      </c>
      <c r="E147" s="14" t="s">
        <v>215</v>
      </c>
      <c r="F147" s="14">
        <v>45.5</v>
      </c>
    </row>
    <row r="148" spans="1:6" s="4" customFormat="1" ht="30" customHeight="1">
      <c r="A148" s="60"/>
      <c r="B148" s="23" t="s">
        <v>52</v>
      </c>
      <c r="C148" s="13" t="s">
        <v>288</v>
      </c>
      <c r="D148" s="13" t="s">
        <v>132</v>
      </c>
      <c r="E148" s="13" t="s">
        <v>216</v>
      </c>
      <c r="F148" s="14">
        <v>84</v>
      </c>
    </row>
    <row r="149" spans="1:6" s="4" customFormat="1" ht="30" customHeight="1">
      <c r="A149" s="60"/>
      <c r="B149" s="23" t="s">
        <v>52</v>
      </c>
      <c r="C149" s="13" t="s">
        <v>288</v>
      </c>
      <c r="D149" s="13" t="s">
        <v>132</v>
      </c>
      <c r="E149" s="13" t="s">
        <v>214</v>
      </c>
      <c r="F149" s="14">
        <v>46</v>
      </c>
    </row>
    <row r="150" spans="1:6" s="4" customFormat="1" ht="30" customHeight="1">
      <c r="A150" s="60"/>
      <c r="B150" s="23" t="s">
        <v>111</v>
      </c>
      <c r="C150" s="13" t="s">
        <v>289</v>
      </c>
      <c r="D150" s="13" t="s">
        <v>132</v>
      </c>
      <c r="E150" s="14" t="s">
        <v>290</v>
      </c>
      <c r="F150" s="14">
        <v>50</v>
      </c>
    </row>
    <row r="151" spans="1:6" s="4" customFormat="1" ht="30" customHeight="1">
      <c r="A151" s="61"/>
      <c r="B151" s="23" t="s">
        <v>111</v>
      </c>
      <c r="C151" s="13" t="s">
        <v>300</v>
      </c>
      <c r="D151" s="13" t="s">
        <v>132</v>
      </c>
      <c r="E151" s="13" t="s">
        <v>291</v>
      </c>
      <c r="F151" s="14">
        <v>112</v>
      </c>
    </row>
    <row r="152" spans="1:6" s="5" customFormat="1" ht="30" customHeight="1">
      <c r="A152" s="62" t="s">
        <v>292</v>
      </c>
      <c r="B152" s="63"/>
      <c r="C152" s="64"/>
      <c r="D152" s="20"/>
      <c r="E152" s="20"/>
      <c r="F152" s="21">
        <f>SUM(F153:F155)</f>
        <v>102.5</v>
      </c>
    </row>
    <row r="153" spans="1:6" s="4" customFormat="1" ht="30" customHeight="1">
      <c r="A153" s="59" t="s">
        <v>293</v>
      </c>
      <c r="B153" s="23" t="s">
        <v>52</v>
      </c>
      <c r="C153" s="13" t="s">
        <v>294</v>
      </c>
      <c r="D153" s="13" t="s">
        <v>132</v>
      </c>
      <c r="E153" s="14" t="s">
        <v>215</v>
      </c>
      <c r="F153" s="14">
        <v>38.5</v>
      </c>
    </row>
    <row r="154" spans="1:6" s="4" customFormat="1" ht="30" customHeight="1">
      <c r="A154" s="60"/>
      <c r="B154" s="23" t="s">
        <v>52</v>
      </c>
      <c r="C154" s="13" t="s">
        <v>294</v>
      </c>
      <c r="D154" s="13" t="s">
        <v>132</v>
      </c>
      <c r="E154" s="13" t="s">
        <v>216</v>
      </c>
      <c r="F154" s="14">
        <v>34</v>
      </c>
    </row>
    <row r="155" spans="1:6" s="4" customFormat="1" ht="30" customHeight="1">
      <c r="A155" s="61"/>
      <c r="B155" s="23" t="s">
        <v>52</v>
      </c>
      <c r="C155" s="13" t="s">
        <v>294</v>
      </c>
      <c r="D155" s="13" t="s">
        <v>132</v>
      </c>
      <c r="E155" s="13" t="s">
        <v>214</v>
      </c>
      <c r="F155" s="14">
        <v>30</v>
      </c>
    </row>
    <row r="156" spans="1:6" s="5" customFormat="1" ht="30" customHeight="1">
      <c r="A156" s="62" t="s">
        <v>295</v>
      </c>
      <c r="B156" s="63"/>
      <c r="C156" s="64"/>
      <c r="D156" s="20"/>
      <c r="E156" s="20"/>
      <c r="F156" s="21">
        <f>SUM(F157:F159)</f>
        <v>92.5</v>
      </c>
    </row>
    <row r="157" spans="1:6" s="4" customFormat="1" ht="30" customHeight="1">
      <c r="A157" s="59" t="s">
        <v>296</v>
      </c>
      <c r="B157" s="23" t="s">
        <v>52</v>
      </c>
      <c r="C157" s="13" t="s">
        <v>297</v>
      </c>
      <c r="D157" s="13" t="s">
        <v>132</v>
      </c>
      <c r="E157" s="14" t="s">
        <v>215</v>
      </c>
      <c r="F157" s="14">
        <v>31.5</v>
      </c>
    </row>
    <row r="158" spans="1:6" s="4" customFormat="1" ht="30" customHeight="1">
      <c r="A158" s="60"/>
      <c r="B158" s="23" t="s">
        <v>52</v>
      </c>
      <c r="C158" s="13" t="s">
        <v>297</v>
      </c>
      <c r="D158" s="13" t="s">
        <v>132</v>
      </c>
      <c r="E158" s="13" t="s">
        <v>216</v>
      </c>
      <c r="F158" s="14">
        <v>32</v>
      </c>
    </row>
    <row r="159" spans="1:6" s="4" customFormat="1" ht="30" customHeight="1">
      <c r="A159" s="61"/>
      <c r="B159" s="23" t="s">
        <v>52</v>
      </c>
      <c r="C159" s="13" t="s">
        <v>297</v>
      </c>
      <c r="D159" s="13" t="s">
        <v>132</v>
      </c>
      <c r="E159" s="13" t="s">
        <v>214</v>
      </c>
      <c r="F159" s="14">
        <v>29</v>
      </c>
    </row>
    <row r="160" spans="1:6" s="5" customFormat="1" ht="30" customHeight="1">
      <c r="A160" s="62" t="s">
        <v>118</v>
      </c>
      <c r="B160" s="63"/>
      <c r="C160" s="64"/>
      <c r="D160" s="20"/>
      <c r="E160" s="20"/>
      <c r="F160" s="21">
        <f>SUM(F161:F163)</f>
        <v>54.5</v>
      </c>
    </row>
    <row r="161" spans="1:6" s="4" customFormat="1" ht="30" customHeight="1">
      <c r="A161" s="59" t="s">
        <v>117</v>
      </c>
      <c r="B161" s="23" t="s">
        <v>298</v>
      </c>
      <c r="C161" s="13" t="s">
        <v>299</v>
      </c>
      <c r="D161" s="13" t="s">
        <v>132</v>
      </c>
      <c r="E161" s="14" t="s">
        <v>215</v>
      </c>
      <c r="F161" s="14">
        <v>7</v>
      </c>
    </row>
    <row r="162" spans="1:6" s="4" customFormat="1" ht="30" customHeight="1">
      <c r="A162" s="60"/>
      <c r="B162" s="23" t="s">
        <v>298</v>
      </c>
      <c r="C162" s="13" t="s">
        <v>299</v>
      </c>
      <c r="D162" s="13" t="s">
        <v>132</v>
      </c>
      <c r="E162" s="13" t="s">
        <v>216</v>
      </c>
      <c r="F162" s="14">
        <v>22</v>
      </c>
    </row>
    <row r="163" spans="1:6" s="4" customFormat="1" ht="30" customHeight="1">
      <c r="A163" s="61"/>
      <c r="B163" s="23" t="s">
        <v>298</v>
      </c>
      <c r="C163" s="13" t="s">
        <v>299</v>
      </c>
      <c r="D163" s="13" t="s">
        <v>132</v>
      </c>
      <c r="E163" s="13" t="s">
        <v>214</v>
      </c>
      <c r="F163" s="14">
        <v>25.5</v>
      </c>
    </row>
  </sheetData>
  <autoFilter ref="A4:F163"/>
  <mergeCells count="38">
    <mergeCell ref="A1:E1"/>
    <mergeCell ref="A2:F2"/>
    <mergeCell ref="E3:F3"/>
    <mergeCell ref="A5:C5"/>
    <mergeCell ref="A6:C6"/>
    <mergeCell ref="A7:C7"/>
    <mergeCell ref="A66:C66"/>
    <mergeCell ref="A75:C75"/>
    <mergeCell ref="A76:C76"/>
    <mergeCell ref="A98:C98"/>
    <mergeCell ref="A104:C104"/>
    <mergeCell ref="A108:C108"/>
    <mergeCell ref="A115:C115"/>
    <mergeCell ref="A119:C119"/>
    <mergeCell ref="A127:C127"/>
    <mergeCell ref="A147:A151"/>
    <mergeCell ref="A153:A155"/>
    <mergeCell ref="A134:C134"/>
    <mergeCell ref="A138:C138"/>
    <mergeCell ref="A142:C142"/>
    <mergeCell ref="A146:C146"/>
    <mergeCell ref="A152:C152"/>
    <mergeCell ref="A157:A159"/>
    <mergeCell ref="A161:A163"/>
    <mergeCell ref="A156:C156"/>
    <mergeCell ref="A160:C160"/>
    <mergeCell ref="A8:A65"/>
    <mergeCell ref="A67:A72"/>
    <mergeCell ref="A77:A97"/>
    <mergeCell ref="A99:A103"/>
    <mergeCell ref="A105:A107"/>
    <mergeCell ref="A109:A114"/>
    <mergeCell ref="A116:A118"/>
    <mergeCell ref="A120:A126"/>
    <mergeCell ref="A128:A133"/>
    <mergeCell ref="A135:A137"/>
    <mergeCell ref="A139:A141"/>
    <mergeCell ref="A143:A145"/>
  </mergeCells>
  <phoneticPr fontId="28" type="noConversion"/>
  <pageMargins left="0.75138888888888899" right="0.75138888888888899" top="1" bottom="0.80277777777777803" header="0.5" footer="0.5"/>
  <pageSetup paperSize="9" scale="6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分配表</vt:lpstr>
      <vt:lpstr>明细表</vt:lpstr>
      <vt:lpstr>分配表!Print_Titles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陈琳姿 null</cp:lastModifiedBy>
  <dcterms:created xsi:type="dcterms:W3CDTF">2018-05-26T03:28:00Z</dcterms:created>
  <dcterms:modified xsi:type="dcterms:W3CDTF">2024-07-23T02:24:30Z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5AA8CD7E47F246A4980FBB91AF9CAF6C_13</vt:lpwstr>
  </property>
</Properties>
</file>