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85" tabRatio="662"/>
  </bookViews>
  <sheets>
    <sheet name="附件1" sheetId="12" r:id="rId1"/>
    <sheet name="2021在校学生核定数" sheetId="7" state="hidden" r:id="rId2"/>
    <sheet name="湘财预2021-324号" sheetId="6" state="hidden" r:id="rId3"/>
  </sheets>
  <externalReferences>
    <externalReference r:id="rId5"/>
    <externalReference r:id="rId6"/>
  </externalReferences>
  <definedNames>
    <definedName name="_6_其他">#REF!</definedName>
    <definedName name="_xlnm._FilterDatabase" localSheetId="2" hidden="1">'湘财预2021-324号'!#REF!</definedName>
    <definedName name="_xlnm._FilterDatabase" hidden="1">#REF!</definedName>
    <definedName name="_Order1" hidden="1">255</definedName>
    <definedName name="_Order2" hidden="1">255</definedName>
    <definedName name="a">#N/A</definedName>
    <definedName name="aa">#REF!</definedName>
    <definedName name="aaaagfdsafsd">#N/A</definedName>
    <definedName name="ABC">#REF!</definedName>
    <definedName name="ABD">#REF!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b">#N/A</definedName>
    <definedName name="county">#REF!</definedName>
    <definedName name="d">#N/A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2">#REF!</definedName>
    <definedName name="database3">#REF!</definedName>
    <definedName name="dd">#N/A</definedName>
    <definedName name="ddad">#N/A</definedName>
    <definedName name="ddagagsgdsa">#N/A</definedName>
    <definedName name="dddsaga">#N/A</definedName>
    <definedName name="dddsagsa">#N/A</definedName>
    <definedName name="ddsadafs">#N/A</definedName>
    <definedName name="ddsass">#N/A</definedName>
    <definedName name="ddydhg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gh">#N/A</definedName>
    <definedName name="dfghdhj">#N/A</definedName>
    <definedName name="dfgsdf">#N/A</definedName>
    <definedName name="dfh">#N/A</definedName>
    <definedName name="dfhgkj">#N/A</definedName>
    <definedName name="dfj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">#N/A</definedName>
    <definedName name="dghadfha">#N/A</definedName>
    <definedName name="dghadhf">#N/A</definedName>
    <definedName name="dgkgfkdsafka">#N/A</definedName>
    <definedName name="dh">#N/A</definedName>
    <definedName name="dj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d">#REF!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gh">#N/A</definedName>
    <definedName name="dsfgs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gh">#N/A</definedName>
    <definedName name="dsjgakdsf">#N/A</definedName>
    <definedName name="dssasaww">#N/A</definedName>
    <definedName name="e">#N/A</definedName>
    <definedName name="f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g">#N/A</definedName>
    <definedName name="fgdh">#N/A</definedName>
    <definedName name="fgj">#N/A</definedName>
    <definedName name="fgjd">#N/A</definedName>
    <definedName name="fgjk">#N/A</definedName>
    <definedName name="fhdjk">#N/A</definedName>
    <definedName name="fjafjs">#N/A</definedName>
    <definedName name="fjajsfdja">#N/A</definedName>
    <definedName name="fjdajsdjfa">#N/A</definedName>
    <definedName name="fjjafsjaj">#N/A</definedName>
    <definedName name="fjk">#N/A</definedName>
    <definedName name="fsa">#N/A</definedName>
    <definedName name="fsafffdsfdsa">#N/A</definedName>
    <definedName name="fsafsdfdsa">#N/A</definedName>
    <definedName name="g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fh">#N/A</definedName>
    <definedName name="ggasfdasf">#N/A</definedName>
    <definedName name="gggg">#N/A</definedName>
    <definedName name="ggggggggg">#N/A</definedName>
    <definedName name="gh">#N/A</definedName>
    <definedName name="ghjk">#N/A</definedName>
    <definedName name="ghk">#N/A</definedName>
    <definedName name="gj">#N/A</definedName>
    <definedName name="gjhk">#N/A</definedName>
    <definedName name="gjk">#N/A</definedName>
    <definedName name="gjklh">#N/A</definedName>
    <definedName name="h">#N/A</definedName>
    <definedName name="hdfgh">#N/A</definedName>
    <definedName name="hg">#N/A</definedName>
    <definedName name="hgfh">#N/A</definedName>
    <definedName name="hgj">#N/A</definedName>
    <definedName name="hhfk">#N/A</definedName>
    <definedName name="hhhh">#REF!</definedName>
    <definedName name="hj">#N/A</definedName>
    <definedName name="hjhgj">#N/A</definedName>
    <definedName name="hjk">#N/A</definedName>
    <definedName name="hjkjhl">#N/A</definedName>
    <definedName name="hjkl">#N/A</definedName>
    <definedName name="hkjfgkjhkhj">#N/A</definedName>
    <definedName name="i">#N/A</definedName>
    <definedName name="j">#N/A</definedName>
    <definedName name="jdfajsfdj">#N/A</definedName>
    <definedName name="jdjfadsjf">#N/A</definedName>
    <definedName name="jgh">#N/A</definedName>
    <definedName name="jhgj">#N/A</definedName>
    <definedName name="jhkf">#N/A</definedName>
    <definedName name="jhkljl">#N/A</definedName>
    <definedName name="jjgajsdfjasd">#N/A</definedName>
    <definedName name="jjjjj">#N/A</definedName>
    <definedName name="jk">#N/A</definedName>
    <definedName name="jl">#N/A</definedName>
    <definedName name="jmjkhjkl">#N/A</definedName>
    <definedName name="k">#N/A</definedName>
    <definedName name="kdfkasj">#N/A</definedName>
    <definedName name="kg">#N/A</definedName>
    <definedName name="kgak">#N/A</definedName>
    <definedName name="kjhljk">#N/A</definedName>
    <definedName name="kjhluyi">#N/A</definedName>
    <definedName name="kjlhj">#N/A</definedName>
    <definedName name="kkkk">#REF!</definedName>
    <definedName name="l">#N/A</definedName>
    <definedName name="lkghjk">#N/A</definedName>
    <definedName name="lkjhh">#N/A</definedName>
    <definedName name="luil">#N/A</definedName>
    <definedName name="_xlnm.Print_Area" localSheetId="0">附件1!$A:$E</definedName>
    <definedName name="_xlnm.Print_Area">#N/A</definedName>
    <definedName name="Print_Area_MI">#REF!</definedName>
    <definedName name="_xlnm.Print_Titles" localSheetId="0">附件1!$3:$3</definedName>
    <definedName name="_xlnm.Print_Titles" localSheetId="2">'湘财预2021-324号'!$4:$4</definedName>
    <definedName name="_xlnm.Print_Titles">#N/A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g">#N/A</definedName>
    <definedName name="sdfgs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df">#N/A</definedName>
    <definedName name="sdgfw">#N/A</definedName>
    <definedName name="sdsaaa">#N/A</definedName>
    <definedName name="sdsfccxxx">#N/A</definedName>
    <definedName name="sfdg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gdfg">#N/A</definedName>
    <definedName name="sgdh">#N/A</definedName>
    <definedName name="shgd">#N/A</definedName>
    <definedName name="ssfafag">#N/A</definedName>
    <definedName name="try">#N/A</definedName>
    <definedName name="uyi">#N/A</definedName>
    <definedName name="财政供养">#REF!</definedName>
    <definedName name="处室">#REF!</definedName>
    <definedName name="还有">#REF!</definedName>
    <definedName name="汇率">#REF!</definedName>
    <definedName name="基金处室">#REF!</definedName>
    <definedName name="基金金额">#REF!</definedName>
    <definedName name="基金科目">#REF!</definedName>
    <definedName name="基金类型">#REF!</definedName>
    <definedName name="金额">#REF!</definedName>
    <definedName name="类型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学前">[1]学前!$A$3:$A$113</definedName>
    <definedName name="전">#REF!</definedName>
    <definedName name="주택사업본부">#REF!</definedName>
    <definedName name="철구사업본부">#REF!</definedName>
  </definedNames>
  <calcPr calcId="144525"/>
  <pivotCaches>
    <pivotCache cacheId="0" r:id="rId4"/>
  </pivotCaches>
</workbook>
</file>

<file path=xl/sharedStrings.xml><?xml version="1.0" encoding="utf-8"?>
<sst xmlns="http://schemas.openxmlformats.org/spreadsheetml/2006/main" count="517" uniqueCount="203">
  <si>
    <t>附件</t>
  </si>
  <si>
    <t>2025年免保育教育费补助省级资金（市县）分配表</t>
  </si>
  <si>
    <t>市州</t>
  </si>
  <si>
    <t>县市区</t>
  </si>
  <si>
    <t>2025年秋季学期学前一年
在园幼儿预计人数（人）</t>
  </si>
  <si>
    <t>此次下达省级
资金
（万元）</t>
  </si>
  <si>
    <t>备注</t>
  </si>
  <si>
    <t>市州合计</t>
  </si>
  <si>
    <t>长沙市</t>
  </si>
  <si>
    <t>长沙市小计</t>
  </si>
  <si>
    <t>长沙市本级及所辖区小计</t>
  </si>
  <si>
    <t>芙蓉区</t>
  </si>
  <si>
    <t>天心区</t>
  </si>
  <si>
    <t>岳麓区</t>
  </si>
  <si>
    <t>开福区</t>
  </si>
  <si>
    <t>雨花区</t>
  </si>
  <si>
    <t>望城区</t>
  </si>
  <si>
    <t>长沙县</t>
  </si>
  <si>
    <t>宁乡市</t>
  </si>
  <si>
    <t>浏阳市</t>
  </si>
  <si>
    <t>株洲市</t>
  </si>
  <si>
    <t>株洲市小计</t>
  </si>
  <si>
    <t>株洲市本级及所辖区小计</t>
  </si>
  <si>
    <t>荷塘区</t>
  </si>
  <si>
    <t>芦淞区</t>
  </si>
  <si>
    <t>石峰区</t>
  </si>
  <si>
    <t>天元区</t>
  </si>
  <si>
    <t>渌口区</t>
  </si>
  <si>
    <t>攸县</t>
  </si>
  <si>
    <t>茶陵县</t>
  </si>
  <si>
    <t>炎陵县</t>
  </si>
  <si>
    <t>醴陵市</t>
  </si>
  <si>
    <t>湘潭市</t>
  </si>
  <si>
    <t>湘潭市小计</t>
  </si>
  <si>
    <t>湘潭市本级及所辖区小计</t>
  </si>
  <si>
    <t>雨湖区</t>
  </si>
  <si>
    <t>岳塘区</t>
  </si>
  <si>
    <t>湘潭县</t>
  </si>
  <si>
    <t>湘乡市</t>
  </si>
  <si>
    <t>韶山市</t>
  </si>
  <si>
    <t>衡阳市</t>
  </si>
  <si>
    <t>衡阳市小计</t>
  </si>
  <si>
    <t>衡阳市本级及所辖区小计</t>
  </si>
  <si>
    <t>珠晖区</t>
  </si>
  <si>
    <t>雁峰区</t>
  </si>
  <si>
    <t>石鼓区</t>
  </si>
  <si>
    <t>蒸湘区</t>
  </si>
  <si>
    <t>南岳区</t>
  </si>
  <si>
    <t>衡阳县</t>
  </si>
  <si>
    <t>衡南县</t>
  </si>
  <si>
    <t>衡山县</t>
  </si>
  <si>
    <t>衡东县</t>
  </si>
  <si>
    <t>祁东县</t>
  </si>
  <si>
    <t>耒阳市</t>
  </si>
  <si>
    <t>常宁市</t>
  </si>
  <si>
    <t>邵阳市</t>
  </si>
  <si>
    <t>邵阳市小计</t>
  </si>
  <si>
    <t>邵阳市本级及所辖区小计</t>
  </si>
  <si>
    <t>双清区</t>
  </si>
  <si>
    <t>大祥区</t>
  </si>
  <si>
    <t>北塔区</t>
  </si>
  <si>
    <t>邵东市</t>
  </si>
  <si>
    <t>新邵县</t>
  </si>
  <si>
    <t>邵阳县</t>
  </si>
  <si>
    <t>隆回县</t>
  </si>
  <si>
    <t>洞口县</t>
  </si>
  <si>
    <t>绥宁县</t>
  </si>
  <si>
    <t>新宁县</t>
  </si>
  <si>
    <t>城步县</t>
  </si>
  <si>
    <t>武冈市</t>
  </si>
  <si>
    <t>岳阳市</t>
  </si>
  <si>
    <t>岳阳市小计</t>
  </si>
  <si>
    <t>岳阳市本级及所辖区小计</t>
  </si>
  <si>
    <t>岳阳楼区</t>
  </si>
  <si>
    <t>云溪区</t>
  </si>
  <si>
    <t>君山区</t>
  </si>
  <si>
    <t>岳阳县</t>
  </si>
  <si>
    <t>华容县</t>
  </si>
  <si>
    <t>湘阴县</t>
  </si>
  <si>
    <t>平江县</t>
  </si>
  <si>
    <t>汨罗市</t>
  </si>
  <si>
    <t>屈原管理区</t>
  </si>
  <si>
    <t>临湘市</t>
  </si>
  <si>
    <t>常德市</t>
  </si>
  <si>
    <t>常德市小计</t>
  </si>
  <si>
    <t>常德市本级及所辖区小计</t>
  </si>
  <si>
    <t>武陵区</t>
  </si>
  <si>
    <t>鼎城区</t>
  </si>
  <si>
    <t>西洞庭管理区</t>
  </si>
  <si>
    <t>安乡县</t>
  </si>
  <si>
    <t>汉寿县</t>
  </si>
  <si>
    <t>西湖管理区</t>
  </si>
  <si>
    <t>澧县</t>
  </si>
  <si>
    <t>临澧县</t>
  </si>
  <si>
    <t>桃源县</t>
  </si>
  <si>
    <t>石门县</t>
  </si>
  <si>
    <t>津市市</t>
  </si>
  <si>
    <t>张家界市</t>
  </si>
  <si>
    <t>张家界市小计</t>
  </si>
  <si>
    <t>张家界市本级及所辖区小计</t>
  </si>
  <si>
    <t>永定区</t>
  </si>
  <si>
    <t>武陵源区</t>
  </si>
  <si>
    <t>慈利县</t>
  </si>
  <si>
    <t>桑植县</t>
  </si>
  <si>
    <t>益阳市</t>
  </si>
  <si>
    <t>益阳市小计</t>
  </si>
  <si>
    <t>益阳市本级及所辖区小计</t>
  </si>
  <si>
    <t>资阳区</t>
  </si>
  <si>
    <t>赫山区</t>
  </si>
  <si>
    <t>南县</t>
  </si>
  <si>
    <t>大通湖管理区</t>
  </si>
  <si>
    <t>桃江县</t>
  </si>
  <si>
    <t>安化县</t>
  </si>
  <si>
    <t>沅江市</t>
  </si>
  <si>
    <t>郴州市</t>
  </si>
  <si>
    <t>郴州市小计</t>
  </si>
  <si>
    <t>郴州市本级及所辖区小计</t>
  </si>
  <si>
    <t>北湖区</t>
  </si>
  <si>
    <t>苏仙区</t>
  </si>
  <si>
    <t>桂阳县</t>
  </si>
  <si>
    <t>宜章县</t>
  </si>
  <si>
    <t>永兴县</t>
  </si>
  <si>
    <t>嘉禾县</t>
  </si>
  <si>
    <t>临武县</t>
  </si>
  <si>
    <t>汝城县</t>
  </si>
  <si>
    <t>桂东县</t>
  </si>
  <si>
    <t>安仁县</t>
  </si>
  <si>
    <t>资兴市</t>
  </si>
  <si>
    <t>永州市</t>
  </si>
  <si>
    <t>永州市小计</t>
  </si>
  <si>
    <t>永州市本级及所辖区小计</t>
  </si>
  <si>
    <t>零陵区</t>
  </si>
  <si>
    <t>冷水滩区</t>
  </si>
  <si>
    <t>祁阳市</t>
  </si>
  <si>
    <t>金洞管理区</t>
  </si>
  <si>
    <t>东安县</t>
  </si>
  <si>
    <t>双牌县</t>
  </si>
  <si>
    <t>道县</t>
  </si>
  <si>
    <t>江永县</t>
  </si>
  <si>
    <t>回龙圩管理区</t>
  </si>
  <si>
    <t>宁远县</t>
  </si>
  <si>
    <t>蓝山县</t>
  </si>
  <si>
    <t>新田县</t>
  </si>
  <si>
    <t>江华县</t>
  </si>
  <si>
    <t>怀化市</t>
  </si>
  <si>
    <t>怀化市小计</t>
  </si>
  <si>
    <t>怀化市本级及所辖区小计</t>
  </si>
  <si>
    <t>鹤城区</t>
  </si>
  <si>
    <t>中方县</t>
  </si>
  <si>
    <t>沅陵县</t>
  </si>
  <si>
    <t>辰溪县</t>
  </si>
  <si>
    <t>溆浦县</t>
  </si>
  <si>
    <t>会同县</t>
  </si>
  <si>
    <t>麻阳县</t>
  </si>
  <si>
    <t>新晃县</t>
  </si>
  <si>
    <t>芷江县</t>
  </si>
  <si>
    <t>靖州县</t>
  </si>
  <si>
    <t>通道县</t>
  </si>
  <si>
    <t>洪江区</t>
  </si>
  <si>
    <t>洪江市</t>
  </si>
  <si>
    <t>娄底市</t>
  </si>
  <si>
    <t>娄底市小计</t>
  </si>
  <si>
    <t>娄底市本级及所辖区小计</t>
  </si>
  <si>
    <t>娄星区</t>
  </si>
  <si>
    <t>双峰县</t>
  </si>
  <si>
    <t>新化县</t>
  </si>
  <si>
    <t>冷水江市</t>
  </si>
  <si>
    <t>涟源市</t>
  </si>
  <si>
    <t>湘西土家族苗族自治州</t>
  </si>
  <si>
    <t>湘西土家族苗族自治州小计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</si>
  <si>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</si>
  <si>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</si>
  <si>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</si>
  <si>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</si>
  <si>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</si>
  <si>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</si>
  <si>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</si>
  <si>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</si>
  <si>
    <t>区县</t>
  </si>
  <si>
    <t>求和项:在校生数</t>
  </si>
  <si>
    <t>常德市本级</t>
  </si>
  <si>
    <t>郴州市本级</t>
  </si>
  <si>
    <t>怀化市本级</t>
  </si>
  <si>
    <t>娄底市本级</t>
  </si>
  <si>
    <t>城步苗族自治县</t>
  </si>
  <si>
    <t>邵阳市本级</t>
  </si>
  <si>
    <t>湘潭市本级</t>
  </si>
  <si>
    <t>益阳市本级</t>
  </si>
  <si>
    <t>江华、县</t>
  </si>
  <si>
    <t>祁阳县</t>
  </si>
  <si>
    <t>永州市本级</t>
  </si>
  <si>
    <t>长沙市本级</t>
  </si>
  <si>
    <t>株洲市本级</t>
  </si>
  <si>
    <t>总计</t>
  </si>
  <si>
    <t>提前下达2022年学前教育幼儿资助中央和省级补助资金分配表</t>
  </si>
  <si>
    <t>单位：万元</t>
  </si>
  <si>
    <t>地区</t>
  </si>
  <si>
    <t>合计</t>
  </si>
  <si>
    <t>中央</t>
  </si>
  <si>
    <t>省级</t>
  </si>
  <si>
    <t>衡阳市本级</t>
  </si>
  <si>
    <t>岳阳市本级</t>
  </si>
  <si>
    <t>湘西州小计</t>
  </si>
</sst>
</file>

<file path=xl/styles.xml><?xml version="1.0" encoding="utf-8"?>
<styleSheet xmlns="http://schemas.openxmlformats.org/spreadsheetml/2006/main">
  <numFmts count="9">
    <numFmt numFmtId="176" formatCode="0_ "/>
    <numFmt numFmtId="177" formatCode="0.0_ ;[Red]\-0.0\ "/>
    <numFmt numFmtId="178" formatCode="0.0_ "/>
    <numFmt numFmtId="179" formatCode="0.0_);[Red]\(0.0\)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80" formatCode="0.00_ "/>
    <numFmt numFmtId="42" formatCode="_ &quot;￥&quot;* #,##0_ ;_ &quot;￥&quot;* \-#,##0_ ;_ &quot;￥&quot;* &quot;-&quot;_ ;_ @_ "/>
  </numFmts>
  <fonts count="43">
    <font>
      <sz val="11"/>
      <color indexed="8"/>
      <name val="宋体"/>
      <charset val="134"/>
    </font>
    <font>
      <sz val="10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0"/>
      <color theme="1"/>
      <name val="方正小标宋简体"/>
      <charset val="134"/>
    </font>
    <font>
      <sz val="11"/>
      <color theme="1"/>
      <name val="黑体"/>
      <charset val="134"/>
    </font>
    <font>
      <sz val="13"/>
      <color theme="1"/>
      <name val="黑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name val="宋体"/>
      <charset val="134"/>
    </font>
    <font>
      <sz val="24"/>
      <name val="方正小标宋_GBK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b/>
      <sz val="9"/>
      <name val="Times New Roman"/>
      <charset val="134"/>
    </font>
    <font>
      <b/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0" fontId="13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0" borderId="0"/>
    <xf numFmtId="0" fontId="21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1" borderId="12" applyNumberFormat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7" fillId="32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22" borderId="11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3" fillId="14" borderId="8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8" fillId="0" borderId="0"/>
    <xf numFmtId="0" fontId="23" fillId="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0" borderId="0"/>
    <xf numFmtId="0" fontId="21" fillId="7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9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179" fontId="1" fillId="0" borderId="0" xfId="0" applyNumberFormat="1" applyFont="1" applyFill="1" applyBorder="1" applyAlignment="1">
      <alignment horizontal="left" vertical="center"/>
    </xf>
    <xf numFmtId="179" fontId="4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179" fontId="6" fillId="0" borderId="1" xfId="0" applyNumberFormat="1" applyFont="1" applyFill="1" applyBorder="1" applyAlignment="1">
      <alignment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9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 wrapText="1"/>
    </xf>
    <xf numFmtId="177" fontId="10" fillId="0" borderId="2" xfId="11" applyNumberFormat="1" applyFont="1" applyFill="1" applyBorder="1" applyAlignment="1">
      <alignment horizontal="center" vertical="center" wrapText="1"/>
    </xf>
    <xf numFmtId="177" fontId="11" fillId="0" borderId="2" xfId="11" applyNumberFormat="1" applyFont="1" applyFill="1" applyBorder="1" applyAlignment="1">
      <alignment horizontal="center" vertical="center" wrapText="1"/>
    </xf>
    <xf numFmtId="179" fontId="11" fillId="0" borderId="2" xfId="11" applyNumberFormat="1" applyFont="1" applyFill="1" applyBorder="1" applyAlignment="1">
      <alignment horizontal="center" vertical="center" wrapText="1"/>
    </xf>
    <xf numFmtId="177" fontId="11" fillId="2" borderId="2" xfId="11" applyNumberFormat="1" applyFont="1" applyFill="1" applyBorder="1" applyAlignment="1">
      <alignment horizontal="center" vertical="center" wrapText="1"/>
    </xf>
    <xf numFmtId="179" fontId="11" fillId="2" borderId="2" xfId="11" applyNumberFormat="1" applyFont="1" applyFill="1" applyBorder="1" applyAlignment="1">
      <alignment horizontal="center" vertical="center" wrapText="1"/>
    </xf>
    <xf numFmtId="179" fontId="12" fillId="0" borderId="2" xfId="0" applyNumberFormat="1" applyFont="1" applyFill="1" applyBorder="1" applyAlignment="1">
      <alignment horizontal="center" vertical="center" wrapText="1"/>
    </xf>
    <xf numFmtId="179" fontId="10" fillId="0" borderId="2" xfId="0" applyNumberFormat="1" applyFont="1" applyFill="1" applyBorder="1" applyAlignment="1">
      <alignment horizontal="center" vertical="center"/>
    </xf>
    <xf numFmtId="177" fontId="10" fillId="2" borderId="2" xfId="11" applyNumberFormat="1" applyFont="1" applyFill="1" applyBorder="1" applyAlignment="1">
      <alignment horizontal="center" vertical="center" wrapText="1"/>
    </xf>
    <xf numFmtId="177" fontId="10" fillId="2" borderId="2" xfId="11" applyNumberFormat="1" applyFont="1" applyFill="1" applyBorder="1" applyAlignment="1">
      <alignment horizontal="left" vertical="center" wrapText="1"/>
    </xf>
    <xf numFmtId="177" fontId="10" fillId="2" borderId="2" xfId="43" applyNumberFormat="1" applyFont="1" applyFill="1" applyBorder="1" applyAlignment="1">
      <alignment horizontal="left" vertical="center" wrapText="1"/>
    </xf>
    <xf numFmtId="177" fontId="10" fillId="2" borderId="2" xfId="43" applyNumberFormat="1" applyFont="1" applyFill="1" applyBorder="1" applyAlignment="1">
      <alignment horizontal="center" vertical="center" wrapText="1"/>
    </xf>
    <xf numFmtId="177" fontId="10" fillId="2" borderId="3" xfId="11" applyNumberFormat="1" applyFont="1" applyFill="1" applyBorder="1" applyAlignment="1">
      <alignment horizontal="center" vertical="center" wrapText="1"/>
    </xf>
    <xf numFmtId="177" fontId="10" fillId="2" borderId="4" xfId="11" applyNumberFormat="1" applyFont="1" applyFill="1" applyBorder="1" applyAlignment="1">
      <alignment horizontal="center" vertical="center" wrapText="1"/>
    </xf>
    <xf numFmtId="179" fontId="12" fillId="3" borderId="2" xfId="0" applyNumberFormat="1" applyFont="1" applyFill="1" applyBorder="1" applyAlignment="1">
      <alignment horizontal="center" vertical="center" wrapText="1"/>
    </xf>
    <xf numFmtId="177" fontId="10" fillId="2" borderId="5" xfId="11" applyNumberFormat="1" applyFont="1" applyFill="1" applyBorder="1" applyAlignment="1">
      <alignment horizontal="center" vertical="center" wrapText="1"/>
    </xf>
    <xf numFmtId="177" fontId="10" fillId="0" borderId="2" xfId="43" applyNumberFormat="1" applyFont="1" applyFill="1" applyBorder="1" applyAlignment="1">
      <alignment horizontal="left" vertical="center" wrapText="1"/>
    </xf>
    <xf numFmtId="177" fontId="10" fillId="0" borderId="2" xfId="43" applyNumberFormat="1" applyFont="1" applyFill="1" applyBorder="1" applyAlignment="1">
      <alignment horizontal="center" vertical="center" wrapText="1"/>
    </xf>
    <xf numFmtId="0" fontId="13" fillId="0" borderId="0" xfId="6"/>
    <xf numFmtId="0" fontId="3" fillId="0" borderId="0" xfId="11" applyFont="1" applyFill="1" applyAlignment="1">
      <alignment vertical="center"/>
    </xf>
    <xf numFmtId="0" fontId="14" fillId="0" borderId="0" xfId="0" applyFont="1" applyFill="1" applyBorder="1" applyAlignment="1"/>
    <xf numFmtId="0" fontId="0" fillId="0" borderId="0" xfId="0" applyFill="1" applyBorder="1" applyAlignment="1"/>
    <xf numFmtId="0" fontId="15" fillId="0" borderId="0" xfId="0" applyFont="1" applyFill="1" applyBorder="1" applyAlignment="1"/>
    <xf numFmtId="0" fontId="1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80" fontId="0" fillId="0" borderId="0" xfId="0" applyNumberFormat="1" applyFill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11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center" vertical="center"/>
    </xf>
    <xf numFmtId="178" fontId="17" fillId="0" borderId="3" xfId="0" applyNumberFormat="1" applyFont="1" applyFill="1" applyBorder="1" applyAlignment="1">
      <alignment horizontal="center" vertical="center" wrapText="1"/>
    </xf>
    <xf numFmtId="176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/>
    </xf>
    <xf numFmtId="176" fontId="17" fillId="0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176" fontId="18" fillId="0" borderId="2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/>
    <xf numFmtId="0" fontId="17" fillId="0" borderId="2" xfId="0" applyFont="1" applyFill="1" applyBorder="1" applyAlignment="1">
      <alignment horizontal="center" vertical="center" wrapText="1"/>
    </xf>
  </cellXfs>
  <cellStyles count="54">
    <cellStyle name="常规" xfId="0" builtinId="0"/>
    <cellStyle name="常规 2 1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常规 3" xfId="6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常规 4" xfId="40"/>
    <cellStyle name="40% - 强调文字颜色 4" xfId="41" builtinId="43"/>
    <cellStyle name="20% - 强调文字颜色 1" xfId="42" builtinId="30"/>
    <cellStyle name="常规_Sheet1" xfId="43"/>
    <cellStyle name="强调文字颜色 5" xfId="44" builtinId="45"/>
    <cellStyle name="汇总" xfId="45" builtinId="25"/>
    <cellStyle name="强调文字颜色 2" xfId="46" builtinId="33"/>
    <cellStyle name="差" xfId="47" builtinId="27"/>
    <cellStyle name="20% - 强调文字颜色 6" xfId="48" builtinId="50"/>
    <cellStyle name="警告文本" xfId="49" builtinId="11"/>
    <cellStyle name="适中" xfId="50" builtinId="28"/>
    <cellStyle name="强调文字颜色 1" xfId="51" builtinId="29"/>
    <cellStyle name="60% - 强调文字颜色 4" xfId="52" builtinId="44"/>
    <cellStyle name="40% - 强调文字颜色 1" xfId="53" builtinId="31"/>
  </cellStyles>
  <tableStyles count="0" defaultTableStyle="TableStyleMedium2" defaultPivotStyle="PivotStyleLight16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media/CX/Expansion/&#20013;&#23567;&#23398;/1.&#20013;&#23567;&#23398;&#37096;&#24037;&#20316;/&#27979;&#31639;&#36164;&#26009;&#65288;&#21150;&#25991;&#35828;&#26126;&#12289;&#27979;&#31639;&#34920;&#65289;/&#23398;&#21069;&#27979;&#31639;&#36164;&#26009;/2025&#24180;&#23398;&#21069;&#27979;&#31639;&#36164;&#26009;/&#28165;&#31639;&#36164;&#37329;/home/kylin/Desktop/2024&#24180;&#23398;&#21069;&#36164;&#21161;&#36164;&#37329;&#20998;&#37197;&#24773;&#20917;/2019/2019&#36164;&#21161;/2019&#24180;&#31179;&#23395;&#36164;&#21161;/2019&#24180;&#31179;&#21457;&#25918;&#25972;&#29702;&#21517;&#20876;/&#27741;&#22478;&#21439;2019&#24180;&#31179;&#23395;&#24314;&#26723;&#31435;&#21345;&#31561;&#23478;&#24237;&#32463;&#27982;&#22256;&#38590;&#23398;&#29983;&#20139;&#21463;&#36164;&#21161;&#39033;&#30446;&#35814;&#32454;&#20449;&#24687;11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/media/CX/Expansion/&#20013;&#23567;&#23398;/1.&#20013;&#23567;&#23398;&#37096;&#24037;&#20316;/&#27979;&#31639;&#36164;&#26009;&#65288;&#21150;&#25991;&#35828;&#26126;&#12289;&#27979;&#31639;&#34920;&#65289;/&#23398;&#21069;&#27979;&#31639;&#36164;&#26009;/2025&#24180;&#23398;&#21069;&#27979;&#31639;&#36164;&#26009;/&#28165;&#31639;&#36164;&#37329;/home/kylin/Desktop/home/kylin/Desktop/2024&#24180;&#23398;&#21069;&#36164;&#21161;&#36164;&#37329;&#20998;&#37197;&#24773;&#20917;/F:/&#19994;&#21153;&#31185;&#23460;/&#20013;&#23567;&#23398;&#31185;/&#23398;&#21069;/&#25552;&#21069;&#19979;&#36798;2022&#24180;&#23398;&#21069;&#24188;&#20799;&#34917;&#21161;/&#25552;&#21069;&#19979;&#36798;2022&#24180;&#23478;&#24237;&#32463;&#27982;&#22256;&#38590;&#24188;&#20799;&#20837;&#22253;&#34917;&#21161;&#36164;&#37329;&#20998;&#37197;&#34920;-11.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表1学前"/>
      <sheetName val="表2小学"/>
      <sheetName val="表3初中"/>
      <sheetName val="表4高中 (2)"/>
      <sheetName val="表5中职1"/>
      <sheetName val="表6异动汇总表"/>
      <sheetName val="学前"/>
      <sheetName val="小学"/>
      <sheetName val="初中"/>
      <sheetName val="高中"/>
      <sheetName val="全县乡镇"/>
      <sheetName val="汝城县行政区划代码"/>
      <sheetName val="湖南省行政区划代码"/>
      <sheetName val="Sheet1"/>
      <sheetName val="P1012001"/>
      <sheetName val="C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提前下达2022年学前教育幼儿资助中央和省级补助资金分配表"/>
      <sheetName val="2022年学前资助提前资金测算表"/>
      <sheetName val="2020年在校学生核定数"/>
    </sheetNames>
    <sheetDataSet>
      <sheetData sheetId="0"/>
      <sheetData sheetId="1">
        <row r="8">
          <cell r="B8" t="str">
            <v>长沙市本级</v>
          </cell>
          <cell r="C8">
            <v>4666</v>
          </cell>
          <cell r="D8">
            <v>0.015</v>
          </cell>
          <cell r="E8">
            <v>70</v>
          </cell>
          <cell r="F8">
            <v>0.42</v>
          </cell>
          <cell r="G8">
            <v>0.58</v>
          </cell>
          <cell r="H8">
            <v>0</v>
          </cell>
          <cell r="I8">
            <v>1</v>
          </cell>
          <cell r="J8">
            <v>0</v>
          </cell>
          <cell r="K8">
            <v>7</v>
          </cell>
          <cell r="L8">
            <v>2.9</v>
          </cell>
          <cell r="M8">
            <v>0</v>
          </cell>
          <cell r="N8">
            <v>4.1</v>
          </cell>
          <cell r="O8">
            <v>0</v>
          </cell>
          <cell r="P8">
            <v>7</v>
          </cell>
          <cell r="Q8">
            <v>2.9</v>
          </cell>
          <cell r="R8">
            <v>2.9</v>
          </cell>
          <cell r="S8">
            <v>2.9</v>
          </cell>
          <cell r="T8">
            <v>0</v>
          </cell>
          <cell r="U8">
            <v>1.0026498603</v>
          </cell>
        </row>
        <row r="9">
          <cell r="B9" t="str">
            <v>长沙县</v>
          </cell>
          <cell r="C9">
            <v>60611</v>
          </cell>
          <cell r="D9">
            <v>0.075</v>
          </cell>
          <cell r="E9">
            <v>4546</v>
          </cell>
          <cell r="F9">
            <v>0.42</v>
          </cell>
          <cell r="G9">
            <v>0.58</v>
          </cell>
          <cell r="H9">
            <v>0.2</v>
          </cell>
          <cell r="I9">
            <v>0.8</v>
          </cell>
          <cell r="J9">
            <v>0</v>
          </cell>
          <cell r="K9">
            <v>454.6</v>
          </cell>
          <cell r="L9">
            <v>190.9</v>
          </cell>
          <cell r="M9">
            <v>52.7</v>
          </cell>
          <cell r="N9">
            <v>211</v>
          </cell>
          <cell r="O9">
            <v>0</v>
          </cell>
          <cell r="P9">
            <v>454.6</v>
          </cell>
          <cell r="Q9">
            <v>243.6</v>
          </cell>
          <cell r="R9">
            <v>238.8</v>
          </cell>
          <cell r="S9">
            <v>191.4</v>
          </cell>
          <cell r="T9">
            <v>47.4</v>
          </cell>
          <cell r="U9">
            <v>1.0026498603</v>
          </cell>
        </row>
        <row r="10">
          <cell r="B10" t="str">
            <v>望城区</v>
          </cell>
          <cell r="C10">
            <v>36483</v>
          </cell>
          <cell r="D10">
            <v>0.075</v>
          </cell>
          <cell r="E10">
            <v>2736</v>
          </cell>
          <cell r="F10">
            <v>0.42</v>
          </cell>
          <cell r="G10">
            <v>0.58</v>
          </cell>
          <cell r="H10">
            <v>0.2</v>
          </cell>
          <cell r="I10">
            <v>0.8</v>
          </cell>
          <cell r="J10">
            <v>0</v>
          </cell>
          <cell r="K10">
            <v>273.6</v>
          </cell>
          <cell r="L10">
            <v>114.9</v>
          </cell>
          <cell r="M10">
            <v>31.7</v>
          </cell>
          <cell r="N10">
            <v>127</v>
          </cell>
          <cell r="O10">
            <v>0</v>
          </cell>
          <cell r="P10">
            <v>273.6</v>
          </cell>
          <cell r="Q10">
            <v>146.6</v>
          </cell>
          <cell r="R10">
            <v>143.7</v>
          </cell>
          <cell r="S10">
            <v>115.2</v>
          </cell>
          <cell r="T10">
            <v>28.5</v>
          </cell>
          <cell r="U10">
            <v>1.0026498603</v>
          </cell>
        </row>
        <row r="11">
          <cell r="B11" t="str">
            <v>雨花区</v>
          </cell>
          <cell r="C11">
            <v>52858</v>
          </cell>
          <cell r="D11">
            <v>0.075</v>
          </cell>
          <cell r="E11">
            <v>3964</v>
          </cell>
          <cell r="F11">
            <v>0.42</v>
          </cell>
          <cell r="G11">
            <v>0.58</v>
          </cell>
          <cell r="H11">
            <v>0.2</v>
          </cell>
          <cell r="I11">
            <v>0.8</v>
          </cell>
          <cell r="J11">
            <v>0</v>
          </cell>
          <cell r="K11">
            <v>396.4</v>
          </cell>
          <cell r="L11">
            <v>166.5</v>
          </cell>
          <cell r="M11">
            <v>46</v>
          </cell>
          <cell r="N11">
            <v>183.9</v>
          </cell>
          <cell r="O11">
            <v>0</v>
          </cell>
          <cell r="P11">
            <v>396.4</v>
          </cell>
          <cell r="Q11">
            <v>212.5</v>
          </cell>
          <cell r="R11">
            <v>208.3</v>
          </cell>
          <cell r="S11">
            <v>166.9</v>
          </cell>
          <cell r="T11">
            <v>41.4</v>
          </cell>
          <cell r="U11">
            <v>1.0026498603</v>
          </cell>
        </row>
        <row r="12">
          <cell r="B12" t="str">
            <v>芙蓉区</v>
          </cell>
          <cell r="C12">
            <v>25176</v>
          </cell>
          <cell r="D12">
            <v>0.075</v>
          </cell>
          <cell r="E12">
            <v>1888</v>
          </cell>
          <cell r="F12">
            <v>0.42</v>
          </cell>
          <cell r="G12">
            <v>0.58</v>
          </cell>
          <cell r="H12">
            <v>0.2</v>
          </cell>
          <cell r="I12">
            <v>0.8</v>
          </cell>
          <cell r="J12">
            <v>0</v>
          </cell>
          <cell r="K12">
            <v>188.8</v>
          </cell>
          <cell r="L12">
            <v>79.3</v>
          </cell>
          <cell r="M12">
            <v>21.9</v>
          </cell>
          <cell r="N12">
            <v>87.6</v>
          </cell>
          <cell r="O12">
            <v>0</v>
          </cell>
          <cell r="P12">
            <v>188.8</v>
          </cell>
          <cell r="Q12">
            <v>101.2</v>
          </cell>
          <cell r="R12">
            <v>99.2</v>
          </cell>
          <cell r="S12">
            <v>79.5</v>
          </cell>
          <cell r="T12">
            <v>19.7</v>
          </cell>
          <cell r="U12">
            <v>1.0026498603</v>
          </cell>
        </row>
        <row r="13">
          <cell r="B13" t="str">
            <v>天心区</v>
          </cell>
          <cell r="C13">
            <v>32671</v>
          </cell>
          <cell r="D13">
            <v>0.075</v>
          </cell>
          <cell r="E13">
            <v>2450</v>
          </cell>
          <cell r="F13">
            <v>0.42</v>
          </cell>
          <cell r="G13">
            <v>0.58</v>
          </cell>
          <cell r="H13">
            <v>0.2</v>
          </cell>
          <cell r="I13">
            <v>0.8</v>
          </cell>
          <cell r="J13">
            <v>0</v>
          </cell>
          <cell r="K13">
            <v>245</v>
          </cell>
          <cell r="L13">
            <v>102.9</v>
          </cell>
          <cell r="M13">
            <v>28.4</v>
          </cell>
          <cell r="N13">
            <v>113.7</v>
          </cell>
          <cell r="O13">
            <v>0</v>
          </cell>
          <cell r="P13">
            <v>245</v>
          </cell>
          <cell r="Q13">
            <v>131.3</v>
          </cell>
          <cell r="R13">
            <v>128.8</v>
          </cell>
          <cell r="S13">
            <v>103.2</v>
          </cell>
          <cell r="T13">
            <v>25.6</v>
          </cell>
          <cell r="U13">
            <v>1.0026498603</v>
          </cell>
        </row>
        <row r="14">
          <cell r="B14" t="str">
            <v>岳麓区</v>
          </cell>
          <cell r="C14">
            <v>58581</v>
          </cell>
          <cell r="D14">
            <v>0.075</v>
          </cell>
          <cell r="E14">
            <v>4394</v>
          </cell>
          <cell r="F14">
            <v>0.42</v>
          </cell>
          <cell r="G14">
            <v>0.58</v>
          </cell>
          <cell r="H14">
            <v>0.2</v>
          </cell>
          <cell r="I14">
            <v>0.8</v>
          </cell>
          <cell r="J14">
            <v>0</v>
          </cell>
          <cell r="K14">
            <v>439.4</v>
          </cell>
          <cell r="L14">
            <v>184.5</v>
          </cell>
          <cell r="M14">
            <v>51</v>
          </cell>
          <cell r="N14">
            <v>203.9</v>
          </cell>
          <cell r="O14">
            <v>0</v>
          </cell>
          <cell r="P14">
            <v>439.4</v>
          </cell>
          <cell r="Q14">
            <v>235.5</v>
          </cell>
          <cell r="R14">
            <v>230.9</v>
          </cell>
          <cell r="S14">
            <v>185</v>
          </cell>
          <cell r="T14">
            <v>45.9</v>
          </cell>
          <cell r="U14">
            <v>1.0026498603</v>
          </cell>
        </row>
        <row r="15">
          <cell r="B15" t="str">
            <v>开福区</v>
          </cell>
          <cell r="C15">
            <v>36208</v>
          </cell>
          <cell r="D15">
            <v>0.075</v>
          </cell>
          <cell r="E15">
            <v>2716</v>
          </cell>
          <cell r="F15">
            <v>0.42</v>
          </cell>
          <cell r="G15">
            <v>0.58</v>
          </cell>
          <cell r="H15">
            <v>0.2</v>
          </cell>
          <cell r="I15">
            <v>0.8</v>
          </cell>
          <cell r="J15">
            <v>0</v>
          </cell>
          <cell r="K15">
            <v>271.6</v>
          </cell>
          <cell r="L15">
            <v>114.1</v>
          </cell>
          <cell r="M15">
            <v>31.5</v>
          </cell>
          <cell r="N15">
            <v>126</v>
          </cell>
          <cell r="O15">
            <v>0</v>
          </cell>
          <cell r="P15">
            <v>271.6</v>
          </cell>
          <cell r="Q15">
            <v>145.6</v>
          </cell>
          <cell r="R15">
            <v>142.8</v>
          </cell>
          <cell r="S15">
            <v>114.4</v>
          </cell>
          <cell r="T15">
            <v>28.4</v>
          </cell>
          <cell r="U15">
            <v>1.0026498603</v>
          </cell>
        </row>
        <row r="16">
          <cell r="B16" t="str">
            <v>浏阳市</v>
          </cell>
          <cell r="C16">
            <v>58988</v>
          </cell>
          <cell r="D16">
            <v>0.075</v>
          </cell>
          <cell r="E16">
            <v>4424</v>
          </cell>
          <cell r="F16">
            <v>0.42</v>
          </cell>
          <cell r="G16">
            <v>0.58</v>
          </cell>
          <cell r="H16">
            <v>0.6</v>
          </cell>
          <cell r="I16">
            <v>0</v>
          </cell>
          <cell r="J16">
            <v>0.4</v>
          </cell>
          <cell r="K16">
            <v>442.4</v>
          </cell>
          <cell r="L16">
            <v>185.8</v>
          </cell>
          <cell r="M16">
            <v>154</v>
          </cell>
          <cell r="N16">
            <v>0</v>
          </cell>
          <cell r="O16">
            <v>102.6</v>
          </cell>
          <cell r="P16">
            <v>442.4</v>
          </cell>
          <cell r="Q16">
            <v>339.8</v>
          </cell>
          <cell r="R16">
            <v>324.9</v>
          </cell>
          <cell r="S16">
            <v>186.3</v>
          </cell>
          <cell r="T16">
            <v>138.6</v>
          </cell>
          <cell r="U16">
            <v>1.0026498603</v>
          </cell>
        </row>
        <row r="17">
          <cell r="B17" t="str">
            <v>宁乡市</v>
          </cell>
          <cell r="C17">
            <v>41400</v>
          </cell>
          <cell r="D17">
            <v>0.075</v>
          </cell>
          <cell r="E17">
            <v>3105</v>
          </cell>
          <cell r="F17">
            <v>0.42</v>
          </cell>
          <cell r="G17">
            <v>0.58</v>
          </cell>
          <cell r="H17">
            <v>0.6</v>
          </cell>
          <cell r="I17">
            <v>0</v>
          </cell>
          <cell r="J17">
            <v>0.4</v>
          </cell>
          <cell r="K17">
            <v>310.5</v>
          </cell>
          <cell r="L17">
            <v>130.4</v>
          </cell>
          <cell r="M17">
            <v>108.1</v>
          </cell>
          <cell r="N17">
            <v>0</v>
          </cell>
          <cell r="O17">
            <v>72</v>
          </cell>
          <cell r="P17">
            <v>310.5</v>
          </cell>
          <cell r="Q17">
            <v>238.5</v>
          </cell>
          <cell r="R17">
            <v>228</v>
          </cell>
          <cell r="S17">
            <v>130.7</v>
          </cell>
          <cell r="T17">
            <v>97.3</v>
          </cell>
          <cell r="U17">
            <v>1.0026498603</v>
          </cell>
        </row>
        <row r="18">
          <cell r="B18" t="str">
            <v>株洲市小计</v>
          </cell>
          <cell r="C18">
            <v>149210</v>
          </cell>
        </row>
        <row r="18">
          <cell r="E18">
            <v>12900</v>
          </cell>
        </row>
        <row r="18">
          <cell r="K18">
            <v>1290</v>
          </cell>
          <cell r="L18">
            <v>541.8</v>
          </cell>
          <cell r="M18">
            <v>407.7</v>
          </cell>
          <cell r="N18">
            <v>202.5</v>
          </cell>
          <cell r="O18">
            <v>138</v>
          </cell>
          <cell r="P18">
            <v>1290</v>
          </cell>
          <cell r="Q18">
            <v>949.5</v>
          </cell>
          <cell r="R18">
            <v>910.4</v>
          </cell>
          <cell r="S18">
            <v>543.3</v>
          </cell>
          <cell r="T18">
            <v>367.1</v>
          </cell>
          <cell r="U18">
            <v>1.0026498603</v>
          </cell>
        </row>
        <row r="19">
          <cell r="B19" t="str">
            <v>株洲市本级及所辖区小计</v>
          </cell>
          <cell r="C19">
            <v>61828</v>
          </cell>
        </row>
        <row r="19">
          <cell r="E19">
            <v>4637</v>
          </cell>
        </row>
        <row r="19">
          <cell r="K19">
            <v>463.7</v>
          </cell>
          <cell r="L19">
            <v>194.8</v>
          </cell>
          <cell r="M19">
            <v>66.4</v>
          </cell>
          <cell r="N19">
            <v>202.5</v>
          </cell>
          <cell r="O19">
            <v>0</v>
          </cell>
          <cell r="P19">
            <v>463.7</v>
          </cell>
          <cell r="Q19">
            <v>261.2</v>
          </cell>
          <cell r="R19">
            <v>255.1</v>
          </cell>
          <cell r="S19">
            <v>195.3</v>
          </cell>
          <cell r="T19">
            <v>59.8</v>
          </cell>
          <cell r="U19">
            <v>1.0026498603</v>
          </cell>
        </row>
        <row r="20">
          <cell r="B20" t="str">
            <v>株洲市本级</v>
          </cell>
          <cell r="C20">
            <v>833</v>
          </cell>
          <cell r="D20">
            <v>0.075</v>
          </cell>
          <cell r="E20">
            <v>62</v>
          </cell>
          <cell r="F20">
            <v>0.42</v>
          </cell>
          <cell r="G20">
            <v>0.58</v>
          </cell>
          <cell r="H20">
            <v>0</v>
          </cell>
          <cell r="I20">
            <v>1</v>
          </cell>
          <cell r="J20">
            <v>0</v>
          </cell>
          <cell r="K20">
            <v>6.2</v>
          </cell>
          <cell r="L20">
            <v>2.6</v>
          </cell>
          <cell r="M20">
            <v>0</v>
          </cell>
          <cell r="N20">
            <v>3.6</v>
          </cell>
          <cell r="O20">
            <v>0</v>
          </cell>
          <cell r="P20">
            <v>6.2</v>
          </cell>
          <cell r="Q20">
            <v>2.6</v>
          </cell>
          <cell r="R20">
            <v>2.6</v>
          </cell>
          <cell r="S20">
            <v>2.6</v>
          </cell>
          <cell r="T20">
            <v>0</v>
          </cell>
          <cell r="U20">
            <v>1.0026498603</v>
          </cell>
        </row>
        <row r="21">
          <cell r="B21" t="str">
            <v>天元区</v>
          </cell>
          <cell r="C21">
            <v>19447</v>
          </cell>
          <cell r="D21">
            <v>0.075</v>
          </cell>
          <cell r="E21">
            <v>1459</v>
          </cell>
          <cell r="F21">
            <v>0.42</v>
          </cell>
          <cell r="G21">
            <v>0.58</v>
          </cell>
          <cell r="H21">
            <v>0.25</v>
          </cell>
          <cell r="I21">
            <v>0.75</v>
          </cell>
          <cell r="J21">
            <v>0</v>
          </cell>
          <cell r="K21">
            <v>145.9</v>
          </cell>
          <cell r="L21">
            <v>61.3</v>
          </cell>
          <cell r="M21">
            <v>21.2</v>
          </cell>
          <cell r="N21">
            <v>63.4</v>
          </cell>
          <cell r="O21">
            <v>0</v>
          </cell>
          <cell r="P21">
            <v>145.9</v>
          </cell>
          <cell r="Q21">
            <v>82.5</v>
          </cell>
          <cell r="R21">
            <v>80.6</v>
          </cell>
          <cell r="S21">
            <v>61.5</v>
          </cell>
          <cell r="T21">
            <v>19.1</v>
          </cell>
          <cell r="U21">
            <v>1.0026498603</v>
          </cell>
        </row>
        <row r="22">
          <cell r="B22" t="str">
            <v>芦淞区</v>
          </cell>
          <cell r="C22">
            <v>14419</v>
          </cell>
          <cell r="D22">
            <v>0.075</v>
          </cell>
          <cell r="E22">
            <v>1081</v>
          </cell>
          <cell r="F22">
            <v>0.42</v>
          </cell>
          <cell r="G22">
            <v>0.58</v>
          </cell>
          <cell r="H22">
            <v>0.25</v>
          </cell>
          <cell r="I22">
            <v>0.75</v>
          </cell>
          <cell r="J22">
            <v>0</v>
          </cell>
          <cell r="K22">
            <v>108.1</v>
          </cell>
          <cell r="L22">
            <v>45.4</v>
          </cell>
          <cell r="M22">
            <v>15.7</v>
          </cell>
          <cell r="N22">
            <v>47</v>
          </cell>
          <cell r="O22">
            <v>0</v>
          </cell>
          <cell r="P22">
            <v>108.1</v>
          </cell>
          <cell r="Q22">
            <v>61.1</v>
          </cell>
          <cell r="R22">
            <v>59.6</v>
          </cell>
          <cell r="S22">
            <v>45.5</v>
          </cell>
          <cell r="T22">
            <v>14.1</v>
          </cell>
          <cell r="U22">
            <v>1.0026498603</v>
          </cell>
        </row>
        <row r="23">
          <cell r="B23" t="str">
            <v>荷塘区</v>
          </cell>
          <cell r="C23">
            <v>15701</v>
          </cell>
          <cell r="D23">
            <v>0.075</v>
          </cell>
          <cell r="E23">
            <v>1178</v>
          </cell>
          <cell r="F23">
            <v>0.42</v>
          </cell>
          <cell r="G23">
            <v>0.58</v>
          </cell>
          <cell r="H23">
            <v>0.25</v>
          </cell>
          <cell r="I23">
            <v>0.75</v>
          </cell>
          <cell r="J23">
            <v>0</v>
          </cell>
          <cell r="K23">
            <v>117.8</v>
          </cell>
          <cell r="L23">
            <v>49.5</v>
          </cell>
          <cell r="M23">
            <v>17.1</v>
          </cell>
          <cell r="N23">
            <v>51.2</v>
          </cell>
          <cell r="O23">
            <v>0</v>
          </cell>
          <cell r="P23">
            <v>117.8</v>
          </cell>
          <cell r="Q23">
            <v>66.6</v>
          </cell>
          <cell r="R23">
            <v>65</v>
          </cell>
          <cell r="S23">
            <v>49.6</v>
          </cell>
          <cell r="T23">
            <v>15.4</v>
          </cell>
          <cell r="U23">
            <v>1.0026498603</v>
          </cell>
        </row>
        <row r="24">
          <cell r="B24" t="str">
            <v>石峰区</v>
          </cell>
          <cell r="C24">
            <v>11428</v>
          </cell>
          <cell r="D24">
            <v>0.075</v>
          </cell>
          <cell r="E24">
            <v>857</v>
          </cell>
          <cell r="F24">
            <v>0.42</v>
          </cell>
          <cell r="G24">
            <v>0.58</v>
          </cell>
          <cell r="H24">
            <v>0.25</v>
          </cell>
          <cell r="I24">
            <v>0.75</v>
          </cell>
          <cell r="J24">
            <v>0</v>
          </cell>
          <cell r="K24">
            <v>85.7</v>
          </cell>
          <cell r="L24">
            <v>36</v>
          </cell>
          <cell r="M24">
            <v>12.4</v>
          </cell>
          <cell r="N24">
            <v>37.3</v>
          </cell>
          <cell r="O24">
            <v>0</v>
          </cell>
          <cell r="P24">
            <v>85.7</v>
          </cell>
          <cell r="Q24">
            <v>48.4</v>
          </cell>
          <cell r="R24">
            <v>47.3</v>
          </cell>
          <cell r="S24">
            <v>36.1</v>
          </cell>
          <cell r="T24">
            <v>11.2</v>
          </cell>
          <cell r="U24">
            <v>1.0026498603</v>
          </cell>
        </row>
        <row r="25">
          <cell r="B25" t="str">
            <v>渌口区</v>
          </cell>
          <cell r="C25">
            <v>6684</v>
          </cell>
          <cell r="D25">
            <v>0.075</v>
          </cell>
          <cell r="E25">
            <v>501</v>
          </cell>
          <cell r="F25">
            <v>0.42</v>
          </cell>
          <cell r="G25">
            <v>0.58</v>
          </cell>
          <cell r="H25">
            <v>0.65</v>
          </cell>
          <cell r="I25">
            <v>0</v>
          </cell>
          <cell r="J25">
            <v>0.35</v>
          </cell>
          <cell r="K25">
            <v>50.1</v>
          </cell>
          <cell r="L25">
            <v>21</v>
          </cell>
          <cell r="M25">
            <v>18.9</v>
          </cell>
          <cell r="N25">
            <v>0</v>
          </cell>
          <cell r="O25">
            <v>10.2</v>
          </cell>
          <cell r="P25">
            <v>50.1</v>
          </cell>
          <cell r="Q25">
            <v>39.9</v>
          </cell>
          <cell r="R25">
            <v>38.1</v>
          </cell>
          <cell r="S25">
            <v>21.1</v>
          </cell>
          <cell r="T25">
            <v>17</v>
          </cell>
          <cell r="U25">
            <v>1.0026498603</v>
          </cell>
        </row>
        <row r="26">
          <cell r="B26" t="str">
            <v>醴陵市</v>
          </cell>
          <cell r="C26">
            <v>38969</v>
          </cell>
          <cell r="D26">
            <v>0.075</v>
          </cell>
          <cell r="E26">
            <v>2923</v>
          </cell>
          <cell r="F26">
            <v>0.42</v>
          </cell>
          <cell r="G26">
            <v>0.58</v>
          </cell>
          <cell r="H26">
            <v>0.65</v>
          </cell>
          <cell r="I26">
            <v>0</v>
          </cell>
          <cell r="J26">
            <v>0.35</v>
          </cell>
          <cell r="K26">
            <v>292.3</v>
          </cell>
          <cell r="L26">
            <v>122.8</v>
          </cell>
          <cell r="M26">
            <v>110.2</v>
          </cell>
          <cell r="N26">
            <v>0</v>
          </cell>
          <cell r="O26">
            <v>59.3</v>
          </cell>
          <cell r="P26">
            <v>292.3</v>
          </cell>
          <cell r="Q26">
            <v>233</v>
          </cell>
          <cell r="R26">
            <v>222.3</v>
          </cell>
          <cell r="S26">
            <v>123.1</v>
          </cell>
          <cell r="T26">
            <v>99.2</v>
          </cell>
          <cell r="U26">
            <v>1.0026498603</v>
          </cell>
        </row>
        <row r="27">
          <cell r="B27" t="str">
            <v>攸县</v>
          </cell>
          <cell r="C27">
            <v>18936</v>
          </cell>
          <cell r="D27">
            <v>0.075</v>
          </cell>
          <cell r="E27">
            <v>1420</v>
          </cell>
          <cell r="F27">
            <v>0.42</v>
          </cell>
          <cell r="G27">
            <v>0.58</v>
          </cell>
          <cell r="H27">
            <v>0.65</v>
          </cell>
          <cell r="I27">
            <v>0</v>
          </cell>
          <cell r="J27">
            <v>0.35</v>
          </cell>
          <cell r="K27">
            <v>142</v>
          </cell>
          <cell r="L27">
            <v>59.6</v>
          </cell>
          <cell r="M27">
            <v>53.5</v>
          </cell>
          <cell r="N27">
            <v>0</v>
          </cell>
          <cell r="O27">
            <v>28.9</v>
          </cell>
          <cell r="P27">
            <v>142</v>
          </cell>
          <cell r="Q27">
            <v>113.1</v>
          </cell>
          <cell r="R27">
            <v>108</v>
          </cell>
          <cell r="S27">
            <v>59.8</v>
          </cell>
          <cell r="T27">
            <v>48.2</v>
          </cell>
          <cell r="U27">
            <v>1.0026498603</v>
          </cell>
        </row>
        <row r="28">
          <cell r="B28" t="str">
            <v>茶陵县</v>
          </cell>
          <cell r="C28">
            <v>18012</v>
          </cell>
          <cell r="D28">
            <v>0.15</v>
          </cell>
          <cell r="E28">
            <v>2702</v>
          </cell>
          <cell r="F28">
            <v>0.42</v>
          </cell>
          <cell r="G28">
            <v>0.58</v>
          </cell>
          <cell r="H28">
            <v>0.8</v>
          </cell>
          <cell r="I28">
            <v>0</v>
          </cell>
          <cell r="J28">
            <v>0.2</v>
          </cell>
          <cell r="K28">
            <v>270.2</v>
          </cell>
          <cell r="L28">
            <v>113.5</v>
          </cell>
          <cell r="M28">
            <v>125.4</v>
          </cell>
          <cell r="N28">
            <v>0</v>
          </cell>
          <cell r="O28">
            <v>31.3</v>
          </cell>
          <cell r="P28">
            <v>270.2</v>
          </cell>
          <cell r="Q28">
            <v>238.9</v>
          </cell>
          <cell r="R28">
            <v>226.7</v>
          </cell>
          <cell r="S28">
            <v>113.8</v>
          </cell>
          <cell r="T28">
            <v>112.9</v>
          </cell>
          <cell r="U28">
            <v>1.0026498603</v>
          </cell>
        </row>
        <row r="29">
          <cell r="B29" t="str">
            <v>炎陵县</v>
          </cell>
          <cell r="C29">
            <v>4781</v>
          </cell>
          <cell r="D29">
            <v>0.15</v>
          </cell>
          <cell r="E29">
            <v>717</v>
          </cell>
          <cell r="F29">
            <v>0.42</v>
          </cell>
          <cell r="G29">
            <v>0.58</v>
          </cell>
          <cell r="H29">
            <v>0.8</v>
          </cell>
          <cell r="I29">
            <v>0</v>
          </cell>
          <cell r="J29">
            <v>0.2</v>
          </cell>
          <cell r="K29">
            <v>71.7</v>
          </cell>
          <cell r="L29">
            <v>30.1</v>
          </cell>
          <cell r="M29">
            <v>33.3</v>
          </cell>
          <cell r="N29">
            <v>0</v>
          </cell>
          <cell r="O29">
            <v>8.3</v>
          </cell>
          <cell r="P29">
            <v>71.7</v>
          </cell>
          <cell r="Q29">
            <v>63.4</v>
          </cell>
          <cell r="R29">
            <v>60.2</v>
          </cell>
          <cell r="S29">
            <v>30.2</v>
          </cell>
          <cell r="T29">
            <v>30</v>
          </cell>
          <cell r="U29">
            <v>1.0026498603</v>
          </cell>
        </row>
        <row r="30">
          <cell r="B30" t="str">
            <v>湘潭市小计</v>
          </cell>
          <cell r="C30">
            <v>82731</v>
          </cell>
        </row>
        <row r="30">
          <cell r="E30">
            <v>6206</v>
          </cell>
        </row>
        <row r="30">
          <cell r="K30">
            <v>620.6</v>
          </cell>
          <cell r="L30">
            <v>260.6</v>
          </cell>
          <cell r="M30">
            <v>213.2</v>
          </cell>
          <cell r="N30">
            <v>94.8</v>
          </cell>
          <cell r="O30">
            <v>52</v>
          </cell>
          <cell r="P30">
            <v>620.6</v>
          </cell>
          <cell r="Q30">
            <v>473.8</v>
          </cell>
          <cell r="R30">
            <v>453.2</v>
          </cell>
          <cell r="S30">
            <v>261.3</v>
          </cell>
          <cell r="T30">
            <v>191.9</v>
          </cell>
          <cell r="U30">
            <v>1.0026498603</v>
          </cell>
        </row>
        <row r="31">
          <cell r="B31" t="str">
            <v>湘潭市本级及所辖区小计</v>
          </cell>
          <cell r="C31">
            <v>35660</v>
          </cell>
        </row>
        <row r="31">
          <cell r="E31">
            <v>2675</v>
          </cell>
        </row>
        <row r="31">
          <cell r="K31">
            <v>267.5</v>
          </cell>
          <cell r="L31">
            <v>112.3</v>
          </cell>
          <cell r="M31">
            <v>60.4</v>
          </cell>
          <cell r="N31">
            <v>94.8</v>
          </cell>
          <cell r="O31">
            <v>0</v>
          </cell>
          <cell r="P31">
            <v>267.5</v>
          </cell>
          <cell r="Q31">
            <v>172.7</v>
          </cell>
          <cell r="R31">
            <v>167</v>
          </cell>
          <cell r="S31">
            <v>112.6</v>
          </cell>
          <cell r="T31">
            <v>54.4</v>
          </cell>
          <cell r="U31">
            <v>1.0026498603</v>
          </cell>
        </row>
        <row r="32">
          <cell r="B32" t="str">
            <v>湘潭市本级</v>
          </cell>
          <cell r="C32">
            <v>914</v>
          </cell>
          <cell r="D32">
            <v>0.075</v>
          </cell>
          <cell r="E32">
            <v>69</v>
          </cell>
          <cell r="F32">
            <v>0.42</v>
          </cell>
          <cell r="G32">
            <v>0.58</v>
          </cell>
          <cell r="H32">
            <v>0</v>
          </cell>
          <cell r="I32">
            <v>1</v>
          </cell>
          <cell r="J32">
            <v>0</v>
          </cell>
          <cell r="K32">
            <v>6.9</v>
          </cell>
          <cell r="L32">
            <v>2.9</v>
          </cell>
          <cell r="M32">
            <v>0</v>
          </cell>
          <cell r="N32">
            <v>4</v>
          </cell>
          <cell r="O32">
            <v>0</v>
          </cell>
          <cell r="P32">
            <v>6.9</v>
          </cell>
          <cell r="Q32">
            <v>2.9</v>
          </cell>
          <cell r="R32">
            <v>2.9</v>
          </cell>
          <cell r="S32">
            <v>2.9</v>
          </cell>
          <cell r="T32">
            <v>0</v>
          </cell>
          <cell r="U32">
            <v>1.0026498603</v>
          </cell>
        </row>
        <row r="33">
          <cell r="B33" t="str">
            <v>雨湖区</v>
          </cell>
          <cell r="C33">
            <v>18007</v>
          </cell>
          <cell r="D33">
            <v>0.075</v>
          </cell>
          <cell r="E33">
            <v>1351</v>
          </cell>
          <cell r="F33">
            <v>0.42</v>
          </cell>
          <cell r="G33">
            <v>0.58</v>
          </cell>
          <cell r="H33">
            <v>0.4</v>
          </cell>
          <cell r="I33">
            <v>0.6</v>
          </cell>
          <cell r="J33">
            <v>0</v>
          </cell>
          <cell r="K33">
            <v>135.1</v>
          </cell>
          <cell r="L33">
            <v>56.7</v>
          </cell>
          <cell r="M33">
            <v>31.3</v>
          </cell>
          <cell r="N33">
            <v>47.1</v>
          </cell>
          <cell r="O33">
            <v>0</v>
          </cell>
          <cell r="P33">
            <v>135.1</v>
          </cell>
          <cell r="Q33">
            <v>88</v>
          </cell>
          <cell r="R33">
            <v>85.1</v>
          </cell>
          <cell r="S33">
            <v>56.9</v>
          </cell>
          <cell r="T33">
            <v>28.2</v>
          </cell>
          <cell r="U33">
            <v>1.0026498603</v>
          </cell>
        </row>
        <row r="34">
          <cell r="B34" t="str">
            <v>岳塘区</v>
          </cell>
          <cell r="C34">
            <v>16739</v>
          </cell>
          <cell r="D34">
            <v>0.075</v>
          </cell>
          <cell r="E34">
            <v>1255</v>
          </cell>
          <cell r="F34">
            <v>0.42</v>
          </cell>
          <cell r="G34">
            <v>0.58</v>
          </cell>
          <cell r="H34">
            <v>0.4</v>
          </cell>
          <cell r="I34">
            <v>0.6</v>
          </cell>
          <cell r="J34">
            <v>0</v>
          </cell>
          <cell r="K34">
            <v>125.5</v>
          </cell>
          <cell r="L34">
            <v>52.7</v>
          </cell>
          <cell r="M34">
            <v>29.1</v>
          </cell>
          <cell r="N34">
            <v>43.7</v>
          </cell>
          <cell r="O34">
            <v>0</v>
          </cell>
          <cell r="P34">
            <v>125.5</v>
          </cell>
          <cell r="Q34">
            <v>81.8</v>
          </cell>
          <cell r="R34">
            <v>79</v>
          </cell>
          <cell r="S34">
            <v>52.8</v>
          </cell>
          <cell r="T34">
            <v>26.2</v>
          </cell>
          <cell r="U34">
            <v>1.0026498603</v>
          </cell>
        </row>
        <row r="35">
          <cell r="B35" t="str">
            <v>湘潭县</v>
          </cell>
          <cell r="C35">
            <v>22522</v>
          </cell>
          <cell r="D35">
            <v>0.075</v>
          </cell>
          <cell r="E35">
            <v>1689</v>
          </cell>
          <cell r="F35">
            <v>0.42</v>
          </cell>
          <cell r="G35">
            <v>0.58</v>
          </cell>
          <cell r="H35">
            <v>0.75</v>
          </cell>
          <cell r="I35">
            <v>0</v>
          </cell>
          <cell r="J35">
            <v>0.25</v>
          </cell>
          <cell r="K35">
            <v>168.9</v>
          </cell>
          <cell r="L35">
            <v>70.9</v>
          </cell>
          <cell r="M35">
            <v>73.5</v>
          </cell>
          <cell r="N35">
            <v>0</v>
          </cell>
          <cell r="O35">
            <v>24.5</v>
          </cell>
          <cell r="P35">
            <v>168.9</v>
          </cell>
          <cell r="Q35">
            <v>144.4</v>
          </cell>
          <cell r="R35">
            <v>137.3</v>
          </cell>
          <cell r="S35">
            <v>71.1</v>
          </cell>
          <cell r="T35">
            <v>66.2</v>
          </cell>
          <cell r="U35">
            <v>1.0026498603</v>
          </cell>
        </row>
        <row r="36">
          <cell r="B36" t="str">
            <v>湘乡市</v>
          </cell>
          <cell r="C36">
            <v>20742</v>
          </cell>
          <cell r="D36">
            <v>0.075</v>
          </cell>
          <cell r="E36">
            <v>1556</v>
          </cell>
          <cell r="F36">
            <v>0.42</v>
          </cell>
          <cell r="G36">
            <v>0.58</v>
          </cell>
          <cell r="H36">
            <v>0.75</v>
          </cell>
          <cell r="I36">
            <v>0</v>
          </cell>
          <cell r="J36">
            <v>0.25</v>
          </cell>
          <cell r="K36">
            <v>155.6</v>
          </cell>
          <cell r="L36">
            <v>65.4</v>
          </cell>
          <cell r="M36">
            <v>67.7</v>
          </cell>
          <cell r="N36">
            <v>0</v>
          </cell>
          <cell r="O36">
            <v>22.5</v>
          </cell>
          <cell r="P36">
            <v>155.6</v>
          </cell>
          <cell r="Q36">
            <v>133.1</v>
          </cell>
          <cell r="R36">
            <v>126.5</v>
          </cell>
          <cell r="S36">
            <v>65.6</v>
          </cell>
          <cell r="T36">
            <v>60.9</v>
          </cell>
          <cell r="U36">
            <v>1.0026498603</v>
          </cell>
        </row>
        <row r="37">
          <cell r="B37" t="str">
            <v>韶山市</v>
          </cell>
          <cell r="C37">
            <v>3807</v>
          </cell>
          <cell r="D37">
            <v>0.075</v>
          </cell>
          <cell r="E37">
            <v>286</v>
          </cell>
          <cell r="F37">
            <v>0.42</v>
          </cell>
          <cell r="G37">
            <v>0.58</v>
          </cell>
          <cell r="H37">
            <v>0.7</v>
          </cell>
          <cell r="I37">
            <v>0</v>
          </cell>
          <cell r="J37">
            <v>0.3</v>
          </cell>
          <cell r="K37">
            <v>28.6</v>
          </cell>
          <cell r="L37">
            <v>12</v>
          </cell>
          <cell r="M37">
            <v>11.6</v>
          </cell>
          <cell r="N37">
            <v>0</v>
          </cell>
          <cell r="O37">
            <v>5</v>
          </cell>
          <cell r="P37">
            <v>28.6</v>
          </cell>
          <cell r="Q37">
            <v>23.6</v>
          </cell>
          <cell r="R37">
            <v>22.4</v>
          </cell>
          <cell r="S37">
            <v>12</v>
          </cell>
          <cell r="T37">
            <v>10.4</v>
          </cell>
          <cell r="U37">
            <v>1.0026498603</v>
          </cell>
        </row>
        <row r="38">
          <cell r="B38" t="str">
            <v>衡阳市小计</v>
          </cell>
          <cell r="C38">
            <v>220249</v>
          </cell>
        </row>
        <row r="38">
          <cell r="E38">
            <v>18654</v>
          </cell>
        </row>
        <row r="38">
          <cell r="K38">
            <v>1865.4</v>
          </cell>
          <cell r="L38">
            <v>783.5</v>
          </cell>
          <cell r="M38">
            <v>736.5</v>
          </cell>
          <cell r="N38">
            <v>131.3</v>
          </cell>
          <cell r="O38">
            <v>214.1</v>
          </cell>
          <cell r="P38">
            <v>1865.4</v>
          </cell>
          <cell r="Q38">
            <v>1520</v>
          </cell>
          <cell r="R38">
            <v>1448.7</v>
          </cell>
          <cell r="S38">
            <v>785.8</v>
          </cell>
          <cell r="T38">
            <v>662.9</v>
          </cell>
          <cell r="U38">
            <v>1.0026498603</v>
          </cell>
        </row>
        <row r="39">
          <cell r="B39" t="str">
            <v>衡阳市本级及所辖区小计</v>
          </cell>
          <cell r="C39">
            <v>50302</v>
          </cell>
        </row>
        <row r="39">
          <cell r="E39">
            <v>3772</v>
          </cell>
        </row>
        <row r="39">
          <cell r="K39">
            <v>377.2</v>
          </cell>
          <cell r="L39">
            <v>158.4</v>
          </cell>
          <cell r="M39">
            <v>87.5</v>
          </cell>
          <cell r="N39">
            <v>131.3</v>
          </cell>
          <cell r="O39">
            <v>0</v>
          </cell>
          <cell r="P39">
            <v>377.2</v>
          </cell>
          <cell r="Q39">
            <v>245.9</v>
          </cell>
          <cell r="R39">
            <v>237.7</v>
          </cell>
          <cell r="S39">
            <v>158.9</v>
          </cell>
          <cell r="T39">
            <v>78.8</v>
          </cell>
          <cell r="U39">
            <v>1.0026498603</v>
          </cell>
        </row>
        <row r="40">
          <cell r="B40" t="str">
            <v>衡阳市本级</v>
          </cell>
          <cell r="C40">
            <v>0</v>
          </cell>
          <cell r="D40">
            <v>0.075</v>
          </cell>
          <cell r="E40">
            <v>0</v>
          </cell>
          <cell r="F40">
            <v>0.42</v>
          </cell>
          <cell r="G40">
            <v>0.58</v>
          </cell>
          <cell r="H40">
            <v>0</v>
          </cell>
          <cell r="I40">
            <v>1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1.0026498603</v>
          </cell>
        </row>
        <row r="41">
          <cell r="B41" t="str">
            <v>南岳区</v>
          </cell>
          <cell r="C41">
            <v>3264</v>
          </cell>
          <cell r="D41">
            <v>0.075</v>
          </cell>
          <cell r="E41">
            <v>245</v>
          </cell>
          <cell r="F41">
            <v>0.42</v>
          </cell>
          <cell r="G41">
            <v>0.58</v>
          </cell>
          <cell r="H41">
            <v>0.4</v>
          </cell>
          <cell r="I41">
            <v>0.6</v>
          </cell>
          <cell r="J41">
            <v>0</v>
          </cell>
          <cell r="K41">
            <v>24.5</v>
          </cell>
          <cell r="L41">
            <v>10.3</v>
          </cell>
          <cell r="M41">
            <v>5.7</v>
          </cell>
          <cell r="N41">
            <v>8.5</v>
          </cell>
          <cell r="O41">
            <v>0</v>
          </cell>
          <cell r="P41">
            <v>24.5</v>
          </cell>
          <cell r="Q41">
            <v>16</v>
          </cell>
          <cell r="R41">
            <v>15.4</v>
          </cell>
          <cell r="S41">
            <v>10.3</v>
          </cell>
          <cell r="T41">
            <v>5.1</v>
          </cell>
          <cell r="U41">
            <v>1.0026498603</v>
          </cell>
        </row>
        <row r="42">
          <cell r="B42" t="str">
            <v>珠晖区</v>
          </cell>
          <cell r="C42">
            <v>9923</v>
          </cell>
          <cell r="D42">
            <v>0.075</v>
          </cell>
          <cell r="E42">
            <v>744</v>
          </cell>
          <cell r="F42">
            <v>0.42</v>
          </cell>
          <cell r="G42">
            <v>0.58</v>
          </cell>
          <cell r="H42">
            <v>0.4</v>
          </cell>
          <cell r="I42">
            <v>0.6</v>
          </cell>
          <cell r="J42">
            <v>0</v>
          </cell>
          <cell r="K42">
            <v>74.4</v>
          </cell>
          <cell r="L42">
            <v>31.2</v>
          </cell>
          <cell r="M42">
            <v>17.3</v>
          </cell>
          <cell r="N42">
            <v>25.9</v>
          </cell>
          <cell r="O42">
            <v>0</v>
          </cell>
          <cell r="P42">
            <v>74.4</v>
          </cell>
          <cell r="Q42">
            <v>48.5</v>
          </cell>
          <cell r="R42">
            <v>46.9</v>
          </cell>
          <cell r="S42">
            <v>31.3</v>
          </cell>
          <cell r="T42">
            <v>15.6</v>
          </cell>
          <cell r="U42">
            <v>1.0026498603</v>
          </cell>
        </row>
        <row r="43">
          <cell r="B43" t="str">
            <v>雁峰区</v>
          </cell>
          <cell r="C43">
            <v>9479</v>
          </cell>
          <cell r="D43">
            <v>0.075</v>
          </cell>
          <cell r="E43">
            <v>711</v>
          </cell>
          <cell r="F43">
            <v>0.42</v>
          </cell>
          <cell r="G43">
            <v>0.58</v>
          </cell>
          <cell r="H43">
            <v>0.4</v>
          </cell>
          <cell r="I43">
            <v>0.6</v>
          </cell>
          <cell r="J43">
            <v>0</v>
          </cell>
          <cell r="K43">
            <v>71.1</v>
          </cell>
          <cell r="L43">
            <v>29.9</v>
          </cell>
          <cell r="M43">
            <v>16.5</v>
          </cell>
          <cell r="N43">
            <v>24.7</v>
          </cell>
          <cell r="O43">
            <v>0</v>
          </cell>
          <cell r="P43">
            <v>71.1</v>
          </cell>
          <cell r="Q43">
            <v>46.4</v>
          </cell>
          <cell r="R43">
            <v>44.9</v>
          </cell>
          <cell r="S43">
            <v>30</v>
          </cell>
          <cell r="T43">
            <v>14.9</v>
          </cell>
          <cell r="U43">
            <v>1.0026498603</v>
          </cell>
        </row>
        <row r="44">
          <cell r="B44" t="str">
            <v>石鼓区</v>
          </cell>
          <cell r="C44">
            <v>7952</v>
          </cell>
          <cell r="D44">
            <v>0.075</v>
          </cell>
          <cell r="E44">
            <v>596</v>
          </cell>
          <cell r="F44">
            <v>0.42</v>
          </cell>
          <cell r="G44">
            <v>0.58</v>
          </cell>
          <cell r="H44">
            <v>0.4</v>
          </cell>
          <cell r="I44">
            <v>0.6</v>
          </cell>
          <cell r="J44">
            <v>0</v>
          </cell>
          <cell r="K44">
            <v>59.6</v>
          </cell>
          <cell r="L44">
            <v>25</v>
          </cell>
          <cell r="M44">
            <v>13.8</v>
          </cell>
          <cell r="N44">
            <v>20.8</v>
          </cell>
          <cell r="O44">
            <v>0</v>
          </cell>
          <cell r="P44">
            <v>59.6</v>
          </cell>
          <cell r="Q44">
            <v>38.8</v>
          </cell>
          <cell r="R44">
            <v>37.5</v>
          </cell>
          <cell r="S44">
            <v>25.1</v>
          </cell>
          <cell r="T44">
            <v>12.4</v>
          </cell>
          <cell r="U44">
            <v>1.0026498603</v>
          </cell>
        </row>
        <row r="45">
          <cell r="B45" t="str">
            <v>蒸湘区</v>
          </cell>
          <cell r="C45">
            <v>19684</v>
          </cell>
          <cell r="D45">
            <v>0.075</v>
          </cell>
          <cell r="E45">
            <v>1476</v>
          </cell>
          <cell r="F45">
            <v>0.42</v>
          </cell>
          <cell r="G45">
            <v>0.58</v>
          </cell>
          <cell r="H45">
            <v>0.4</v>
          </cell>
          <cell r="I45">
            <v>0.6</v>
          </cell>
          <cell r="J45">
            <v>0</v>
          </cell>
          <cell r="K45">
            <v>147.6</v>
          </cell>
          <cell r="L45">
            <v>62</v>
          </cell>
          <cell r="M45">
            <v>34.2</v>
          </cell>
          <cell r="N45">
            <v>51.4</v>
          </cell>
          <cell r="O45">
            <v>0</v>
          </cell>
          <cell r="P45">
            <v>147.6</v>
          </cell>
          <cell r="Q45">
            <v>96.2</v>
          </cell>
          <cell r="R45">
            <v>93</v>
          </cell>
          <cell r="S45">
            <v>62.2</v>
          </cell>
          <cell r="T45">
            <v>30.8</v>
          </cell>
          <cell r="U45">
            <v>1.0026498603</v>
          </cell>
        </row>
        <row r="46">
          <cell r="B46" t="str">
            <v>衡南县</v>
          </cell>
          <cell r="C46">
            <v>25364</v>
          </cell>
          <cell r="D46">
            <v>0.075</v>
          </cell>
          <cell r="E46">
            <v>1902</v>
          </cell>
          <cell r="F46">
            <v>0.42</v>
          </cell>
          <cell r="G46">
            <v>0.58</v>
          </cell>
          <cell r="H46">
            <v>0.75</v>
          </cell>
          <cell r="I46">
            <v>0</v>
          </cell>
          <cell r="J46">
            <v>0.25</v>
          </cell>
          <cell r="K46">
            <v>190.2</v>
          </cell>
          <cell r="L46">
            <v>79.9</v>
          </cell>
          <cell r="M46">
            <v>82.7</v>
          </cell>
          <cell r="N46">
            <v>0</v>
          </cell>
          <cell r="O46">
            <v>27.6</v>
          </cell>
          <cell r="P46">
            <v>190.2</v>
          </cell>
          <cell r="Q46">
            <v>162.6</v>
          </cell>
          <cell r="R46">
            <v>154.5</v>
          </cell>
          <cell r="S46">
            <v>80.1</v>
          </cell>
          <cell r="T46">
            <v>74.4</v>
          </cell>
          <cell r="U46">
            <v>1.0026498603</v>
          </cell>
        </row>
        <row r="47">
          <cell r="B47" t="str">
            <v>衡阳县</v>
          </cell>
          <cell r="C47">
            <v>23066</v>
          </cell>
          <cell r="D47">
            <v>0.075</v>
          </cell>
          <cell r="E47">
            <v>1730</v>
          </cell>
          <cell r="F47">
            <v>0.42</v>
          </cell>
          <cell r="G47">
            <v>0.58</v>
          </cell>
          <cell r="H47">
            <v>0.75</v>
          </cell>
          <cell r="I47">
            <v>0</v>
          </cell>
          <cell r="J47">
            <v>0.25</v>
          </cell>
          <cell r="K47">
            <v>173</v>
          </cell>
          <cell r="L47">
            <v>72.7</v>
          </cell>
          <cell r="M47">
            <v>75.3</v>
          </cell>
          <cell r="N47">
            <v>0</v>
          </cell>
          <cell r="O47">
            <v>25</v>
          </cell>
          <cell r="P47">
            <v>173</v>
          </cell>
          <cell r="Q47">
            <v>148</v>
          </cell>
          <cell r="R47">
            <v>140.7</v>
          </cell>
          <cell r="S47">
            <v>72.9</v>
          </cell>
          <cell r="T47">
            <v>67.8</v>
          </cell>
          <cell r="U47">
            <v>1.0026498603</v>
          </cell>
        </row>
        <row r="48">
          <cell r="B48" t="str">
            <v>衡山县</v>
          </cell>
          <cell r="C48">
            <v>9219</v>
          </cell>
          <cell r="D48">
            <v>0.075</v>
          </cell>
          <cell r="E48">
            <v>691</v>
          </cell>
          <cell r="F48">
            <v>0.42</v>
          </cell>
          <cell r="G48">
            <v>0.58</v>
          </cell>
          <cell r="H48">
            <v>0.7</v>
          </cell>
          <cell r="I48">
            <v>0</v>
          </cell>
          <cell r="J48">
            <v>0.3</v>
          </cell>
          <cell r="K48">
            <v>69.1</v>
          </cell>
          <cell r="L48">
            <v>29</v>
          </cell>
          <cell r="M48">
            <v>28.1</v>
          </cell>
          <cell r="N48">
            <v>0</v>
          </cell>
          <cell r="O48">
            <v>12</v>
          </cell>
          <cell r="P48">
            <v>69.1</v>
          </cell>
          <cell r="Q48">
            <v>57.1</v>
          </cell>
          <cell r="R48">
            <v>54.4</v>
          </cell>
          <cell r="S48">
            <v>29.1</v>
          </cell>
          <cell r="T48">
            <v>25.3</v>
          </cell>
          <cell r="U48">
            <v>1.0026498603</v>
          </cell>
        </row>
        <row r="49">
          <cell r="B49" t="str">
            <v>衡东县</v>
          </cell>
          <cell r="C49">
            <v>18055</v>
          </cell>
          <cell r="D49">
            <v>0.075</v>
          </cell>
          <cell r="E49">
            <v>1354</v>
          </cell>
          <cell r="F49">
            <v>0.42</v>
          </cell>
          <cell r="G49">
            <v>0.58</v>
          </cell>
          <cell r="H49">
            <v>0.7</v>
          </cell>
          <cell r="I49">
            <v>0</v>
          </cell>
          <cell r="J49">
            <v>0.3</v>
          </cell>
          <cell r="K49">
            <v>135.4</v>
          </cell>
          <cell r="L49">
            <v>56.9</v>
          </cell>
          <cell r="M49">
            <v>55</v>
          </cell>
          <cell r="N49">
            <v>0</v>
          </cell>
          <cell r="O49">
            <v>23.5</v>
          </cell>
          <cell r="P49">
            <v>135.4</v>
          </cell>
          <cell r="Q49">
            <v>111.9</v>
          </cell>
          <cell r="R49">
            <v>106.6</v>
          </cell>
          <cell r="S49">
            <v>57.1</v>
          </cell>
          <cell r="T49">
            <v>49.5</v>
          </cell>
          <cell r="U49">
            <v>1.0026498603</v>
          </cell>
        </row>
        <row r="50">
          <cell r="B50" t="str">
            <v>常宁市</v>
          </cell>
          <cell r="C50">
            <v>22558</v>
          </cell>
          <cell r="D50">
            <v>0.075</v>
          </cell>
          <cell r="E50">
            <v>1692</v>
          </cell>
          <cell r="F50">
            <v>0.42</v>
          </cell>
          <cell r="G50">
            <v>0.58</v>
          </cell>
          <cell r="H50">
            <v>0.7</v>
          </cell>
          <cell r="I50">
            <v>0</v>
          </cell>
          <cell r="J50">
            <v>0.3</v>
          </cell>
          <cell r="K50">
            <v>169.2</v>
          </cell>
          <cell r="L50">
            <v>71.1</v>
          </cell>
          <cell r="M50">
            <v>68.7</v>
          </cell>
          <cell r="N50">
            <v>0</v>
          </cell>
          <cell r="O50">
            <v>29.4</v>
          </cell>
          <cell r="P50">
            <v>169.2</v>
          </cell>
          <cell r="Q50">
            <v>139.8</v>
          </cell>
          <cell r="R50">
            <v>133.1</v>
          </cell>
          <cell r="S50">
            <v>71.3</v>
          </cell>
          <cell r="T50">
            <v>61.8</v>
          </cell>
          <cell r="U50">
            <v>1.0026498603</v>
          </cell>
        </row>
        <row r="51">
          <cell r="B51" t="str">
            <v>祁东县</v>
          </cell>
          <cell r="C51">
            <v>28477</v>
          </cell>
          <cell r="D51">
            <v>0.15</v>
          </cell>
          <cell r="E51">
            <v>4272</v>
          </cell>
          <cell r="F51">
            <v>0.42</v>
          </cell>
          <cell r="G51">
            <v>0.58</v>
          </cell>
          <cell r="H51">
            <v>0.8</v>
          </cell>
          <cell r="I51">
            <v>0</v>
          </cell>
          <cell r="J51">
            <v>0.2</v>
          </cell>
          <cell r="K51">
            <v>427.2</v>
          </cell>
          <cell r="L51">
            <v>179.4</v>
          </cell>
          <cell r="M51">
            <v>198.2</v>
          </cell>
          <cell r="N51">
            <v>0</v>
          </cell>
          <cell r="O51">
            <v>49.6</v>
          </cell>
          <cell r="P51">
            <v>427.2</v>
          </cell>
          <cell r="Q51">
            <v>377.6</v>
          </cell>
          <cell r="R51">
            <v>358.3</v>
          </cell>
          <cell r="S51">
            <v>179.9</v>
          </cell>
          <cell r="T51">
            <v>178.4</v>
          </cell>
          <cell r="U51">
            <v>1.0026498603</v>
          </cell>
        </row>
        <row r="52">
          <cell r="B52" t="str">
            <v>耒阳市</v>
          </cell>
          <cell r="C52">
            <v>43208</v>
          </cell>
          <cell r="D52">
            <v>0.075</v>
          </cell>
          <cell r="E52">
            <v>3241</v>
          </cell>
          <cell r="F52">
            <v>0.42</v>
          </cell>
          <cell r="G52">
            <v>0.58</v>
          </cell>
          <cell r="H52">
            <v>0.75</v>
          </cell>
          <cell r="I52">
            <v>0</v>
          </cell>
          <cell r="J52">
            <v>0.25</v>
          </cell>
          <cell r="K52">
            <v>324.1</v>
          </cell>
          <cell r="L52">
            <v>136.1</v>
          </cell>
          <cell r="M52">
            <v>141</v>
          </cell>
          <cell r="N52">
            <v>0</v>
          </cell>
          <cell r="O52">
            <v>47</v>
          </cell>
          <cell r="P52">
            <v>324.1</v>
          </cell>
          <cell r="Q52">
            <v>277.1</v>
          </cell>
          <cell r="R52">
            <v>263.4</v>
          </cell>
          <cell r="S52">
            <v>136.5</v>
          </cell>
          <cell r="T52">
            <v>126.9</v>
          </cell>
          <cell r="U52">
            <v>1.0026498603</v>
          </cell>
        </row>
        <row r="53">
          <cell r="B53" t="str">
            <v>邵阳市小计</v>
          </cell>
          <cell r="C53">
            <v>200079</v>
          </cell>
        </row>
        <row r="53">
          <cell r="E53">
            <v>25830</v>
          </cell>
        </row>
        <row r="53">
          <cell r="K53">
            <v>2583</v>
          </cell>
          <cell r="L53">
            <v>1085</v>
          </cell>
          <cell r="M53">
            <v>1137.7</v>
          </cell>
          <cell r="N53">
            <v>81.7</v>
          </cell>
          <cell r="O53">
            <v>278.6</v>
          </cell>
          <cell r="P53">
            <v>2583</v>
          </cell>
          <cell r="Q53">
            <v>2222.7</v>
          </cell>
          <cell r="R53">
            <v>2111.6</v>
          </cell>
          <cell r="S53">
            <v>1087.7</v>
          </cell>
          <cell r="T53">
            <v>1023.9</v>
          </cell>
          <cell r="U53">
            <v>1.0026498603</v>
          </cell>
        </row>
        <row r="54">
          <cell r="B54" t="str">
            <v>邵阳市本级及所辖区小计</v>
          </cell>
          <cell r="C54">
            <v>30423</v>
          </cell>
        </row>
        <row r="54">
          <cell r="E54">
            <v>2282</v>
          </cell>
        </row>
        <row r="54">
          <cell r="K54">
            <v>228.2</v>
          </cell>
          <cell r="L54">
            <v>95.9</v>
          </cell>
          <cell r="M54">
            <v>50.6</v>
          </cell>
          <cell r="N54">
            <v>81.7</v>
          </cell>
          <cell r="O54">
            <v>0</v>
          </cell>
          <cell r="P54">
            <v>228.2</v>
          </cell>
          <cell r="Q54">
            <v>146.5</v>
          </cell>
          <cell r="R54">
            <v>141.6</v>
          </cell>
          <cell r="S54">
            <v>96.1</v>
          </cell>
          <cell r="T54">
            <v>45.5</v>
          </cell>
          <cell r="U54">
            <v>1.0026498603</v>
          </cell>
        </row>
        <row r="55">
          <cell r="B55" t="str">
            <v>邵阳市本级</v>
          </cell>
          <cell r="C55">
            <v>1346</v>
          </cell>
          <cell r="D55">
            <v>0.075</v>
          </cell>
          <cell r="E55">
            <v>101</v>
          </cell>
          <cell r="F55">
            <v>0.42</v>
          </cell>
          <cell r="G55">
            <v>0.58</v>
          </cell>
          <cell r="H55">
            <v>0</v>
          </cell>
          <cell r="I55">
            <v>1</v>
          </cell>
          <cell r="J55">
            <v>0</v>
          </cell>
          <cell r="K55">
            <v>10.1</v>
          </cell>
          <cell r="L55">
            <v>4.2</v>
          </cell>
          <cell r="M55">
            <v>0</v>
          </cell>
          <cell r="N55">
            <v>5.9</v>
          </cell>
          <cell r="O55">
            <v>0</v>
          </cell>
          <cell r="P55">
            <v>10.1</v>
          </cell>
          <cell r="Q55">
            <v>4.2</v>
          </cell>
          <cell r="R55">
            <v>4.2</v>
          </cell>
          <cell r="S55">
            <v>4.2</v>
          </cell>
          <cell r="T55">
            <v>0</v>
          </cell>
          <cell r="U55">
            <v>1.0026498603</v>
          </cell>
        </row>
        <row r="56">
          <cell r="B56" t="str">
            <v>双清区</v>
          </cell>
          <cell r="C56">
            <v>12756</v>
          </cell>
          <cell r="D56">
            <v>0.075</v>
          </cell>
          <cell r="E56">
            <v>957</v>
          </cell>
          <cell r="F56">
            <v>0.42</v>
          </cell>
          <cell r="G56">
            <v>0.58</v>
          </cell>
          <cell r="H56">
            <v>0.4</v>
          </cell>
          <cell r="I56">
            <v>0.6</v>
          </cell>
          <cell r="J56">
            <v>0</v>
          </cell>
          <cell r="K56">
            <v>95.7</v>
          </cell>
          <cell r="L56">
            <v>40.2</v>
          </cell>
          <cell r="M56">
            <v>22.2</v>
          </cell>
          <cell r="N56">
            <v>33.3</v>
          </cell>
          <cell r="O56">
            <v>0</v>
          </cell>
          <cell r="P56">
            <v>95.7</v>
          </cell>
          <cell r="Q56">
            <v>62.4</v>
          </cell>
          <cell r="R56">
            <v>60.3</v>
          </cell>
          <cell r="S56">
            <v>40.3</v>
          </cell>
          <cell r="T56">
            <v>20</v>
          </cell>
          <cell r="U56">
            <v>1.0026498603</v>
          </cell>
        </row>
        <row r="57">
          <cell r="B57" t="str">
            <v>大祥区</v>
          </cell>
          <cell r="C57">
            <v>10743</v>
          </cell>
          <cell r="D57">
            <v>0.075</v>
          </cell>
          <cell r="E57">
            <v>806</v>
          </cell>
          <cell r="F57">
            <v>0.42</v>
          </cell>
          <cell r="G57">
            <v>0.58</v>
          </cell>
          <cell r="H57">
            <v>0.4</v>
          </cell>
          <cell r="I57">
            <v>0.6</v>
          </cell>
          <cell r="J57">
            <v>0</v>
          </cell>
          <cell r="K57">
            <v>80.6</v>
          </cell>
          <cell r="L57">
            <v>33.9</v>
          </cell>
          <cell r="M57">
            <v>18.7</v>
          </cell>
          <cell r="N57">
            <v>28</v>
          </cell>
          <cell r="O57">
            <v>0</v>
          </cell>
          <cell r="P57">
            <v>80.6</v>
          </cell>
          <cell r="Q57">
            <v>52.6</v>
          </cell>
          <cell r="R57">
            <v>50.8</v>
          </cell>
          <cell r="S57">
            <v>34</v>
          </cell>
          <cell r="T57">
            <v>16.8</v>
          </cell>
          <cell r="U57">
            <v>1.0026498603</v>
          </cell>
        </row>
        <row r="58">
          <cell r="B58" t="str">
            <v>北塔区</v>
          </cell>
          <cell r="C58">
            <v>5578</v>
          </cell>
          <cell r="D58">
            <v>0.075</v>
          </cell>
          <cell r="E58">
            <v>418</v>
          </cell>
          <cell r="F58">
            <v>0.42</v>
          </cell>
          <cell r="G58">
            <v>0.58</v>
          </cell>
          <cell r="H58">
            <v>0.4</v>
          </cell>
          <cell r="I58">
            <v>0.6</v>
          </cell>
          <cell r="J58">
            <v>0</v>
          </cell>
          <cell r="K58">
            <v>41.8</v>
          </cell>
          <cell r="L58">
            <v>17.6</v>
          </cell>
          <cell r="M58">
            <v>9.7</v>
          </cell>
          <cell r="N58">
            <v>14.5</v>
          </cell>
          <cell r="O58">
            <v>0</v>
          </cell>
          <cell r="P58">
            <v>41.8</v>
          </cell>
          <cell r="Q58">
            <v>27.3</v>
          </cell>
          <cell r="R58">
            <v>26.3</v>
          </cell>
          <cell r="S58">
            <v>17.6</v>
          </cell>
          <cell r="T58">
            <v>8.7</v>
          </cell>
          <cell r="U58">
            <v>1.0026498603</v>
          </cell>
        </row>
        <row r="59">
          <cell r="B59" t="str">
            <v>邵东市</v>
          </cell>
          <cell r="C59">
            <v>25317</v>
          </cell>
          <cell r="D59">
            <v>0.075</v>
          </cell>
          <cell r="E59">
            <v>1899</v>
          </cell>
          <cell r="F59">
            <v>0.42</v>
          </cell>
          <cell r="G59">
            <v>0.58</v>
          </cell>
          <cell r="H59">
            <v>0.75</v>
          </cell>
          <cell r="I59">
            <v>0</v>
          </cell>
          <cell r="J59">
            <v>0.25</v>
          </cell>
          <cell r="K59">
            <v>189.9</v>
          </cell>
          <cell r="L59">
            <v>79.8</v>
          </cell>
          <cell r="M59">
            <v>82.6</v>
          </cell>
          <cell r="N59">
            <v>0</v>
          </cell>
          <cell r="O59">
            <v>27.5</v>
          </cell>
          <cell r="P59">
            <v>189.9</v>
          </cell>
          <cell r="Q59">
            <v>162.4</v>
          </cell>
          <cell r="R59">
            <v>154.3</v>
          </cell>
          <cell r="S59">
            <v>80</v>
          </cell>
          <cell r="T59">
            <v>74.3</v>
          </cell>
          <cell r="U59">
            <v>1.0026498603</v>
          </cell>
        </row>
        <row r="60">
          <cell r="B60" t="str">
            <v>新邵县</v>
          </cell>
          <cell r="C60">
            <v>20043</v>
          </cell>
          <cell r="D60">
            <v>0.15</v>
          </cell>
          <cell r="E60">
            <v>3006</v>
          </cell>
          <cell r="F60">
            <v>0.42</v>
          </cell>
          <cell r="G60">
            <v>0.58</v>
          </cell>
          <cell r="H60">
            <v>0.8</v>
          </cell>
          <cell r="I60">
            <v>0</v>
          </cell>
          <cell r="J60">
            <v>0.2</v>
          </cell>
          <cell r="K60">
            <v>300.6</v>
          </cell>
          <cell r="L60">
            <v>126.3</v>
          </cell>
          <cell r="M60">
            <v>139.5</v>
          </cell>
          <cell r="N60">
            <v>0</v>
          </cell>
          <cell r="O60">
            <v>34.8</v>
          </cell>
          <cell r="P60">
            <v>300.6</v>
          </cell>
          <cell r="Q60">
            <v>265.8</v>
          </cell>
          <cell r="R60">
            <v>252.2</v>
          </cell>
          <cell r="S60">
            <v>126.6</v>
          </cell>
          <cell r="T60">
            <v>125.6</v>
          </cell>
          <cell r="U60">
            <v>1.0026498603</v>
          </cell>
        </row>
        <row r="61">
          <cell r="B61" t="str">
            <v>隆回县</v>
          </cell>
          <cell r="C61">
            <v>32080</v>
          </cell>
          <cell r="D61">
            <v>0.15</v>
          </cell>
          <cell r="E61">
            <v>4812</v>
          </cell>
          <cell r="F61">
            <v>0.42</v>
          </cell>
          <cell r="G61">
            <v>0.58</v>
          </cell>
          <cell r="H61">
            <v>0.8</v>
          </cell>
          <cell r="I61">
            <v>0</v>
          </cell>
          <cell r="J61">
            <v>0.2</v>
          </cell>
          <cell r="K61">
            <v>481.2</v>
          </cell>
          <cell r="L61">
            <v>202.1</v>
          </cell>
          <cell r="M61">
            <v>223.3</v>
          </cell>
          <cell r="N61">
            <v>0</v>
          </cell>
          <cell r="O61">
            <v>55.8</v>
          </cell>
          <cell r="P61">
            <v>481.2</v>
          </cell>
          <cell r="Q61">
            <v>425.4</v>
          </cell>
          <cell r="R61">
            <v>403.6</v>
          </cell>
          <cell r="S61">
            <v>202.6</v>
          </cell>
          <cell r="T61">
            <v>201</v>
          </cell>
          <cell r="U61">
            <v>1.0026498603</v>
          </cell>
        </row>
        <row r="62">
          <cell r="B62" t="str">
            <v>武冈市</v>
          </cell>
          <cell r="C62">
            <v>20515</v>
          </cell>
          <cell r="D62">
            <v>0.15</v>
          </cell>
          <cell r="E62">
            <v>3077</v>
          </cell>
          <cell r="F62">
            <v>0.42</v>
          </cell>
          <cell r="G62">
            <v>0.58</v>
          </cell>
          <cell r="H62">
            <v>0.8</v>
          </cell>
          <cell r="I62">
            <v>0</v>
          </cell>
          <cell r="J62">
            <v>0.2</v>
          </cell>
          <cell r="K62">
            <v>307.7</v>
          </cell>
          <cell r="L62">
            <v>129.2</v>
          </cell>
          <cell r="M62">
            <v>142.8</v>
          </cell>
          <cell r="N62">
            <v>0</v>
          </cell>
          <cell r="O62">
            <v>35.7</v>
          </cell>
          <cell r="P62">
            <v>307.7</v>
          </cell>
          <cell r="Q62">
            <v>272</v>
          </cell>
          <cell r="R62">
            <v>258</v>
          </cell>
          <cell r="S62">
            <v>129.5</v>
          </cell>
          <cell r="T62">
            <v>128.5</v>
          </cell>
          <cell r="U62">
            <v>1.0026498603</v>
          </cell>
        </row>
        <row r="63">
          <cell r="B63" t="str">
            <v>洞口县</v>
          </cell>
          <cell r="C63">
            <v>22732</v>
          </cell>
          <cell r="D63">
            <v>0.15</v>
          </cell>
          <cell r="E63">
            <v>3410</v>
          </cell>
          <cell r="F63">
            <v>0.42</v>
          </cell>
          <cell r="G63">
            <v>0.58</v>
          </cell>
          <cell r="H63">
            <v>0.8</v>
          </cell>
          <cell r="I63">
            <v>0</v>
          </cell>
          <cell r="J63">
            <v>0.2</v>
          </cell>
          <cell r="K63">
            <v>341</v>
          </cell>
          <cell r="L63">
            <v>143.2</v>
          </cell>
          <cell r="M63">
            <v>158.2</v>
          </cell>
          <cell r="N63">
            <v>0</v>
          </cell>
          <cell r="O63">
            <v>39.6</v>
          </cell>
          <cell r="P63">
            <v>341</v>
          </cell>
          <cell r="Q63">
            <v>301.4</v>
          </cell>
          <cell r="R63">
            <v>286</v>
          </cell>
          <cell r="S63">
            <v>143.6</v>
          </cell>
          <cell r="T63">
            <v>142.4</v>
          </cell>
          <cell r="U63">
            <v>1.0026498603</v>
          </cell>
        </row>
        <row r="64">
          <cell r="B64" t="str">
            <v>新宁县</v>
          </cell>
          <cell r="C64">
            <v>16415</v>
          </cell>
          <cell r="D64">
            <v>0.15</v>
          </cell>
          <cell r="E64">
            <v>2462</v>
          </cell>
          <cell r="F64">
            <v>0.42</v>
          </cell>
          <cell r="G64">
            <v>0.58</v>
          </cell>
          <cell r="H64">
            <v>0.8</v>
          </cell>
          <cell r="I64">
            <v>0</v>
          </cell>
          <cell r="J64">
            <v>0.2</v>
          </cell>
          <cell r="K64">
            <v>246.2</v>
          </cell>
          <cell r="L64">
            <v>103.4</v>
          </cell>
          <cell r="M64">
            <v>114.2</v>
          </cell>
          <cell r="N64">
            <v>0</v>
          </cell>
          <cell r="O64">
            <v>28.6</v>
          </cell>
          <cell r="P64">
            <v>246.2</v>
          </cell>
          <cell r="Q64">
            <v>217.6</v>
          </cell>
          <cell r="R64">
            <v>206.5</v>
          </cell>
          <cell r="S64">
            <v>103.7</v>
          </cell>
          <cell r="T64">
            <v>102.8</v>
          </cell>
          <cell r="U64">
            <v>1.0026498603</v>
          </cell>
        </row>
        <row r="65">
          <cell r="B65" t="str">
            <v>邵阳县</v>
          </cell>
          <cell r="C65">
            <v>16763</v>
          </cell>
          <cell r="D65">
            <v>0.15</v>
          </cell>
          <cell r="E65">
            <v>2514</v>
          </cell>
          <cell r="F65">
            <v>0.42</v>
          </cell>
          <cell r="G65">
            <v>0.58</v>
          </cell>
          <cell r="H65">
            <v>0.8</v>
          </cell>
          <cell r="I65">
            <v>0</v>
          </cell>
          <cell r="J65">
            <v>0.2</v>
          </cell>
          <cell r="K65">
            <v>251.4</v>
          </cell>
          <cell r="L65">
            <v>105.6</v>
          </cell>
          <cell r="M65">
            <v>116.6</v>
          </cell>
          <cell r="N65">
            <v>0</v>
          </cell>
          <cell r="O65">
            <v>29.2</v>
          </cell>
          <cell r="P65">
            <v>251.4</v>
          </cell>
          <cell r="Q65">
            <v>222.2</v>
          </cell>
          <cell r="R65">
            <v>210.8</v>
          </cell>
          <cell r="S65">
            <v>105.9</v>
          </cell>
          <cell r="T65">
            <v>104.9</v>
          </cell>
          <cell r="U65">
            <v>1.0026498603</v>
          </cell>
        </row>
        <row r="66">
          <cell r="B66" t="str">
            <v>城步县</v>
          </cell>
          <cell r="C66">
            <v>7203</v>
          </cell>
          <cell r="D66">
            <v>0.15</v>
          </cell>
          <cell r="E66">
            <v>1080</v>
          </cell>
          <cell r="F66">
            <v>0.42</v>
          </cell>
          <cell r="G66">
            <v>0.58</v>
          </cell>
          <cell r="H66">
            <v>0.8</v>
          </cell>
          <cell r="I66">
            <v>0</v>
          </cell>
          <cell r="J66">
            <v>0.2</v>
          </cell>
          <cell r="K66">
            <v>108</v>
          </cell>
          <cell r="L66">
            <v>45.4</v>
          </cell>
          <cell r="M66">
            <v>50.1</v>
          </cell>
          <cell r="N66">
            <v>0</v>
          </cell>
          <cell r="O66">
            <v>12.5</v>
          </cell>
          <cell r="P66">
            <v>108</v>
          </cell>
          <cell r="Q66">
            <v>95.5</v>
          </cell>
          <cell r="R66">
            <v>90.6</v>
          </cell>
          <cell r="S66">
            <v>45.5</v>
          </cell>
          <cell r="T66">
            <v>45.1</v>
          </cell>
          <cell r="U66">
            <v>1.0026498603</v>
          </cell>
        </row>
        <row r="67">
          <cell r="B67" t="str">
            <v>绥宁县</v>
          </cell>
          <cell r="C67">
            <v>8588</v>
          </cell>
          <cell r="D67">
            <v>0.15</v>
          </cell>
          <cell r="E67">
            <v>1288</v>
          </cell>
          <cell r="F67">
            <v>0.42</v>
          </cell>
          <cell r="G67">
            <v>0.58</v>
          </cell>
          <cell r="H67">
            <v>0.8</v>
          </cell>
          <cell r="I67">
            <v>0</v>
          </cell>
          <cell r="J67">
            <v>0.2</v>
          </cell>
          <cell r="K67">
            <v>128.8</v>
          </cell>
          <cell r="L67">
            <v>54.1</v>
          </cell>
          <cell r="M67">
            <v>59.8</v>
          </cell>
          <cell r="N67">
            <v>0</v>
          </cell>
          <cell r="O67">
            <v>14.9</v>
          </cell>
          <cell r="P67">
            <v>128.8</v>
          </cell>
          <cell r="Q67">
            <v>113.9</v>
          </cell>
          <cell r="R67">
            <v>108</v>
          </cell>
          <cell r="S67">
            <v>54.2</v>
          </cell>
          <cell r="T67">
            <v>53.8</v>
          </cell>
          <cell r="U67">
            <v>1.0026498603</v>
          </cell>
        </row>
        <row r="68">
          <cell r="B68" t="str">
            <v>岳阳市小计</v>
          </cell>
          <cell r="C68">
            <v>175432</v>
          </cell>
        </row>
        <row r="68">
          <cell r="E68">
            <v>15435</v>
          </cell>
        </row>
        <row r="68">
          <cell r="K68">
            <v>1543.5</v>
          </cell>
          <cell r="L68">
            <v>648.2</v>
          </cell>
          <cell r="M68">
            <v>557.4</v>
          </cell>
          <cell r="N68">
            <v>163.7</v>
          </cell>
          <cell r="O68">
            <v>174.2</v>
          </cell>
          <cell r="P68">
            <v>1543.5</v>
          </cell>
          <cell r="Q68">
            <v>1205.6</v>
          </cell>
          <cell r="R68">
            <v>1152.5</v>
          </cell>
          <cell r="S68">
            <v>650</v>
          </cell>
          <cell r="T68">
            <v>502.5</v>
          </cell>
          <cell r="U68">
            <v>1.0026498603</v>
          </cell>
        </row>
        <row r="69">
          <cell r="B69" t="str">
            <v>岳阳市本级及所辖区小计</v>
          </cell>
          <cell r="C69">
            <v>54514</v>
          </cell>
        </row>
        <row r="69">
          <cell r="E69">
            <v>4089</v>
          </cell>
        </row>
        <row r="69">
          <cell r="K69">
            <v>408.9</v>
          </cell>
          <cell r="L69">
            <v>171.7</v>
          </cell>
          <cell r="M69">
            <v>70.3</v>
          </cell>
          <cell r="N69">
            <v>163.7</v>
          </cell>
          <cell r="O69">
            <v>3.2</v>
          </cell>
          <cell r="P69">
            <v>408.9</v>
          </cell>
          <cell r="Q69">
            <v>242</v>
          </cell>
          <cell r="R69">
            <v>235.5</v>
          </cell>
          <cell r="S69">
            <v>172.1</v>
          </cell>
          <cell r="T69">
            <v>63.4</v>
          </cell>
          <cell r="U69">
            <v>1.0026498603</v>
          </cell>
        </row>
        <row r="70">
          <cell r="B70" t="str">
            <v>岳阳市本级</v>
          </cell>
          <cell r="C70">
            <v>15976</v>
          </cell>
          <cell r="D70">
            <v>0.075</v>
          </cell>
          <cell r="E70">
            <v>1198</v>
          </cell>
          <cell r="F70">
            <v>0.42</v>
          </cell>
          <cell r="G70">
            <v>0.58</v>
          </cell>
          <cell r="H70">
            <v>0</v>
          </cell>
          <cell r="I70">
            <v>1</v>
          </cell>
          <cell r="J70">
            <v>0</v>
          </cell>
          <cell r="K70">
            <v>119.8</v>
          </cell>
          <cell r="L70">
            <v>50.3</v>
          </cell>
          <cell r="M70">
            <v>0</v>
          </cell>
          <cell r="N70">
            <v>69.5</v>
          </cell>
          <cell r="O70">
            <v>0</v>
          </cell>
          <cell r="P70">
            <v>119.8</v>
          </cell>
          <cell r="Q70">
            <v>50.3</v>
          </cell>
          <cell r="R70">
            <v>50.4</v>
          </cell>
          <cell r="S70">
            <v>50.4</v>
          </cell>
          <cell r="T70">
            <v>0</v>
          </cell>
          <cell r="U70">
            <v>1.0026498603</v>
          </cell>
        </row>
        <row r="71">
          <cell r="B71" t="str">
            <v>君山区</v>
          </cell>
          <cell r="C71">
            <v>6397</v>
          </cell>
          <cell r="D71">
            <v>0.075</v>
          </cell>
          <cell r="E71">
            <v>480</v>
          </cell>
          <cell r="F71">
            <v>0.42</v>
          </cell>
          <cell r="G71">
            <v>0.58</v>
          </cell>
          <cell r="H71">
            <v>0.4</v>
          </cell>
          <cell r="I71">
            <v>0.6</v>
          </cell>
          <cell r="J71">
            <v>0</v>
          </cell>
          <cell r="K71">
            <v>48</v>
          </cell>
          <cell r="L71">
            <v>20.2</v>
          </cell>
          <cell r="M71">
            <v>11.1</v>
          </cell>
          <cell r="N71">
            <v>16.7</v>
          </cell>
          <cell r="O71">
            <v>0</v>
          </cell>
          <cell r="P71">
            <v>48</v>
          </cell>
          <cell r="Q71">
            <v>31.3</v>
          </cell>
          <cell r="R71">
            <v>30.3</v>
          </cell>
          <cell r="S71">
            <v>20.3</v>
          </cell>
          <cell r="T71">
            <v>10</v>
          </cell>
          <cell r="U71">
            <v>1.0026498603</v>
          </cell>
        </row>
        <row r="72">
          <cell r="B72" t="str">
            <v>云溪区</v>
          </cell>
          <cell r="C72">
            <v>5852</v>
          </cell>
          <cell r="D72">
            <v>0.075</v>
          </cell>
          <cell r="E72">
            <v>439</v>
          </cell>
          <cell r="F72">
            <v>0.42</v>
          </cell>
          <cell r="G72">
            <v>0.58</v>
          </cell>
          <cell r="H72">
            <v>0.4</v>
          </cell>
          <cell r="I72">
            <v>0.6</v>
          </cell>
          <cell r="J72">
            <v>0</v>
          </cell>
          <cell r="K72">
            <v>43.9</v>
          </cell>
          <cell r="L72">
            <v>18.4</v>
          </cell>
          <cell r="M72">
            <v>10.2</v>
          </cell>
          <cell r="N72">
            <v>15.3</v>
          </cell>
          <cell r="O72">
            <v>0</v>
          </cell>
          <cell r="P72">
            <v>43.9</v>
          </cell>
          <cell r="Q72">
            <v>28.6</v>
          </cell>
          <cell r="R72">
            <v>27.6</v>
          </cell>
          <cell r="S72">
            <v>18.4</v>
          </cell>
          <cell r="T72">
            <v>9.2</v>
          </cell>
          <cell r="U72">
            <v>1.0026498603</v>
          </cell>
        </row>
        <row r="73">
          <cell r="B73" t="str">
            <v>屈原管理区</v>
          </cell>
          <cell r="C73">
            <v>2451</v>
          </cell>
          <cell r="D73">
            <v>0.075</v>
          </cell>
          <cell r="E73">
            <v>184</v>
          </cell>
          <cell r="F73">
            <v>0.42</v>
          </cell>
          <cell r="G73">
            <v>0.58</v>
          </cell>
          <cell r="H73">
            <v>0.7</v>
          </cell>
          <cell r="I73">
            <v>0</v>
          </cell>
          <cell r="J73">
            <v>0.3</v>
          </cell>
          <cell r="K73">
            <v>18.4</v>
          </cell>
          <cell r="L73">
            <v>7.7</v>
          </cell>
          <cell r="M73">
            <v>7.5</v>
          </cell>
          <cell r="N73">
            <v>0</v>
          </cell>
          <cell r="O73">
            <v>3.2</v>
          </cell>
          <cell r="P73">
            <v>18.4</v>
          </cell>
          <cell r="Q73">
            <v>15.2</v>
          </cell>
          <cell r="R73">
            <v>14.5</v>
          </cell>
          <cell r="S73">
            <v>7.7</v>
          </cell>
          <cell r="T73">
            <v>6.8</v>
          </cell>
          <cell r="U73">
            <v>1.0026498603</v>
          </cell>
        </row>
        <row r="74">
          <cell r="B74" t="str">
            <v>岳阳楼区</v>
          </cell>
          <cell r="C74">
            <v>23838</v>
          </cell>
          <cell r="D74">
            <v>0.075</v>
          </cell>
          <cell r="E74">
            <v>1788</v>
          </cell>
          <cell r="F74">
            <v>0.42</v>
          </cell>
          <cell r="G74">
            <v>0.58</v>
          </cell>
          <cell r="H74">
            <v>0.4</v>
          </cell>
          <cell r="I74">
            <v>0.6</v>
          </cell>
          <cell r="J74">
            <v>0</v>
          </cell>
          <cell r="K74">
            <v>178.8</v>
          </cell>
          <cell r="L74">
            <v>75.1</v>
          </cell>
          <cell r="M74">
            <v>41.5</v>
          </cell>
          <cell r="N74">
            <v>62.2</v>
          </cell>
          <cell r="O74">
            <v>0</v>
          </cell>
          <cell r="P74">
            <v>178.8</v>
          </cell>
          <cell r="Q74">
            <v>116.6</v>
          </cell>
          <cell r="R74">
            <v>112.7</v>
          </cell>
          <cell r="S74">
            <v>75.3</v>
          </cell>
          <cell r="T74">
            <v>37.4</v>
          </cell>
          <cell r="U74">
            <v>1.0026498603</v>
          </cell>
        </row>
        <row r="75">
          <cell r="B75" t="str">
            <v>汨罗市</v>
          </cell>
          <cell r="C75">
            <v>18324</v>
          </cell>
          <cell r="D75">
            <v>0.075</v>
          </cell>
          <cell r="E75">
            <v>1374</v>
          </cell>
          <cell r="F75">
            <v>0.42</v>
          </cell>
          <cell r="G75">
            <v>0.58</v>
          </cell>
          <cell r="H75">
            <v>0.7</v>
          </cell>
          <cell r="I75">
            <v>0</v>
          </cell>
          <cell r="J75">
            <v>0.3</v>
          </cell>
          <cell r="K75">
            <v>137.4</v>
          </cell>
          <cell r="L75">
            <v>57.7</v>
          </cell>
          <cell r="M75">
            <v>55.8</v>
          </cell>
          <cell r="N75">
            <v>0</v>
          </cell>
          <cell r="O75">
            <v>23.9</v>
          </cell>
          <cell r="P75">
            <v>137.4</v>
          </cell>
          <cell r="Q75">
            <v>113.5</v>
          </cell>
          <cell r="R75">
            <v>108.1</v>
          </cell>
          <cell r="S75">
            <v>57.9</v>
          </cell>
          <cell r="T75">
            <v>50.2</v>
          </cell>
          <cell r="U75">
            <v>1.0026498603</v>
          </cell>
        </row>
        <row r="76">
          <cell r="B76" t="str">
            <v>平江县</v>
          </cell>
          <cell r="C76">
            <v>30368</v>
          </cell>
          <cell r="D76">
            <v>0.15</v>
          </cell>
          <cell r="E76">
            <v>4555</v>
          </cell>
          <cell r="F76">
            <v>0.42</v>
          </cell>
          <cell r="G76">
            <v>0.58</v>
          </cell>
          <cell r="H76">
            <v>0.8</v>
          </cell>
          <cell r="I76">
            <v>0</v>
          </cell>
          <cell r="J76">
            <v>0.2</v>
          </cell>
          <cell r="K76">
            <v>455.5</v>
          </cell>
          <cell r="L76">
            <v>191.3</v>
          </cell>
          <cell r="M76">
            <v>211.4</v>
          </cell>
          <cell r="N76">
            <v>0</v>
          </cell>
          <cell r="O76">
            <v>52.8</v>
          </cell>
          <cell r="P76">
            <v>455.5</v>
          </cell>
          <cell r="Q76">
            <v>402.7</v>
          </cell>
          <cell r="R76">
            <v>382.8</v>
          </cell>
          <cell r="S76">
            <v>191.8</v>
          </cell>
          <cell r="T76">
            <v>191</v>
          </cell>
          <cell r="U76">
            <v>1.0026498603</v>
          </cell>
        </row>
        <row r="77">
          <cell r="B77" t="str">
            <v>湘阴县</v>
          </cell>
          <cell r="C77">
            <v>18665</v>
          </cell>
          <cell r="D77">
            <v>0.075</v>
          </cell>
          <cell r="E77">
            <v>1400</v>
          </cell>
          <cell r="F77">
            <v>0.42</v>
          </cell>
          <cell r="G77">
            <v>0.58</v>
          </cell>
          <cell r="H77">
            <v>0.7</v>
          </cell>
          <cell r="I77">
            <v>0</v>
          </cell>
          <cell r="J77">
            <v>0.3</v>
          </cell>
          <cell r="K77">
            <v>140</v>
          </cell>
          <cell r="L77">
            <v>58.8</v>
          </cell>
          <cell r="M77">
            <v>56.8</v>
          </cell>
          <cell r="N77">
            <v>0</v>
          </cell>
          <cell r="O77">
            <v>24.4</v>
          </cell>
          <cell r="P77">
            <v>140</v>
          </cell>
          <cell r="Q77">
            <v>115.6</v>
          </cell>
          <cell r="R77">
            <v>110.1</v>
          </cell>
          <cell r="S77">
            <v>59</v>
          </cell>
          <cell r="T77">
            <v>51.1</v>
          </cell>
          <cell r="U77">
            <v>1.0026498603</v>
          </cell>
        </row>
        <row r="78">
          <cell r="B78" t="str">
            <v>临湘市</v>
          </cell>
          <cell r="C78">
            <v>18095</v>
          </cell>
          <cell r="D78">
            <v>0.075</v>
          </cell>
          <cell r="E78">
            <v>1357</v>
          </cell>
          <cell r="F78">
            <v>0.42</v>
          </cell>
          <cell r="G78">
            <v>0.58</v>
          </cell>
          <cell r="H78">
            <v>0.7</v>
          </cell>
          <cell r="I78">
            <v>0</v>
          </cell>
          <cell r="J78">
            <v>0.3</v>
          </cell>
          <cell r="K78">
            <v>135.7</v>
          </cell>
          <cell r="L78">
            <v>57</v>
          </cell>
          <cell r="M78">
            <v>55.1</v>
          </cell>
          <cell r="N78">
            <v>0</v>
          </cell>
          <cell r="O78">
            <v>23.6</v>
          </cell>
          <cell r="P78">
            <v>135.7</v>
          </cell>
          <cell r="Q78">
            <v>112.1</v>
          </cell>
          <cell r="R78">
            <v>106.8</v>
          </cell>
          <cell r="S78">
            <v>57.2</v>
          </cell>
          <cell r="T78">
            <v>49.6</v>
          </cell>
          <cell r="U78">
            <v>1.0026498603</v>
          </cell>
        </row>
        <row r="79">
          <cell r="B79" t="str">
            <v>华容县</v>
          </cell>
          <cell r="C79">
            <v>15532</v>
          </cell>
          <cell r="D79">
            <v>0.075</v>
          </cell>
          <cell r="E79">
            <v>1165</v>
          </cell>
          <cell r="F79">
            <v>0.42</v>
          </cell>
          <cell r="G79">
            <v>0.58</v>
          </cell>
          <cell r="H79">
            <v>0.7</v>
          </cell>
          <cell r="I79">
            <v>0</v>
          </cell>
          <cell r="J79">
            <v>0.3</v>
          </cell>
          <cell r="K79">
            <v>116.5</v>
          </cell>
          <cell r="L79">
            <v>48.9</v>
          </cell>
          <cell r="M79">
            <v>47.3</v>
          </cell>
          <cell r="N79">
            <v>0</v>
          </cell>
          <cell r="O79">
            <v>20.3</v>
          </cell>
          <cell r="P79">
            <v>116.5</v>
          </cell>
          <cell r="Q79">
            <v>96.2</v>
          </cell>
          <cell r="R79">
            <v>91.6</v>
          </cell>
          <cell r="S79">
            <v>49</v>
          </cell>
          <cell r="T79">
            <v>42.6</v>
          </cell>
          <cell r="U79">
            <v>1.0026498603</v>
          </cell>
        </row>
        <row r="80">
          <cell r="B80" t="str">
            <v>岳阳县</v>
          </cell>
          <cell r="C80">
            <v>19934</v>
          </cell>
          <cell r="D80">
            <v>0.075</v>
          </cell>
          <cell r="E80">
            <v>1495</v>
          </cell>
          <cell r="F80">
            <v>0.42</v>
          </cell>
          <cell r="G80">
            <v>0.58</v>
          </cell>
          <cell r="H80">
            <v>0.7</v>
          </cell>
          <cell r="I80">
            <v>0</v>
          </cell>
          <cell r="J80">
            <v>0.3</v>
          </cell>
          <cell r="K80">
            <v>149.5</v>
          </cell>
          <cell r="L80">
            <v>62.8</v>
          </cell>
          <cell r="M80">
            <v>60.7</v>
          </cell>
          <cell r="N80">
            <v>0</v>
          </cell>
          <cell r="O80">
            <v>26</v>
          </cell>
          <cell r="P80">
            <v>149.5</v>
          </cell>
          <cell r="Q80">
            <v>123.5</v>
          </cell>
          <cell r="R80">
            <v>117.6</v>
          </cell>
          <cell r="S80">
            <v>63</v>
          </cell>
          <cell r="T80">
            <v>54.6</v>
          </cell>
          <cell r="U80">
            <v>1.0026498603</v>
          </cell>
        </row>
        <row r="81">
          <cell r="B81" t="str">
            <v>常德市小计</v>
          </cell>
          <cell r="C81">
            <v>144266</v>
          </cell>
        </row>
        <row r="81">
          <cell r="E81">
            <v>11975</v>
          </cell>
        </row>
        <row r="81">
          <cell r="K81">
            <v>1197.5</v>
          </cell>
          <cell r="L81">
            <v>502.9</v>
          </cell>
          <cell r="M81">
            <v>437.8</v>
          </cell>
          <cell r="N81">
            <v>118.3</v>
          </cell>
          <cell r="O81">
            <v>138.5</v>
          </cell>
          <cell r="P81">
            <v>1197.5</v>
          </cell>
          <cell r="Q81">
            <v>940.7</v>
          </cell>
          <cell r="R81">
            <v>898.2</v>
          </cell>
          <cell r="S81">
            <v>504.3</v>
          </cell>
          <cell r="T81">
            <v>393.9</v>
          </cell>
          <cell r="U81">
            <v>1.0026498603</v>
          </cell>
        </row>
        <row r="82">
          <cell r="B82" t="str">
            <v>常德市本级及所辖区小计</v>
          </cell>
          <cell r="C82">
            <v>44418</v>
          </cell>
        </row>
        <row r="82">
          <cell r="E82">
            <v>3331</v>
          </cell>
        </row>
        <row r="82">
          <cell r="K82">
            <v>333.1</v>
          </cell>
          <cell r="L82">
            <v>139.9</v>
          </cell>
          <cell r="M82">
            <v>73.4</v>
          </cell>
          <cell r="N82">
            <v>118.3</v>
          </cell>
          <cell r="O82">
            <v>1.5</v>
          </cell>
          <cell r="P82">
            <v>333.1</v>
          </cell>
          <cell r="Q82">
            <v>213.3</v>
          </cell>
          <cell r="R82">
            <v>206.2</v>
          </cell>
          <cell r="S82">
            <v>140.2</v>
          </cell>
          <cell r="T82">
            <v>66</v>
          </cell>
          <cell r="U82">
            <v>1.0026498603</v>
          </cell>
        </row>
        <row r="83">
          <cell r="B83" t="str">
            <v>常德市本级</v>
          </cell>
          <cell r="C83">
            <v>7726</v>
          </cell>
          <cell r="D83">
            <v>0.075</v>
          </cell>
          <cell r="E83">
            <v>579</v>
          </cell>
          <cell r="F83">
            <v>0.42</v>
          </cell>
          <cell r="G83">
            <v>0.58</v>
          </cell>
          <cell r="H83">
            <v>0</v>
          </cell>
          <cell r="I83">
            <v>1</v>
          </cell>
          <cell r="J83">
            <v>0</v>
          </cell>
          <cell r="K83">
            <v>57.9</v>
          </cell>
          <cell r="L83">
            <v>24.3</v>
          </cell>
          <cell r="M83">
            <v>0</v>
          </cell>
          <cell r="N83">
            <v>33.6</v>
          </cell>
          <cell r="O83">
            <v>0</v>
          </cell>
          <cell r="P83">
            <v>57.9</v>
          </cell>
          <cell r="Q83">
            <v>24.3</v>
          </cell>
          <cell r="R83">
            <v>24.4</v>
          </cell>
          <cell r="S83">
            <v>24.4</v>
          </cell>
          <cell r="T83">
            <v>0</v>
          </cell>
          <cell r="U83">
            <v>1.0026498603</v>
          </cell>
        </row>
        <row r="84">
          <cell r="B84" t="str">
            <v>武陵区</v>
          </cell>
          <cell r="C84">
            <v>17170</v>
          </cell>
          <cell r="D84">
            <v>0.075</v>
          </cell>
          <cell r="E84">
            <v>1288</v>
          </cell>
          <cell r="F84">
            <v>0.42</v>
          </cell>
          <cell r="G84">
            <v>0.58</v>
          </cell>
          <cell r="H84">
            <v>0.4</v>
          </cell>
          <cell r="I84">
            <v>0.6</v>
          </cell>
          <cell r="J84">
            <v>0</v>
          </cell>
          <cell r="K84">
            <v>128.8</v>
          </cell>
          <cell r="L84">
            <v>54.1</v>
          </cell>
          <cell r="M84">
            <v>29.9</v>
          </cell>
          <cell r="N84">
            <v>44.8</v>
          </cell>
          <cell r="O84">
            <v>0</v>
          </cell>
          <cell r="P84">
            <v>128.8</v>
          </cell>
          <cell r="Q84">
            <v>84</v>
          </cell>
          <cell r="R84">
            <v>81.1</v>
          </cell>
          <cell r="S84">
            <v>54.2</v>
          </cell>
          <cell r="T84">
            <v>26.9</v>
          </cell>
          <cell r="U84">
            <v>1.0026498603</v>
          </cell>
        </row>
        <row r="85">
          <cell r="B85" t="str">
            <v>西湖管理区</v>
          </cell>
          <cell r="C85">
            <v>1175</v>
          </cell>
          <cell r="D85">
            <v>0.075</v>
          </cell>
          <cell r="E85">
            <v>88</v>
          </cell>
          <cell r="F85">
            <v>0.42</v>
          </cell>
          <cell r="G85">
            <v>0.58</v>
          </cell>
          <cell r="H85">
            <v>0.7</v>
          </cell>
          <cell r="I85">
            <v>0</v>
          </cell>
          <cell r="J85">
            <v>0.3</v>
          </cell>
          <cell r="K85">
            <v>8.8</v>
          </cell>
          <cell r="L85">
            <v>3.7</v>
          </cell>
          <cell r="M85">
            <v>3.6</v>
          </cell>
          <cell r="N85">
            <v>0</v>
          </cell>
          <cell r="O85">
            <v>1.5</v>
          </cell>
          <cell r="P85">
            <v>8.8</v>
          </cell>
          <cell r="Q85">
            <v>7.3</v>
          </cell>
          <cell r="R85">
            <v>6.9</v>
          </cell>
          <cell r="S85">
            <v>3.7</v>
          </cell>
          <cell r="T85">
            <v>3.2</v>
          </cell>
          <cell r="U85">
            <v>1.0026498603</v>
          </cell>
        </row>
        <row r="86">
          <cell r="B86" t="str">
            <v>西洞庭管理区</v>
          </cell>
          <cell r="C86">
            <v>1242</v>
          </cell>
          <cell r="D86">
            <v>0.075</v>
          </cell>
          <cell r="E86">
            <v>93</v>
          </cell>
          <cell r="F86">
            <v>0.42</v>
          </cell>
          <cell r="G86">
            <v>0.58</v>
          </cell>
          <cell r="H86">
            <v>0.5</v>
          </cell>
          <cell r="I86">
            <v>0.5</v>
          </cell>
          <cell r="J86">
            <v>0</v>
          </cell>
          <cell r="K86">
            <v>9.3</v>
          </cell>
          <cell r="L86">
            <v>3.9</v>
          </cell>
          <cell r="M86">
            <v>2.7</v>
          </cell>
          <cell r="N86">
            <v>2.7</v>
          </cell>
          <cell r="O86">
            <v>0</v>
          </cell>
          <cell r="P86">
            <v>9.3</v>
          </cell>
          <cell r="Q86">
            <v>6.6</v>
          </cell>
          <cell r="R86">
            <v>6.3</v>
          </cell>
          <cell r="S86">
            <v>3.9</v>
          </cell>
          <cell r="T86">
            <v>2.4</v>
          </cell>
          <cell r="U86">
            <v>1.0026498603</v>
          </cell>
        </row>
        <row r="87">
          <cell r="B87" t="str">
            <v>鼎城区</v>
          </cell>
          <cell r="C87">
            <v>17105</v>
          </cell>
          <cell r="D87">
            <v>0.075</v>
          </cell>
          <cell r="E87">
            <v>1283</v>
          </cell>
          <cell r="F87">
            <v>0.42</v>
          </cell>
          <cell r="G87">
            <v>0.58</v>
          </cell>
          <cell r="H87">
            <v>0.5</v>
          </cell>
          <cell r="I87">
            <v>0.5</v>
          </cell>
          <cell r="J87">
            <v>0</v>
          </cell>
          <cell r="K87">
            <v>128.3</v>
          </cell>
          <cell r="L87">
            <v>53.9</v>
          </cell>
          <cell r="M87">
            <v>37.2</v>
          </cell>
          <cell r="N87">
            <v>37.2</v>
          </cell>
          <cell r="O87">
            <v>0</v>
          </cell>
          <cell r="P87">
            <v>128.3</v>
          </cell>
          <cell r="Q87">
            <v>91.1</v>
          </cell>
          <cell r="R87">
            <v>87.5</v>
          </cell>
          <cell r="S87">
            <v>54</v>
          </cell>
          <cell r="T87">
            <v>33.5</v>
          </cell>
          <cell r="U87">
            <v>1.0026498603</v>
          </cell>
        </row>
        <row r="88">
          <cell r="B88" t="str">
            <v>津市市</v>
          </cell>
          <cell r="C88">
            <v>4910</v>
          </cell>
          <cell r="D88">
            <v>0.075</v>
          </cell>
          <cell r="E88">
            <v>368</v>
          </cell>
          <cell r="F88">
            <v>0.42</v>
          </cell>
          <cell r="G88">
            <v>0.58</v>
          </cell>
          <cell r="H88">
            <v>0.7</v>
          </cell>
          <cell r="I88">
            <v>0</v>
          </cell>
          <cell r="J88">
            <v>0.3</v>
          </cell>
          <cell r="K88">
            <v>36.8</v>
          </cell>
          <cell r="L88">
            <v>15.5</v>
          </cell>
          <cell r="M88">
            <v>14.9</v>
          </cell>
          <cell r="N88">
            <v>0</v>
          </cell>
          <cell r="O88">
            <v>6.4</v>
          </cell>
          <cell r="P88">
            <v>36.8</v>
          </cell>
          <cell r="Q88">
            <v>30.4</v>
          </cell>
          <cell r="R88">
            <v>28.9</v>
          </cell>
          <cell r="S88">
            <v>15.5</v>
          </cell>
          <cell r="T88">
            <v>13.4</v>
          </cell>
          <cell r="U88">
            <v>1.0026498603</v>
          </cell>
        </row>
        <row r="89">
          <cell r="B89" t="str">
            <v>安乡县</v>
          </cell>
          <cell r="C89">
            <v>9021</v>
          </cell>
          <cell r="D89">
            <v>0.075</v>
          </cell>
          <cell r="E89">
            <v>677</v>
          </cell>
          <cell r="F89">
            <v>0.42</v>
          </cell>
          <cell r="G89">
            <v>0.58</v>
          </cell>
          <cell r="H89">
            <v>0.7</v>
          </cell>
          <cell r="I89">
            <v>0</v>
          </cell>
          <cell r="J89">
            <v>0.3</v>
          </cell>
          <cell r="K89">
            <v>67.7</v>
          </cell>
          <cell r="L89">
            <v>28.4</v>
          </cell>
          <cell r="M89">
            <v>27.5</v>
          </cell>
          <cell r="N89">
            <v>0</v>
          </cell>
          <cell r="O89">
            <v>11.8</v>
          </cell>
          <cell r="P89">
            <v>67.7</v>
          </cell>
          <cell r="Q89">
            <v>55.9</v>
          </cell>
          <cell r="R89">
            <v>53.3</v>
          </cell>
          <cell r="S89">
            <v>28.5</v>
          </cell>
          <cell r="T89">
            <v>24.8</v>
          </cell>
          <cell r="U89">
            <v>1.0026498603</v>
          </cell>
        </row>
        <row r="90">
          <cell r="B90" t="str">
            <v>汉寿县</v>
          </cell>
          <cell r="C90">
            <v>18939</v>
          </cell>
          <cell r="D90">
            <v>0.075</v>
          </cell>
          <cell r="E90">
            <v>1420</v>
          </cell>
          <cell r="F90">
            <v>0.42</v>
          </cell>
          <cell r="G90">
            <v>0.58</v>
          </cell>
          <cell r="H90">
            <v>0.7</v>
          </cell>
          <cell r="I90">
            <v>0</v>
          </cell>
          <cell r="J90">
            <v>0.3</v>
          </cell>
          <cell r="K90">
            <v>142</v>
          </cell>
          <cell r="L90">
            <v>59.6</v>
          </cell>
          <cell r="M90">
            <v>57.7</v>
          </cell>
          <cell r="N90">
            <v>0</v>
          </cell>
          <cell r="O90">
            <v>24.7</v>
          </cell>
          <cell r="P90">
            <v>142</v>
          </cell>
          <cell r="Q90">
            <v>117.3</v>
          </cell>
          <cell r="R90">
            <v>111.7</v>
          </cell>
          <cell r="S90">
            <v>59.8</v>
          </cell>
          <cell r="T90">
            <v>51.9</v>
          </cell>
          <cell r="U90">
            <v>1.0026498603</v>
          </cell>
        </row>
        <row r="91">
          <cell r="B91" t="str">
            <v>澧县</v>
          </cell>
          <cell r="C91">
            <v>20550</v>
          </cell>
          <cell r="D91">
            <v>0.075</v>
          </cell>
          <cell r="E91">
            <v>1541</v>
          </cell>
          <cell r="F91">
            <v>0.42</v>
          </cell>
          <cell r="G91">
            <v>0.58</v>
          </cell>
          <cell r="H91">
            <v>0.7</v>
          </cell>
          <cell r="I91">
            <v>0</v>
          </cell>
          <cell r="J91">
            <v>0.3</v>
          </cell>
          <cell r="K91">
            <v>154.1</v>
          </cell>
          <cell r="L91">
            <v>64.7</v>
          </cell>
          <cell r="M91">
            <v>62.6</v>
          </cell>
          <cell r="N91">
            <v>0</v>
          </cell>
          <cell r="O91">
            <v>26.8</v>
          </cell>
          <cell r="P91">
            <v>154.1</v>
          </cell>
          <cell r="Q91">
            <v>127.3</v>
          </cell>
          <cell r="R91">
            <v>121.2</v>
          </cell>
          <cell r="S91">
            <v>64.9</v>
          </cell>
          <cell r="T91">
            <v>56.3</v>
          </cell>
          <cell r="U91">
            <v>1.0026498603</v>
          </cell>
        </row>
        <row r="92">
          <cell r="B92" t="str">
            <v>临澧县</v>
          </cell>
          <cell r="C92">
            <v>10066</v>
          </cell>
          <cell r="D92">
            <v>0.075</v>
          </cell>
          <cell r="E92">
            <v>755</v>
          </cell>
          <cell r="F92">
            <v>0.42</v>
          </cell>
          <cell r="G92">
            <v>0.58</v>
          </cell>
          <cell r="H92">
            <v>0.7</v>
          </cell>
          <cell r="I92">
            <v>0</v>
          </cell>
          <cell r="J92">
            <v>0.3</v>
          </cell>
          <cell r="K92">
            <v>75.5</v>
          </cell>
          <cell r="L92">
            <v>31.7</v>
          </cell>
          <cell r="M92">
            <v>30.7</v>
          </cell>
          <cell r="N92">
            <v>0</v>
          </cell>
          <cell r="O92">
            <v>13.1</v>
          </cell>
          <cell r="P92">
            <v>75.5</v>
          </cell>
          <cell r="Q92">
            <v>62.4</v>
          </cell>
          <cell r="R92">
            <v>59.4</v>
          </cell>
          <cell r="S92">
            <v>31.8</v>
          </cell>
          <cell r="T92">
            <v>27.6</v>
          </cell>
          <cell r="U92">
            <v>1.0026498603</v>
          </cell>
        </row>
        <row r="93">
          <cell r="B93" t="str">
            <v>桃源县</v>
          </cell>
          <cell r="C93">
            <v>20958</v>
          </cell>
          <cell r="D93">
            <v>0.075</v>
          </cell>
          <cell r="E93">
            <v>1572</v>
          </cell>
          <cell r="F93">
            <v>0.42</v>
          </cell>
          <cell r="G93">
            <v>0.58</v>
          </cell>
          <cell r="H93">
            <v>0.7</v>
          </cell>
          <cell r="I93">
            <v>0</v>
          </cell>
          <cell r="J93">
            <v>0.3</v>
          </cell>
          <cell r="K93">
            <v>157.2</v>
          </cell>
          <cell r="L93">
            <v>66</v>
          </cell>
          <cell r="M93">
            <v>63.8</v>
          </cell>
          <cell r="N93">
            <v>0</v>
          </cell>
          <cell r="O93">
            <v>27.4</v>
          </cell>
          <cell r="P93">
            <v>157.2</v>
          </cell>
          <cell r="Q93">
            <v>129.8</v>
          </cell>
          <cell r="R93">
            <v>123.6</v>
          </cell>
          <cell r="S93">
            <v>66.2</v>
          </cell>
          <cell r="T93">
            <v>57.4</v>
          </cell>
          <cell r="U93">
            <v>1.0026498603</v>
          </cell>
        </row>
        <row r="94">
          <cell r="B94" t="str">
            <v>石门县</v>
          </cell>
          <cell r="C94">
            <v>15404</v>
          </cell>
          <cell r="D94">
            <v>0.15</v>
          </cell>
          <cell r="E94">
            <v>2311</v>
          </cell>
          <cell r="F94">
            <v>0.42</v>
          </cell>
          <cell r="G94">
            <v>0.58</v>
          </cell>
          <cell r="H94">
            <v>0.8</v>
          </cell>
          <cell r="I94">
            <v>0</v>
          </cell>
          <cell r="J94">
            <v>0.2</v>
          </cell>
          <cell r="K94">
            <v>231.1</v>
          </cell>
          <cell r="L94">
            <v>97.1</v>
          </cell>
          <cell r="M94">
            <v>107.2</v>
          </cell>
          <cell r="N94">
            <v>0</v>
          </cell>
          <cell r="O94">
            <v>26.8</v>
          </cell>
          <cell r="P94">
            <v>231.1</v>
          </cell>
          <cell r="Q94">
            <v>204.3</v>
          </cell>
          <cell r="R94">
            <v>193.9</v>
          </cell>
          <cell r="S94">
            <v>97.4</v>
          </cell>
          <cell r="T94">
            <v>96.5</v>
          </cell>
          <cell r="U94">
            <v>1.0026498603</v>
          </cell>
        </row>
        <row r="95">
          <cell r="B95" t="str">
            <v>张家界市小计</v>
          </cell>
          <cell r="C95">
            <v>45918</v>
          </cell>
        </row>
        <row r="95">
          <cell r="E95">
            <v>6888</v>
          </cell>
        </row>
        <row r="95">
          <cell r="K95">
            <v>688.8</v>
          </cell>
          <cell r="L95">
            <v>289.4</v>
          </cell>
          <cell r="M95">
            <v>288.2</v>
          </cell>
          <cell r="N95">
            <v>62.8</v>
          </cell>
          <cell r="O95">
            <v>48.4</v>
          </cell>
          <cell r="P95">
            <v>688.8</v>
          </cell>
          <cell r="Q95">
            <v>577.6</v>
          </cell>
          <cell r="R95">
            <v>549.5</v>
          </cell>
          <cell r="S95">
            <v>290.2</v>
          </cell>
          <cell r="T95">
            <v>259.3</v>
          </cell>
          <cell r="U95">
            <v>1.0026498603</v>
          </cell>
        </row>
        <row r="96">
          <cell r="B96" t="str">
            <v>张家界市本级及所辖区小计</v>
          </cell>
          <cell r="C96">
            <v>18069</v>
          </cell>
        </row>
        <row r="96">
          <cell r="E96">
            <v>2710</v>
          </cell>
        </row>
        <row r="96">
          <cell r="K96">
            <v>271</v>
          </cell>
          <cell r="L96">
            <v>113.9</v>
          </cell>
          <cell r="M96">
            <v>94.3</v>
          </cell>
          <cell r="N96">
            <v>62.8</v>
          </cell>
          <cell r="O96">
            <v>0</v>
          </cell>
          <cell r="P96">
            <v>271</v>
          </cell>
          <cell r="Q96">
            <v>208.2</v>
          </cell>
          <cell r="R96">
            <v>199</v>
          </cell>
          <cell r="S96">
            <v>114.2</v>
          </cell>
          <cell r="T96">
            <v>84.8</v>
          </cell>
          <cell r="U96">
            <v>1.0026498603</v>
          </cell>
        </row>
        <row r="97">
          <cell r="B97" t="str">
            <v>张家界市本级</v>
          </cell>
          <cell r="C97">
            <v>0</v>
          </cell>
          <cell r="D97">
            <v>0.075</v>
          </cell>
          <cell r="E97">
            <v>0</v>
          </cell>
          <cell r="F97">
            <v>0.42</v>
          </cell>
          <cell r="G97">
            <v>0.58</v>
          </cell>
          <cell r="H97">
            <v>0</v>
          </cell>
          <cell r="I97">
            <v>1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7">
          <cell r="S97">
            <v>0</v>
          </cell>
          <cell r="T97">
            <v>0</v>
          </cell>
          <cell r="U97">
            <v>1.0026498603</v>
          </cell>
        </row>
        <row r="98">
          <cell r="B98" t="str">
            <v>永定区</v>
          </cell>
          <cell r="C98">
            <v>16029</v>
          </cell>
          <cell r="D98">
            <v>0.15</v>
          </cell>
          <cell r="E98">
            <v>2404</v>
          </cell>
          <cell r="F98">
            <v>0.42</v>
          </cell>
          <cell r="G98">
            <v>0.58</v>
          </cell>
          <cell r="H98">
            <v>0.6</v>
          </cell>
          <cell r="I98">
            <v>0.4</v>
          </cell>
          <cell r="J98">
            <v>0</v>
          </cell>
          <cell r="K98">
            <v>240.4</v>
          </cell>
          <cell r="L98">
            <v>101</v>
          </cell>
          <cell r="M98">
            <v>83.7</v>
          </cell>
          <cell r="N98">
            <v>55.7</v>
          </cell>
          <cell r="O98">
            <v>0</v>
          </cell>
          <cell r="P98">
            <v>240.4</v>
          </cell>
          <cell r="Q98">
            <v>184.7</v>
          </cell>
          <cell r="R98">
            <v>176.6</v>
          </cell>
          <cell r="S98">
            <v>101.3</v>
          </cell>
          <cell r="T98">
            <v>75.3</v>
          </cell>
          <cell r="U98">
            <v>1.0026498603</v>
          </cell>
        </row>
        <row r="99">
          <cell r="B99" t="str">
            <v>武陵源区</v>
          </cell>
          <cell r="C99">
            <v>2040</v>
          </cell>
          <cell r="D99">
            <v>0.15</v>
          </cell>
          <cell r="E99">
            <v>306</v>
          </cell>
          <cell r="F99">
            <v>0.42</v>
          </cell>
          <cell r="G99">
            <v>0.58</v>
          </cell>
          <cell r="H99">
            <v>0.6</v>
          </cell>
          <cell r="I99">
            <v>0.4</v>
          </cell>
          <cell r="J99">
            <v>0</v>
          </cell>
          <cell r="K99">
            <v>30.6</v>
          </cell>
          <cell r="L99">
            <v>12.9</v>
          </cell>
          <cell r="M99">
            <v>10.6</v>
          </cell>
          <cell r="N99">
            <v>7.1</v>
          </cell>
          <cell r="O99">
            <v>0</v>
          </cell>
          <cell r="P99">
            <v>30.6</v>
          </cell>
          <cell r="Q99">
            <v>23.5</v>
          </cell>
          <cell r="R99">
            <v>22.4</v>
          </cell>
          <cell r="S99">
            <v>12.9</v>
          </cell>
          <cell r="T99">
            <v>9.5</v>
          </cell>
          <cell r="U99">
            <v>1.0026498603</v>
          </cell>
        </row>
        <row r="100">
          <cell r="B100" t="str">
            <v>慈利县</v>
          </cell>
          <cell r="C100">
            <v>15931</v>
          </cell>
          <cell r="D100">
            <v>0.15</v>
          </cell>
          <cell r="E100">
            <v>2390</v>
          </cell>
          <cell r="F100">
            <v>0.42</v>
          </cell>
          <cell r="G100">
            <v>0.58</v>
          </cell>
          <cell r="H100">
            <v>0.8</v>
          </cell>
          <cell r="I100">
            <v>0</v>
          </cell>
          <cell r="J100">
            <v>0.2</v>
          </cell>
          <cell r="K100">
            <v>239</v>
          </cell>
          <cell r="L100">
            <v>100.4</v>
          </cell>
          <cell r="M100">
            <v>110.9</v>
          </cell>
          <cell r="N100">
            <v>0</v>
          </cell>
          <cell r="O100">
            <v>27.7</v>
          </cell>
          <cell r="P100">
            <v>239</v>
          </cell>
          <cell r="Q100">
            <v>211.3</v>
          </cell>
          <cell r="R100">
            <v>200.5</v>
          </cell>
          <cell r="S100">
            <v>100.7</v>
          </cell>
          <cell r="T100">
            <v>99.8</v>
          </cell>
          <cell r="U100">
            <v>1.0026498603</v>
          </cell>
        </row>
        <row r="101">
          <cell r="B101" t="str">
            <v>桑植县</v>
          </cell>
          <cell r="C101">
            <v>11918</v>
          </cell>
          <cell r="D101">
            <v>0.15</v>
          </cell>
          <cell r="E101">
            <v>1788</v>
          </cell>
          <cell r="F101">
            <v>0.42</v>
          </cell>
          <cell r="G101">
            <v>0.58</v>
          </cell>
          <cell r="H101">
            <v>0.8</v>
          </cell>
          <cell r="I101">
            <v>0</v>
          </cell>
          <cell r="J101">
            <v>0.2</v>
          </cell>
          <cell r="K101">
            <v>178.8</v>
          </cell>
          <cell r="L101">
            <v>75.1</v>
          </cell>
          <cell r="M101">
            <v>83</v>
          </cell>
          <cell r="N101">
            <v>0</v>
          </cell>
          <cell r="O101">
            <v>20.7</v>
          </cell>
          <cell r="P101">
            <v>178.8</v>
          </cell>
          <cell r="Q101">
            <v>158.1</v>
          </cell>
          <cell r="R101">
            <v>150</v>
          </cell>
          <cell r="S101">
            <v>75.3</v>
          </cell>
          <cell r="T101">
            <v>74.7</v>
          </cell>
          <cell r="U101">
            <v>1.0026498603</v>
          </cell>
        </row>
        <row r="102">
          <cell r="B102" t="str">
            <v>益阳市小计</v>
          </cell>
          <cell r="C102">
            <v>121224</v>
          </cell>
        </row>
        <row r="102">
          <cell r="E102">
            <v>10833</v>
          </cell>
        </row>
        <row r="102">
          <cell r="K102">
            <v>1083.3</v>
          </cell>
          <cell r="L102">
            <v>454.9</v>
          </cell>
          <cell r="M102">
            <v>420.4</v>
          </cell>
          <cell r="N102">
            <v>97.7</v>
          </cell>
          <cell r="O102">
            <v>110.3</v>
          </cell>
          <cell r="P102">
            <v>1083.3</v>
          </cell>
          <cell r="Q102">
            <v>875.3</v>
          </cell>
          <cell r="R102">
            <v>834.4</v>
          </cell>
          <cell r="S102">
            <v>456.1</v>
          </cell>
          <cell r="T102">
            <v>378.3</v>
          </cell>
          <cell r="U102">
            <v>1.0026498603</v>
          </cell>
        </row>
        <row r="103">
          <cell r="B103" t="str">
            <v>益阳市本级及所辖区小计</v>
          </cell>
          <cell r="C103">
            <v>46848</v>
          </cell>
        </row>
        <row r="103">
          <cell r="E103">
            <v>3514</v>
          </cell>
        </row>
        <row r="103">
          <cell r="K103">
            <v>351.4</v>
          </cell>
          <cell r="L103">
            <v>147.6</v>
          </cell>
          <cell r="M103">
            <v>103</v>
          </cell>
          <cell r="N103">
            <v>97.7</v>
          </cell>
          <cell r="O103">
            <v>3.1</v>
          </cell>
          <cell r="P103">
            <v>351.4</v>
          </cell>
          <cell r="Q103">
            <v>250.6</v>
          </cell>
          <cell r="R103">
            <v>240.7</v>
          </cell>
          <cell r="S103">
            <v>148</v>
          </cell>
          <cell r="T103">
            <v>92.7</v>
          </cell>
          <cell r="U103">
            <v>1.0026498603</v>
          </cell>
        </row>
        <row r="104">
          <cell r="B104" t="str">
            <v>益阳市本级</v>
          </cell>
          <cell r="C104">
            <v>435</v>
          </cell>
          <cell r="D104">
            <v>0.075</v>
          </cell>
          <cell r="E104">
            <v>33</v>
          </cell>
          <cell r="F104">
            <v>0.42</v>
          </cell>
          <cell r="G104">
            <v>0.58</v>
          </cell>
          <cell r="H104">
            <v>0</v>
          </cell>
          <cell r="I104">
            <v>1</v>
          </cell>
          <cell r="J104">
            <v>0</v>
          </cell>
          <cell r="K104">
            <v>3.3</v>
          </cell>
          <cell r="L104">
            <v>1.4</v>
          </cell>
          <cell r="M104">
            <v>0</v>
          </cell>
          <cell r="N104">
            <v>1.9</v>
          </cell>
          <cell r="O104">
            <v>0</v>
          </cell>
          <cell r="P104">
            <v>3.3</v>
          </cell>
          <cell r="Q104">
            <v>1.4</v>
          </cell>
          <cell r="R104">
            <v>1.4</v>
          </cell>
          <cell r="S104">
            <v>1.4</v>
          </cell>
          <cell r="T104">
            <v>0</v>
          </cell>
          <cell r="U104">
            <v>1.0026498603</v>
          </cell>
        </row>
        <row r="105">
          <cell r="B105" t="str">
            <v>资阳区</v>
          </cell>
          <cell r="C105">
            <v>11076</v>
          </cell>
          <cell r="D105">
            <v>0.075</v>
          </cell>
          <cell r="E105">
            <v>831</v>
          </cell>
          <cell r="F105">
            <v>0.42</v>
          </cell>
          <cell r="G105">
            <v>0.58</v>
          </cell>
          <cell r="H105">
            <v>0.5</v>
          </cell>
          <cell r="I105">
            <v>0.5</v>
          </cell>
          <cell r="J105">
            <v>0</v>
          </cell>
          <cell r="K105">
            <v>83.1</v>
          </cell>
          <cell r="L105">
            <v>34.9</v>
          </cell>
          <cell r="M105">
            <v>24.1</v>
          </cell>
          <cell r="N105">
            <v>24.1</v>
          </cell>
          <cell r="O105">
            <v>0</v>
          </cell>
          <cell r="P105">
            <v>83.1</v>
          </cell>
          <cell r="Q105">
            <v>59</v>
          </cell>
          <cell r="R105">
            <v>56.7</v>
          </cell>
          <cell r="S105">
            <v>35</v>
          </cell>
          <cell r="T105">
            <v>21.7</v>
          </cell>
          <cell r="U105">
            <v>1.0026498603</v>
          </cell>
        </row>
        <row r="106">
          <cell r="B106" t="str">
            <v>大通湖管理区</v>
          </cell>
          <cell r="C106">
            <v>2401</v>
          </cell>
          <cell r="D106">
            <v>0.075</v>
          </cell>
          <cell r="E106">
            <v>180</v>
          </cell>
          <cell r="F106">
            <v>0.42</v>
          </cell>
          <cell r="G106">
            <v>0.58</v>
          </cell>
          <cell r="H106">
            <v>0.7</v>
          </cell>
          <cell r="I106">
            <v>0</v>
          </cell>
          <cell r="J106">
            <v>0.3</v>
          </cell>
          <cell r="K106">
            <v>18</v>
          </cell>
          <cell r="L106">
            <v>7.6</v>
          </cell>
          <cell r="M106">
            <v>7.3</v>
          </cell>
          <cell r="N106">
            <v>0</v>
          </cell>
          <cell r="O106">
            <v>3.1</v>
          </cell>
          <cell r="P106">
            <v>18</v>
          </cell>
          <cell r="Q106">
            <v>14.9</v>
          </cell>
          <cell r="R106">
            <v>14.2</v>
          </cell>
          <cell r="S106">
            <v>7.6</v>
          </cell>
          <cell r="T106">
            <v>6.6</v>
          </cell>
          <cell r="U106">
            <v>1.0026498603</v>
          </cell>
        </row>
        <row r="107">
          <cell r="B107" t="str">
            <v>赫山区</v>
          </cell>
          <cell r="C107">
            <v>32936</v>
          </cell>
          <cell r="D107">
            <v>0.075</v>
          </cell>
          <cell r="E107">
            <v>2470</v>
          </cell>
          <cell r="F107">
            <v>0.42</v>
          </cell>
          <cell r="G107">
            <v>0.58</v>
          </cell>
          <cell r="H107">
            <v>0.5</v>
          </cell>
          <cell r="I107">
            <v>0.5</v>
          </cell>
          <cell r="J107">
            <v>0</v>
          </cell>
          <cell r="K107">
            <v>247</v>
          </cell>
          <cell r="L107">
            <v>103.7</v>
          </cell>
          <cell r="M107">
            <v>71.6</v>
          </cell>
          <cell r="N107">
            <v>71.7</v>
          </cell>
          <cell r="O107">
            <v>0</v>
          </cell>
          <cell r="P107">
            <v>247</v>
          </cell>
          <cell r="Q107">
            <v>175.3</v>
          </cell>
          <cell r="R107">
            <v>168.4</v>
          </cell>
          <cell r="S107">
            <v>104</v>
          </cell>
          <cell r="T107">
            <v>64.4</v>
          </cell>
          <cell r="U107">
            <v>1.0026498603</v>
          </cell>
        </row>
        <row r="108">
          <cell r="B108" t="str">
            <v>沅江市</v>
          </cell>
          <cell r="C108">
            <v>16699</v>
          </cell>
          <cell r="D108">
            <v>0.075</v>
          </cell>
          <cell r="E108">
            <v>1252</v>
          </cell>
          <cell r="F108">
            <v>0.42</v>
          </cell>
          <cell r="G108">
            <v>0.58</v>
          </cell>
          <cell r="H108">
            <v>0.7</v>
          </cell>
          <cell r="I108">
            <v>0</v>
          </cell>
          <cell r="J108">
            <v>0.3</v>
          </cell>
          <cell r="K108">
            <v>125.2</v>
          </cell>
          <cell r="L108">
            <v>52.6</v>
          </cell>
          <cell r="M108">
            <v>50.8</v>
          </cell>
          <cell r="N108">
            <v>0</v>
          </cell>
          <cell r="O108">
            <v>21.8</v>
          </cell>
          <cell r="P108">
            <v>125.2</v>
          </cell>
          <cell r="Q108">
            <v>103.4</v>
          </cell>
          <cell r="R108">
            <v>98.4</v>
          </cell>
          <cell r="S108">
            <v>52.7</v>
          </cell>
          <cell r="T108">
            <v>45.7</v>
          </cell>
          <cell r="U108">
            <v>1.0026498603</v>
          </cell>
        </row>
        <row r="109">
          <cell r="B109" t="str">
            <v>南县</v>
          </cell>
          <cell r="C109">
            <v>12775</v>
          </cell>
          <cell r="D109">
            <v>0.075</v>
          </cell>
          <cell r="E109">
            <v>958</v>
          </cell>
          <cell r="F109">
            <v>0.42</v>
          </cell>
          <cell r="G109">
            <v>0.58</v>
          </cell>
          <cell r="H109">
            <v>0.7</v>
          </cell>
          <cell r="I109">
            <v>0</v>
          </cell>
          <cell r="J109">
            <v>0.3</v>
          </cell>
          <cell r="K109">
            <v>95.8</v>
          </cell>
          <cell r="L109">
            <v>40.2</v>
          </cell>
          <cell r="M109">
            <v>38.9</v>
          </cell>
          <cell r="N109">
            <v>0</v>
          </cell>
          <cell r="O109">
            <v>16.7</v>
          </cell>
          <cell r="P109">
            <v>95.8</v>
          </cell>
          <cell r="Q109">
            <v>79.1</v>
          </cell>
          <cell r="R109">
            <v>75.3</v>
          </cell>
          <cell r="S109">
            <v>40.3</v>
          </cell>
          <cell r="T109">
            <v>35</v>
          </cell>
          <cell r="U109">
            <v>1.0026498603</v>
          </cell>
        </row>
        <row r="110">
          <cell r="B110" t="str">
            <v>桃江县</v>
          </cell>
          <cell r="C110">
            <v>21689</v>
          </cell>
          <cell r="D110">
            <v>0.075</v>
          </cell>
          <cell r="E110">
            <v>1627</v>
          </cell>
          <cell r="F110">
            <v>0.42</v>
          </cell>
          <cell r="G110">
            <v>0.58</v>
          </cell>
          <cell r="H110">
            <v>0.7</v>
          </cell>
          <cell r="I110">
            <v>0</v>
          </cell>
          <cell r="J110">
            <v>0.3</v>
          </cell>
          <cell r="K110">
            <v>162.7</v>
          </cell>
          <cell r="L110">
            <v>68.3</v>
          </cell>
          <cell r="M110">
            <v>66.1</v>
          </cell>
          <cell r="N110">
            <v>0</v>
          </cell>
          <cell r="O110">
            <v>28.3</v>
          </cell>
          <cell r="P110">
            <v>162.7</v>
          </cell>
          <cell r="Q110">
            <v>134.4</v>
          </cell>
          <cell r="R110">
            <v>128</v>
          </cell>
          <cell r="S110">
            <v>68.5</v>
          </cell>
          <cell r="T110">
            <v>59.5</v>
          </cell>
          <cell r="U110">
            <v>1.0026498603</v>
          </cell>
        </row>
        <row r="111">
          <cell r="B111" t="str">
            <v>安化县</v>
          </cell>
          <cell r="C111">
            <v>23213</v>
          </cell>
          <cell r="D111">
            <v>0.15</v>
          </cell>
          <cell r="E111">
            <v>3482</v>
          </cell>
          <cell r="F111">
            <v>0.42</v>
          </cell>
          <cell r="G111">
            <v>0.58</v>
          </cell>
          <cell r="H111">
            <v>0.8</v>
          </cell>
          <cell r="I111">
            <v>0</v>
          </cell>
          <cell r="J111">
            <v>0.2</v>
          </cell>
          <cell r="K111">
            <v>348.2</v>
          </cell>
          <cell r="L111">
            <v>146.2</v>
          </cell>
          <cell r="M111">
            <v>161.6</v>
          </cell>
          <cell r="N111">
            <v>0</v>
          </cell>
          <cell r="O111">
            <v>40.4</v>
          </cell>
          <cell r="P111">
            <v>348.2</v>
          </cell>
          <cell r="Q111">
            <v>307.8</v>
          </cell>
          <cell r="R111">
            <v>292</v>
          </cell>
          <cell r="S111">
            <v>146.6</v>
          </cell>
          <cell r="T111">
            <v>145.4</v>
          </cell>
          <cell r="U111">
            <v>1.0026498603</v>
          </cell>
        </row>
        <row r="112">
          <cell r="B112" t="str">
            <v>永州市小计</v>
          </cell>
          <cell r="C112">
            <v>211959</v>
          </cell>
        </row>
        <row r="112">
          <cell r="E112">
            <v>21923</v>
          </cell>
        </row>
        <row r="112">
          <cell r="K112">
            <v>2192.3</v>
          </cell>
          <cell r="L112">
            <v>920.7</v>
          </cell>
          <cell r="M112">
            <v>910.9</v>
          </cell>
          <cell r="N112">
            <v>106.6</v>
          </cell>
          <cell r="O112">
            <v>254.1</v>
          </cell>
          <cell r="P112">
            <v>2192.3</v>
          </cell>
          <cell r="Q112">
            <v>1831.6</v>
          </cell>
          <cell r="R112">
            <v>1743.2</v>
          </cell>
          <cell r="S112">
            <v>923.2</v>
          </cell>
          <cell r="T112">
            <v>820</v>
          </cell>
          <cell r="U112">
            <v>1.0026498603</v>
          </cell>
        </row>
        <row r="113">
          <cell r="B113" t="str">
            <v>永州市本级及所辖区小计</v>
          </cell>
          <cell r="C113">
            <v>45277</v>
          </cell>
        </row>
        <row r="113">
          <cell r="E113">
            <v>3429</v>
          </cell>
        </row>
        <row r="113">
          <cell r="K113">
            <v>342.9</v>
          </cell>
          <cell r="L113">
            <v>144</v>
          </cell>
          <cell r="M113">
            <v>90.5</v>
          </cell>
          <cell r="N113">
            <v>106.6</v>
          </cell>
          <cell r="O113">
            <v>1.8</v>
          </cell>
          <cell r="P113">
            <v>342.9</v>
          </cell>
          <cell r="Q113">
            <v>234.5</v>
          </cell>
          <cell r="R113">
            <v>225.9</v>
          </cell>
          <cell r="S113">
            <v>144.4</v>
          </cell>
          <cell r="T113">
            <v>81.5</v>
          </cell>
          <cell r="U113">
            <v>1.0026498603</v>
          </cell>
        </row>
        <row r="114">
          <cell r="B114" t="str">
            <v>永州市本级</v>
          </cell>
          <cell r="C114">
            <v>0</v>
          </cell>
          <cell r="D114">
            <v>0.075</v>
          </cell>
          <cell r="E114">
            <v>0</v>
          </cell>
          <cell r="F114">
            <v>0.42</v>
          </cell>
          <cell r="G114">
            <v>0.58</v>
          </cell>
          <cell r="H114">
            <v>0</v>
          </cell>
          <cell r="I114">
            <v>1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1.0026498603</v>
          </cell>
        </row>
        <row r="115">
          <cell r="B115" t="str">
            <v>零陵区</v>
          </cell>
          <cell r="C115">
            <v>18989</v>
          </cell>
          <cell r="D115">
            <v>0.075</v>
          </cell>
          <cell r="E115">
            <v>1424</v>
          </cell>
          <cell r="F115">
            <v>0.42</v>
          </cell>
          <cell r="G115">
            <v>0.58</v>
          </cell>
          <cell r="H115">
            <v>0.5</v>
          </cell>
          <cell r="I115">
            <v>0.5</v>
          </cell>
          <cell r="J115">
            <v>0</v>
          </cell>
          <cell r="K115">
            <v>142.4</v>
          </cell>
          <cell r="L115">
            <v>59.8</v>
          </cell>
          <cell r="M115">
            <v>41.3</v>
          </cell>
          <cell r="N115">
            <v>41.3</v>
          </cell>
          <cell r="O115">
            <v>0</v>
          </cell>
          <cell r="P115">
            <v>142.4</v>
          </cell>
          <cell r="Q115">
            <v>101.1</v>
          </cell>
          <cell r="R115">
            <v>97.2</v>
          </cell>
          <cell r="S115">
            <v>60</v>
          </cell>
          <cell r="T115">
            <v>37.2</v>
          </cell>
          <cell r="U115">
            <v>1.0026498603</v>
          </cell>
        </row>
        <row r="116">
          <cell r="B116" t="str">
            <v>金洞管理区</v>
          </cell>
          <cell r="C116">
            <v>834</v>
          </cell>
          <cell r="D116">
            <v>0.075</v>
          </cell>
          <cell r="E116">
            <v>63</v>
          </cell>
          <cell r="F116">
            <v>0.42</v>
          </cell>
          <cell r="G116">
            <v>0.58</v>
          </cell>
          <cell r="H116">
            <v>0.7</v>
          </cell>
          <cell r="I116">
            <v>0</v>
          </cell>
          <cell r="J116">
            <v>0.3</v>
          </cell>
          <cell r="K116">
            <v>6.3</v>
          </cell>
          <cell r="L116">
            <v>2.6</v>
          </cell>
          <cell r="M116">
            <v>2.6</v>
          </cell>
          <cell r="N116">
            <v>0</v>
          </cell>
          <cell r="O116">
            <v>1.1</v>
          </cell>
          <cell r="P116">
            <v>6.3</v>
          </cell>
          <cell r="Q116">
            <v>5.2</v>
          </cell>
          <cell r="R116">
            <v>4.9</v>
          </cell>
          <cell r="S116">
            <v>2.6</v>
          </cell>
          <cell r="T116">
            <v>2.3</v>
          </cell>
          <cell r="U116">
            <v>1.0026498603</v>
          </cell>
        </row>
        <row r="117">
          <cell r="B117" t="str">
            <v>回龙圩管理区</v>
          </cell>
          <cell r="C117">
            <v>438</v>
          </cell>
          <cell r="D117">
            <v>0.15</v>
          </cell>
          <cell r="E117">
            <v>66</v>
          </cell>
          <cell r="F117">
            <v>0.42</v>
          </cell>
          <cell r="G117">
            <v>0.58</v>
          </cell>
          <cell r="H117">
            <v>0.8</v>
          </cell>
          <cell r="I117">
            <v>0</v>
          </cell>
          <cell r="J117">
            <v>0.2</v>
          </cell>
          <cell r="K117">
            <v>6.6</v>
          </cell>
          <cell r="L117">
            <v>2.8</v>
          </cell>
          <cell r="M117">
            <v>3.1</v>
          </cell>
          <cell r="N117">
            <v>0</v>
          </cell>
          <cell r="O117">
            <v>0.7</v>
          </cell>
          <cell r="P117">
            <v>6.6</v>
          </cell>
          <cell r="Q117">
            <v>5.9</v>
          </cell>
          <cell r="R117">
            <v>5.6</v>
          </cell>
          <cell r="S117">
            <v>2.8</v>
          </cell>
          <cell r="T117">
            <v>2.8</v>
          </cell>
          <cell r="U117">
            <v>1.0026498603</v>
          </cell>
        </row>
        <row r="118">
          <cell r="B118" t="str">
            <v>冷水滩区</v>
          </cell>
          <cell r="C118">
            <v>25016</v>
          </cell>
          <cell r="D118">
            <v>0.075</v>
          </cell>
          <cell r="E118">
            <v>1876</v>
          </cell>
          <cell r="F118">
            <v>0.42</v>
          </cell>
          <cell r="G118">
            <v>0.58</v>
          </cell>
          <cell r="H118">
            <v>0.4</v>
          </cell>
          <cell r="I118">
            <v>0.6</v>
          </cell>
          <cell r="J118">
            <v>0</v>
          </cell>
          <cell r="K118">
            <v>187.6</v>
          </cell>
          <cell r="L118">
            <v>78.8</v>
          </cell>
          <cell r="M118">
            <v>43.5</v>
          </cell>
          <cell r="N118">
            <v>65.3</v>
          </cell>
          <cell r="O118">
            <v>0</v>
          </cell>
          <cell r="P118">
            <v>187.6</v>
          </cell>
          <cell r="Q118">
            <v>122.3</v>
          </cell>
          <cell r="R118">
            <v>118.2</v>
          </cell>
          <cell r="S118">
            <v>79</v>
          </cell>
          <cell r="T118">
            <v>39.2</v>
          </cell>
          <cell r="U118">
            <v>1.0026498603</v>
          </cell>
        </row>
        <row r="119">
          <cell r="B119" t="str">
            <v>东安县</v>
          </cell>
          <cell r="C119">
            <v>20834</v>
          </cell>
          <cell r="D119">
            <v>0.075</v>
          </cell>
          <cell r="E119">
            <v>1563</v>
          </cell>
          <cell r="F119">
            <v>0.42</v>
          </cell>
          <cell r="G119">
            <v>0.58</v>
          </cell>
          <cell r="H119">
            <v>0.7</v>
          </cell>
          <cell r="I119">
            <v>0</v>
          </cell>
          <cell r="J119">
            <v>0.3</v>
          </cell>
          <cell r="K119">
            <v>156.3</v>
          </cell>
          <cell r="L119">
            <v>65.6</v>
          </cell>
          <cell r="M119">
            <v>63.5</v>
          </cell>
          <cell r="N119">
            <v>0</v>
          </cell>
          <cell r="O119">
            <v>27.2</v>
          </cell>
          <cell r="P119">
            <v>156.3</v>
          </cell>
          <cell r="Q119">
            <v>129.1</v>
          </cell>
          <cell r="R119">
            <v>123</v>
          </cell>
          <cell r="S119">
            <v>65.8</v>
          </cell>
          <cell r="T119">
            <v>57.2</v>
          </cell>
          <cell r="U119">
            <v>1.0026498603</v>
          </cell>
        </row>
        <row r="120">
          <cell r="B120" t="str">
            <v>道县</v>
          </cell>
          <cell r="C120">
            <v>29098</v>
          </cell>
          <cell r="D120">
            <v>0.075</v>
          </cell>
          <cell r="E120">
            <v>2182</v>
          </cell>
          <cell r="F120">
            <v>0.42</v>
          </cell>
          <cell r="G120">
            <v>0.58</v>
          </cell>
          <cell r="H120">
            <v>0.7</v>
          </cell>
          <cell r="I120">
            <v>0</v>
          </cell>
          <cell r="J120">
            <v>0.3</v>
          </cell>
          <cell r="K120">
            <v>218.2</v>
          </cell>
          <cell r="L120">
            <v>91.6</v>
          </cell>
          <cell r="M120">
            <v>88.6</v>
          </cell>
          <cell r="N120">
            <v>0</v>
          </cell>
          <cell r="O120">
            <v>38</v>
          </cell>
          <cell r="P120">
            <v>218.2</v>
          </cell>
          <cell r="Q120">
            <v>180.2</v>
          </cell>
          <cell r="R120">
            <v>171.5</v>
          </cell>
          <cell r="S120">
            <v>91.8</v>
          </cell>
          <cell r="T120">
            <v>79.7</v>
          </cell>
          <cell r="U120">
            <v>1.0026498603</v>
          </cell>
        </row>
        <row r="121">
          <cell r="B121" t="str">
            <v>宁远县</v>
          </cell>
          <cell r="C121">
            <v>27850</v>
          </cell>
          <cell r="D121">
            <v>0.15</v>
          </cell>
          <cell r="E121">
            <v>4178</v>
          </cell>
          <cell r="F121">
            <v>0.42</v>
          </cell>
          <cell r="G121">
            <v>0.58</v>
          </cell>
          <cell r="H121">
            <v>0.8</v>
          </cell>
          <cell r="I121">
            <v>0</v>
          </cell>
          <cell r="J121">
            <v>0.2</v>
          </cell>
          <cell r="K121">
            <v>417.8</v>
          </cell>
          <cell r="L121">
            <v>175.5</v>
          </cell>
          <cell r="M121">
            <v>193.9</v>
          </cell>
          <cell r="N121">
            <v>0</v>
          </cell>
          <cell r="O121">
            <v>48.4</v>
          </cell>
          <cell r="P121">
            <v>417.8</v>
          </cell>
          <cell r="Q121">
            <v>369.4</v>
          </cell>
          <cell r="R121">
            <v>350.5</v>
          </cell>
          <cell r="S121">
            <v>176</v>
          </cell>
          <cell r="T121">
            <v>174.5</v>
          </cell>
          <cell r="U121">
            <v>1.0026498603</v>
          </cell>
        </row>
        <row r="122">
          <cell r="B122" t="str">
            <v>江永县</v>
          </cell>
          <cell r="C122">
            <v>10422</v>
          </cell>
          <cell r="D122">
            <v>0.15</v>
          </cell>
          <cell r="E122">
            <v>1563</v>
          </cell>
          <cell r="F122">
            <v>0.42</v>
          </cell>
          <cell r="G122">
            <v>0.58</v>
          </cell>
          <cell r="H122">
            <v>0.8</v>
          </cell>
          <cell r="I122">
            <v>0</v>
          </cell>
          <cell r="J122">
            <v>0.2</v>
          </cell>
          <cell r="K122">
            <v>156.3</v>
          </cell>
          <cell r="L122">
            <v>65.6</v>
          </cell>
          <cell r="M122">
            <v>72.5</v>
          </cell>
          <cell r="N122">
            <v>0</v>
          </cell>
          <cell r="O122">
            <v>18.2</v>
          </cell>
          <cell r="P122">
            <v>156.3</v>
          </cell>
          <cell r="Q122">
            <v>138.1</v>
          </cell>
          <cell r="R122">
            <v>131.1</v>
          </cell>
          <cell r="S122">
            <v>65.8</v>
          </cell>
          <cell r="T122">
            <v>65.3</v>
          </cell>
          <cell r="U122">
            <v>1.0026498603</v>
          </cell>
        </row>
        <row r="123">
          <cell r="B123" t="str">
            <v>江华县</v>
          </cell>
          <cell r="C123">
            <v>18163</v>
          </cell>
          <cell r="D123">
            <v>0.15</v>
          </cell>
          <cell r="E123">
            <v>2724</v>
          </cell>
          <cell r="F123">
            <v>0.42</v>
          </cell>
          <cell r="G123">
            <v>0.58</v>
          </cell>
          <cell r="H123">
            <v>0.8</v>
          </cell>
          <cell r="I123">
            <v>0</v>
          </cell>
          <cell r="J123">
            <v>0.2</v>
          </cell>
          <cell r="K123">
            <v>272.4</v>
          </cell>
          <cell r="L123">
            <v>114.4</v>
          </cell>
          <cell r="M123">
            <v>126.4</v>
          </cell>
          <cell r="N123">
            <v>0</v>
          </cell>
          <cell r="O123">
            <v>31.6</v>
          </cell>
          <cell r="P123">
            <v>272.4</v>
          </cell>
          <cell r="Q123">
            <v>240.8</v>
          </cell>
          <cell r="R123">
            <v>228.5</v>
          </cell>
          <cell r="S123">
            <v>114.7</v>
          </cell>
          <cell r="T123">
            <v>113.8</v>
          </cell>
          <cell r="U123">
            <v>1.0026498603</v>
          </cell>
        </row>
        <row r="124">
          <cell r="B124" t="str">
            <v>蓝山县</v>
          </cell>
          <cell r="C124">
            <v>12159</v>
          </cell>
          <cell r="D124">
            <v>0.075</v>
          </cell>
          <cell r="E124">
            <v>912</v>
          </cell>
          <cell r="F124">
            <v>0.42</v>
          </cell>
          <cell r="G124">
            <v>0.58</v>
          </cell>
          <cell r="H124">
            <v>0.7</v>
          </cell>
          <cell r="I124">
            <v>0</v>
          </cell>
          <cell r="J124">
            <v>0.3</v>
          </cell>
          <cell r="K124">
            <v>91.2</v>
          </cell>
          <cell r="L124">
            <v>38.3</v>
          </cell>
          <cell r="M124">
            <v>37</v>
          </cell>
          <cell r="N124">
            <v>0</v>
          </cell>
          <cell r="O124">
            <v>15.9</v>
          </cell>
          <cell r="P124">
            <v>91.2</v>
          </cell>
          <cell r="Q124">
            <v>75.3</v>
          </cell>
          <cell r="R124">
            <v>71.7</v>
          </cell>
          <cell r="S124">
            <v>38.4</v>
          </cell>
          <cell r="T124">
            <v>33.3</v>
          </cell>
          <cell r="U124">
            <v>1.0026498603</v>
          </cell>
        </row>
        <row r="125">
          <cell r="B125" t="str">
            <v>新田县</v>
          </cell>
          <cell r="C125">
            <v>18281</v>
          </cell>
          <cell r="D125">
            <v>0.15</v>
          </cell>
          <cell r="E125">
            <v>2742</v>
          </cell>
          <cell r="F125">
            <v>0.42</v>
          </cell>
          <cell r="G125">
            <v>0.58</v>
          </cell>
          <cell r="H125">
            <v>0.8</v>
          </cell>
          <cell r="I125">
            <v>0</v>
          </cell>
          <cell r="J125">
            <v>0.2</v>
          </cell>
          <cell r="K125">
            <v>274.2</v>
          </cell>
          <cell r="L125">
            <v>115.2</v>
          </cell>
          <cell r="M125">
            <v>127.2</v>
          </cell>
          <cell r="N125">
            <v>0</v>
          </cell>
          <cell r="O125">
            <v>31.8</v>
          </cell>
          <cell r="P125">
            <v>274.2</v>
          </cell>
          <cell r="Q125">
            <v>242.4</v>
          </cell>
          <cell r="R125">
            <v>230</v>
          </cell>
          <cell r="S125">
            <v>115.5</v>
          </cell>
          <cell r="T125">
            <v>114.5</v>
          </cell>
          <cell r="U125">
            <v>1.0026498603</v>
          </cell>
        </row>
        <row r="126">
          <cell r="B126" t="str">
            <v>双牌县</v>
          </cell>
          <cell r="C126">
            <v>5188</v>
          </cell>
          <cell r="D126">
            <v>0.15</v>
          </cell>
          <cell r="E126">
            <v>778</v>
          </cell>
          <cell r="F126">
            <v>0.42</v>
          </cell>
          <cell r="G126">
            <v>0.58</v>
          </cell>
          <cell r="H126">
            <v>0.8</v>
          </cell>
          <cell r="I126">
            <v>0</v>
          </cell>
          <cell r="J126">
            <v>0.2</v>
          </cell>
          <cell r="K126">
            <v>77.8</v>
          </cell>
          <cell r="L126">
            <v>32.7</v>
          </cell>
          <cell r="M126">
            <v>36.1</v>
          </cell>
          <cell r="N126">
            <v>0</v>
          </cell>
          <cell r="O126">
            <v>9</v>
          </cell>
          <cell r="P126">
            <v>77.8</v>
          </cell>
          <cell r="Q126">
            <v>68.8</v>
          </cell>
          <cell r="R126">
            <v>65.3</v>
          </cell>
          <cell r="S126">
            <v>32.8</v>
          </cell>
          <cell r="T126">
            <v>32.5</v>
          </cell>
          <cell r="U126">
            <v>1.0026498603</v>
          </cell>
        </row>
        <row r="127">
          <cell r="B127" t="str">
            <v>祁阳县</v>
          </cell>
          <cell r="C127">
            <v>24687</v>
          </cell>
          <cell r="D127">
            <v>0.075</v>
          </cell>
          <cell r="E127">
            <v>1852</v>
          </cell>
          <cell r="F127">
            <v>0.42</v>
          </cell>
          <cell r="G127">
            <v>0.58</v>
          </cell>
          <cell r="H127">
            <v>0.7</v>
          </cell>
          <cell r="I127">
            <v>0</v>
          </cell>
          <cell r="J127">
            <v>0.3</v>
          </cell>
          <cell r="K127">
            <v>185.2</v>
          </cell>
          <cell r="L127">
            <v>77.8</v>
          </cell>
          <cell r="M127">
            <v>75.2</v>
          </cell>
          <cell r="N127">
            <v>0</v>
          </cell>
          <cell r="O127">
            <v>32.2</v>
          </cell>
          <cell r="P127">
            <v>185.2</v>
          </cell>
          <cell r="Q127">
            <v>153</v>
          </cell>
          <cell r="R127">
            <v>145.7</v>
          </cell>
          <cell r="S127">
            <v>78</v>
          </cell>
          <cell r="T127">
            <v>67.7</v>
          </cell>
          <cell r="U127">
            <v>1.0026498603</v>
          </cell>
        </row>
        <row r="128">
          <cell r="B128" t="str">
            <v>郴州市小计</v>
          </cell>
          <cell r="C128">
            <v>163970</v>
          </cell>
        </row>
        <row r="128">
          <cell r="E128">
            <v>16128</v>
          </cell>
        </row>
        <row r="128">
          <cell r="K128">
            <v>1612.8</v>
          </cell>
          <cell r="L128">
            <v>677.6</v>
          </cell>
          <cell r="M128">
            <v>640.3</v>
          </cell>
          <cell r="N128">
            <v>116.1</v>
          </cell>
          <cell r="O128">
            <v>178.8</v>
          </cell>
          <cell r="P128">
            <v>1612.8</v>
          </cell>
          <cell r="Q128">
            <v>1317.9</v>
          </cell>
          <cell r="R128">
            <v>1255.6</v>
          </cell>
          <cell r="S128">
            <v>679.4</v>
          </cell>
          <cell r="T128">
            <v>576.2</v>
          </cell>
          <cell r="U128">
            <v>1.0026498603</v>
          </cell>
        </row>
        <row r="129">
          <cell r="B129" t="str">
            <v>郴州市本级及所辖区小计</v>
          </cell>
          <cell r="C129">
            <v>43903</v>
          </cell>
        </row>
        <row r="129">
          <cell r="E129">
            <v>3292</v>
          </cell>
        </row>
        <row r="129">
          <cell r="K129">
            <v>329.2</v>
          </cell>
          <cell r="L129">
            <v>138.3</v>
          </cell>
          <cell r="M129">
            <v>74.8</v>
          </cell>
          <cell r="N129">
            <v>116.1</v>
          </cell>
          <cell r="O129">
            <v>0</v>
          </cell>
          <cell r="P129">
            <v>329.2</v>
          </cell>
          <cell r="Q129">
            <v>213.1</v>
          </cell>
          <cell r="R129">
            <v>206</v>
          </cell>
          <cell r="S129">
            <v>138.6</v>
          </cell>
          <cell r="T129">
            <v>67.4</v>
          </cell>
          <cell r="U129">
            <v>1.0026498603</v>
          </cell>
        </row>
        <row r="130">
          <cell r="B130" t="str">
            <v>郴州市本级</v>
          </cell>
          <cell r="C130">
            <v>867</v>
          </cell>
          <cell r="D130">
            <v>0.075</v>
          </cell>
          <cell r="E130">
            <v>65</v>
          </cell>
          <cell r="F130">
            <v>0.42</v>
          </cell>
          <cell r="G130">
            <v>0.58</v>
          </cell>
          <cell r="H130">
            <v>0</v>
          </cell>
          <cell r="I130">
            <v>1</v>
          </cell>
          <cell r="J130">
            <v>0</v>
          </cell>
          <cell r="K130">
            <v>6.5</v>
          </cell>
          <cell r="L130">
            <v>2.7</v>
          </cell>
          <cell r="M130">
            <v>0</v>
          </cell>
          <cell r="N130">
            <v>3.8</v>
          </cell>
          <cell r="O130">
            <v>0</v>
          </cell>
          <cell r="P130">
            <v>6.5</v>
          </cell>
          <cell r="Q130">
            <v>2.7</v>
          </cell>
          <cell r="R130">
            <v>2.7</v>
          </cell>
          <cell r="S130">
            <v>2.7</v>
          </cell>
          <cell r="T130">
            <v>0</v>
          </cell>
          <cell r="U130">
            <v>1.0026498603</v>
          </cell>
        </row>
        <row r="131">
          <cell r="B131" t="str">
            <v>北湖区</v>
          </cell>
          <cell r="C131">
            <v>27203</v>
          </cell>
          <cell r="D131">
            <v>0.075</v>
          </cell>
          <cell r="E131">
            <v>2040</v>
          </cell>
          <cell r="F131">
            <v>0.42</v>
          </cell>
          <cell r="G131">
            <v>0.58</v>
          </cell>
          <cell r="H131">
            <v>0.4</v>
          </cell>
          <cell r="I131">
            <v>0.6</v>
          </cell>
          <cell r="J131">
            <v>0</v>
          </cell>
          <cell r="K131">
            <v>204</v>
          </cell>
          <cell r="L131">
            <v>85.7</v>
          </cell>
          <cell r="M131">
            <v>47.3</v>
          </cell>
          <cell r="N131">
            <v>71</v>
          </cell>
          <cell r="O131">
            <v>0</v>
          </cell>
          <cell r="P131">
            <v>204</v>
          </cell>
          <cell r="Q131">
            <v>133</v>
          </cell>
          <cell r="R131">
            <v>128.5</v>
          </cell>
          <cell r="S131">
            <v>85.9</v>
          </cell>
          <cell r="T131">
            <v>42.6</v>
          </cell>
          <cell r="U131">
            <v>1.0026498603</v>
          </cell>
        </row>
        <row r="132">
          <cell r="B132" t="str">
            <v>苏仙区</v>
          </cell>
          <cell r="C132">
            <v>15833</v>
          </cell>
          <cell r="D132">
            <v>0.075</v>
          </cell>
          <cell r="E132">
            <v>1187</v>
          </cell>
          <cell r="F132">
            <v>0.42</v>
          </cell>
          <cell r="G132">
            <v>0.58</v>
          </cell>
          <cell r="H132">
            <v>0.4</v>
          </cell>
          <cell r="I132">
            <v>0.6</v>
          </cell>
          <cell r="J132">
            <v>0</v>
          </cell>
          <cell r="K132">
            <v>118.7</v>
          </cell>
          <cell r="L132">
            <v>49.9</v>
          </cell>
          <cell r="M132">
            <v>27.5</v>
          </cell>
          <cell r="N132">
            <v>41.3</v>
          </cell>
          <cell r="O132">
            <v>0</v>
          </cell>
          <cell r="P132">
            <v>118.7</v>
          </cell>
          <cell r="Q132">
            <v>77.4</v>
          </cell>
          <cell r="R132">
            <v>74.8</v>
          </cell>
          <cell r="S132">
            <v>50</v>
          </cell>
          <cell r="T132">
            <v>24.8</v>
          </cell>
          <cell r="U132">
            <v>1.0026498603</v>
          </cell>
        </row>
        <row r="133">
          <cell r="B133" t="str">
            <v>资兴市</v>
          </cell>
          <cell r="C133">
            <v>10047</v>
          </cell>
          <cell r="D133">
            <v>0.075</v>
          </cell>
          <cell r="E133">
            <v>754</v>
          </cell>
          <cell r="F133">
            <v>0.42</v>
          </cell>
          <cell r="G133">
            <v>0.58</v>
          </cell>
          <cell r="H133">
            <v>0.7</v>
          </cell>
          <cell r="I133">
            <v>0</v>
          </cell>
          <cell r="J133">
            <v>0.3</v>
          </cell>
          <cell r="K133">
            <v>75.4</v>
          </cell>
          <cell r="L133">
            <v>31.7</v>
          </cell>
          <cell r="M133">
            <v>30.6</v>
          </cell>
          <cell r="N133">
            <v>0</v>
          </cell>
          <cell r="O133">
            <v>13.1</v>
          </cell>
          <cell r="P133">
            <v>75.4</v>
          </cell>
          <cell r="Q133">
            <v>62.3</v>
          </cell>
          <cell r="R133">
            <v>59.3</v>
          </cell>
          <cell r="S133">
            <v>31.8</v>
          </cell>
          <cell r="T133">
            <v>27.5</v>
          </cell>
          <cell r="U133">
            <v>1.0026498603</v>
          </cell>
        </row>
        <row r="134">
          <cell r="B134" t="str">
            <v>桂阳县</v>
          </cell>
          <cell r="C134">
            <v>19703</v>
          </cell>
          <cell r="D134">
            <v>0.075</v>
          </cell>
          <cell r="E134">
            <v>1478</v>
          </cell>
          <cell r="F134">
            <v>0.42</v>
          </cell>
          <cell r="G134">
            <v>0.58</v>
          </cell>
          <cell r="H134">
            <v>0.7</v>
          </cell>
          <cell r="I134">
            <v>0</v>
          </cell>
          <cell r="J134">
            <v>0.3</v>
          </cell>
          <cell r="K134">
            <v>147.8</v>
          </cell>
          <cell r="L134">
            <v>62.1</v>
          </cell>
          <cell r="M134">
            <v>60</v>
          </cell>
          <cell r="N134">
            <v>0</v>
          </cell>
          <cell r="O134">
            <v>25.7</v>
          </cell>
          <cell r="P134">
            <v>147.8</v>
          </cell>
          <cell r="Q134">
            <v>122.1</v>
          </cell>
          <cell r="R134">
            <v>116.3</v>
          </cell>
          <cell r="S134">
            <v>62.3</v>
          </cell>
          <cell r="T134">
            <v>54</v>
          </cell>
          <cell r="U134">
            <v>1.0026498603</v>
          </cell>
        </row>
        <row r="135">
          <cell r="B135" t="str">
            <v>永兴县</v>
          </cell>
          <cell r="C135">
            <v>18068</v>
          </cell>
          <cell r="D135">
            <v>0.075</v>
          </cell>
          <cell r="E135">
            <v>1355</v>
          </cell>
          <cell r="F135">
            <v>0.42</v>
          </cell>
          <cell r="G135">
            <v>0.58</v>
          </cell>
          <cell r="H135">
            <v>0.7</v>
          </cell>
          <cell r="I135">
            <v>0</v>
          </cell>
          <cell r="J135">
            <v>0.3</v>
          </cell>
          <cell r="K135">
            <v>135.5</v>
          </cell>
          <cell r="L135">
            <v>56.9</v>
          </cell>
          <cell r="M135">
            <v>55</v>
          </cell>
          <cell r="N135">
            <v>0</v>
          </cell>
          <cell r="O135">
            <v>23.6</v>
          </cell>
          <cell r="P135">
            <v>135.5</v>
          </cell>
          <cell r="Q135">
            <v>111.9</v>
          </cell>
          <cell r="R135">
            <v>106.6</v>
          </cell>
          <cell r="S135">
            <v>57.1</v>
          </cell>
          <cell r="T135">
            <v>49.5</v>
          </cell>
          <cell r="U135">
            <v>1.0026498603</v>
          </cell>
        </row>
        <row r="136">
          <cell r="B136" t="str">
            <v>宜章县</v>
          </cell>
          <cell r="C136">
            <v>18979</v>
          </cell>
          <cell r="D136">
            <v>0.15</v>
          </cell>
          <cell r="E136">
            <v>2847</v>
          </cell>
          <cell r="F136">
            <v>0.42</v>
          </cell>
          <cell r="G136">
            <v>0.58</v>
          </cell>
          <cell r="H136">
            <v>0.8</v>
          </cell>
          <cell r="I136">
            <v>0</v>
          </cell>
          <cell r="J136">
            <v>0.2</v>
          </cell>
          <cell r="K136">
            <v>284.7</v>
          </cell>
          <cell r="L136">
            <v>119.6</v>
          </cell>
          <cell r="M136">
            <v>132.1</v>
          </cell>
          <cell r="N136">
            <v>0</v>
          </cell>
          <cell r="O136">
            <v>33</v>
          </cell>
          <cell r="P136">
            <v>284.7</v>
          </cell>
          <cell r="Q136">
            <v>251.7</v>
          </cell>
          <cell r="R136">
            <v>238.8</v>
          </cell>
          <cell r="S136">
            <v>119.9</v>
          </cell>
          <cell r="T136">
            <v>118.9</v>
          </cell>
          <cell r="U136">
            <v>1.0026498603</v>
          </cell>
        </row>
        <row r="137">
          <cell r="B137" t="str">
            <v>嘉禾县</v>
          </cell>
          <cell r="C137">
            <v>10743</v>
          </cell>
          <cell r="D137">
            <v>0.075</v>
          </cell>
          <cell r="E137">
            <v>806</v>
          </cell>
          <cell r="F137">
            <v>0.42</v>
          </cell>
          <cell r="G137">
            <v>0.58</v>
          </cell>
          <cell r="H137">
            <v>0.7</v>
          </cell>
          <cell r="I137">
            <v>0</v>
          </cell>
          <cell r="J137">
            <v>0.3</v>
          </cell>
          <cell r="K137">
            <v>80.6</v>
          </cell>
          <cell r="L137">
            <v>33.9</v>
          </cell>
          <cell r="M137">
            <v>32.7</v>
          </cell>
          <cell r="N137">
            <v>0</v>
          </cell>
          <cell r="O137">
            <v>14</v>
          </cell>
          <cell r="P137">
            <v>80.6</v>
          </cell>
          <cell r="Q137">
            <v>66.6</v>
          </cell>
          <cell r="R137">
            <v>63.4</v>
          </cell>
          <cell r="S137">
            <v>34</v>
          </cell>
          <cell r="T137">
            <v>29.4</v>
          </cell>
          <cell r="U137">
            <v>1.0026498603</v>
          </cell>
        </row>
        <row r="138">
          <cell r="B138" t="str">
            <v>临武县</v>
          </cell>
          <cell r="C138">
            <v>10442</v>
          </cell>
          <cell r="D138">
            <v>0.075</v>
          </cell>
          <cell r="E138">
            <v>783</v>
          </cell>
          <cell r="F138">
            <v>0.42</v>
          </cell>
          <cell r="G138">
            <v>0.58</v>
          </cell>
          <cell r="H138">
            <v>0.7</v>
          </cell>
          <cell r="I138">
            <v>0</v>
          </cell>
          <cell r="J138">
            <v>0.3</v>
          </cell>
          <cell r="K138">
            <v>78.3</v>
          </cell>
          <cell r="L138">
            <v>32.9</v>
          </cell>
          <cell r="M138">
            <v>31.8</v>
          </cell>
          <cell r="N138">
            <v>0</v>
          </cell>
          <cell r="O138">
            <v>13.6</v>
          </cell>
          <cell r="P138">
            <v>78.3</v>
          </cell>
          <cell r="Q138">
            <v>64.7</v>
          </cell>
          <cell r="R138">
            <v>61.6</v>
          </cell>
          <cell r="S138">
            <v>33</v>
          </cell>
          <cell r="T138">
            <v>28.6</v>
          </cell>
          <cell r="U138">
            <v>1.0026498603</v>
          </cell>
        </row>
        <row r="139">
          <cell r="B139" t="str">
            <v>汝城县</v>
          </cell>
          <cell r="C139">
            <v>13612</v>
          </cell>
          <cell r="D139">
            <v>0.15</v>
          </cell>
          <cell r="E139">
            <v>2042</v>
          </cell>
          <cell r="F139">
            <v>0.42</v>
          </cell>
          <cell r="G139">
            <v>0.58</v>
          </cell>
          <cell r="H139">
            <v>0.8</v>
          </cell>
          <cell r="I139">
            <v>0</v>
          </cell>
          <cell r="J139">
            <v>0.2</v>
          </cell>
          <cell r="K139">
            <v>204.2</v>
          </cell>
          <cell r="L139">
            <v>85.8</v>
          </cell>
          <cell r="M139">
            <v>94.7</v>
          </cell>
          <cell r="N139">
            <v>0</v>
          </cell>
          <cell r="O139">
            <v>23.7</v>
          </cell>
          <cell r="P139">
            <v>204.2</v>
          </cell>
          <cell r="Q139">
            <v>180.5</v>
          </cell>
          <cell r="R139">
            <v>171.2</v>
          </cell>
          <cell r="S139">
            <v>86</v>
          </cell>
          <cell r="T139">
            <v>85.2</v>
          </cell>
          <cell r="U139">
            <v>1.0026498603</v>
          </cell>
        </row>
        <row r="140">
          <cell r="B140" t="str">
            <v>桂东县</v>
          </cell>
          <cell r="C140">
            <v>5824</v>
          </cell>
          <cell r="D140">
            <v>0.15</v>
          </cell>
          <cell r="E140">
            <v>874</v>
          </cell>
          <cell r="F140">
            <v>0.42</v>
          </cell>
          <cell r="G140">
            <v>0.58</v>
          </cell>
          <cell r="H140">
            <v>0.8</v>
          </cell>
          <cell r="I140">
            <v>0</v>
          </cell>
          <cell r="J140">
            <v>0.2</v>
          </cell>
          <cell r="K140">
            <v>87.4</v>
          </cell>
          <cell r="L140">
            <v>36.7</v>
          </cell>
          <cell r="M140">
            <v>40.6</v>
          </cell>
          <cell r="N140">
            <v>0</v>
          </cell>
          <cell r="O140">
            <v>10.1</v>
          </cell>
          <cell r="P140">
            <v>87.4</v>
          </cell>
          <cell r="Q140">
            <v>77.3</v>
          </cell>
          <cell r="R140">
            <v>73.3</v>
          </cell>
          <cell r="S140">
            <v>36.8</v>
          </cell>
          <cell r="T140">
            <v>36.5</v>
          </cell>
          <cell r="U140">
            <v>1.0026498603</v>
          </cell>
        </row>
        <row r="141">
          <cell r="B141" t="str">
            <v>安仁县</v>
          </cell>
          <cell r="C141">
            <v>12649</v>
          </cell>
          <cell r="D141">
            <v>0.15</v>
          </cell>
          <cell r="E141">
            <v>1897</v>
          </cell>
          <cell r="F141">
            <v>0.42</v>
          </cell>
          <cell r="G141">
            <v>0.58</v>
          </cell>
          <cell r="H141">
            <v>0.8</v>
          </cell>
          <cell r="I141">
            <v>0</v>
          </cell>
          <cell r="J141">
            <v>0.2</v>
          </cell>
          <cell r="K141">
            <v>189.7</v>
          </cell>
          <cell r="L141">
            <v>79.7</v>
          </cell>
          <cell r="M141">
            <v>88</v>
          </cell>
          <cell r="N141">
            <v>0</v>
          </cell>
          <cell r="O141">
            <v>22</v>
          </cell>
          <cell r="P141">
            <v>189.7</v>
          </cell>
          <cell r="Q141">
            <v>167.7</v>
          </cell>
          <cell r="R141">
            <v>159.1</v>
          </cell>
          <cell r="S141">
            <v>79.9</v>
          </cell>
          <cell r="T141">
            <v>79.2</v>
          </cell>
          <cell r="U141">
            <v>1.0026498603</v>
          </cell>
        </row>
        <row r="142">
          <cell r="B142" t="str">
            <v>娄底市小计</v>
          </cell>
          <cell r="C142">
            <v>128451</v>
          </cell>
        </row>
        <row r="142">
          <cell r="E142">
            <v>15957</v>
          </cell>
        </row>
        <row r="142">
          <cell r="K142">
            <v>1595.7</v>
          </cell>
          <cell r="L142">
            <v>670.3</v>
          </cell>
          <cell r="M142">
            <v>668.2</v>
          </cell>
          <cell r="N142">
            <v>96</v>
          </cell>
          <cell r="O142">
            <v>161.2</v>
          </cell>
          <cell r="P142">
            <v>1595.7</v>
          </cell>
          <cell r="Q142">
            <v>1338.5</v>
          </cell>
          <cell r="R142">
            <v>1273.5</v>
          </cell>
          <cell r="S142">
            <v>672</v>
          </cell>
          <cell r="T142">
            <v>601.5</v>
          </cell>
          <cell r="U142">
            <v>1.0026498603</v>
          </cell>
        </row>
        <row r="143">
          <cell r="B143" t="str">
            <v>娄底市本级及所辖区小计</v>
          </cell>
          <cell r="C143">
            <v>32985</v>
          </cell>
        </row>
        <row r="143">
          <cell r="E143">
            <v>2474</v>
          </cell>
        </row>
        <row r="143">
          <cell r="K143">
            <v>247.4</v>
          </cell>
          <cell r="L143">
            <v>103.9</v>
          </cell>
          <cell r="M143">
            <v>47.5</v>
          </cell>
          <cell r="N143">
            <v>96</v>
          </cell>
          <cell r="O143">
            <v>0</v>
          </cell>
          <cell r="P143">
            <v>247.4</v>
          </cell>
          <cell r="Q143">
            <v>151.4</v>
          </cell>
          <cell r="R143">
            <v>146.9</v>
          </cell>
          <cell r="S143">
            <v>104.1</v>
          </cell>
          <cell r="T143">
            <v>42.8</v>
          </cell>
          <cell r="U143">
            <v>1.0026498603</v>
          </cell>
        </row>
        <row r="144">
          <cell r="B144" t="str">
            <v>娄底市本级</v>
          </cell>
          <cell r="C144">
            <v>5691</v>
          </cell>
          <cell r="D144">
            <v>0.075</v>
          </cell>
          <cell r="E144">
            <v>427</v>
          </cell>
          <cell r="F144">
            <v>0.42</v>
          </cell>
          <cell r="G144">
            <v>0.58</v>
          </cell>
          <cell r="H144">
            <v>0</v>
          </cell>
          <cell r="I144">
            <v>1</v>
          </cell>
          <cell r="J144">
            <v>0</v>
          </cell>
          <cell r="K144">
            <v>42.7</v>
          </cell>
          <cell r="L144">
            <v>17.9</v>
          </cell>
          <cell r="M144">
            <v>0</v>
          </cell>
          <cell r="N144">
            <v>24.8</v>
          </cell>
          <cell r="O144">
            <v>0</v>
          </cell>
          <cell r="P144">
            <v>42.7</v>
          </cell>
          <cell r="Q144">
            <v>17.9</v>
          </cell>
          <cell r="R144">
            <v>17.9</v>
          </cell>
          <cell r="S144">
            <v>17.9</v>
          </cell>
          <cell r="T144">
            <v>0</v>
          </cell>
          <cell r="U144">
            <v>1.0026498603</v>
          </cell>
        </row>
        <row r="145">
          <cell r="B145" t="str">
            <v>娄星区</v>
          </cell>
          <cell r="C145">
            <v>27294</v>
          </cell>
          <cell r="D145">
            <v>0.075</v>
          </cell>
          <cell r="E145">
            <v>2047</v>
          </cell>
          <cell r="F145">
            <v>0.42</v>
          </cell>
          <cell r="G145">
            <v>0.58</v>
          </cell>
          <cell r="H145">
            <v>0.4</v>
          </cell>
          <cell r="I145">
            <v>0.6</v>
          </cell>
          <cell r="J145">
            <v>0</v>
          </cell>
          <cell r="K145">
            <v>204.7</v>
          </cell>
          <cell r="L145">
            <v>86</v>
          </cell>
          <cell r="M145">
            <v>47.5</v>
          </cell>
          <cell r="N145">
            <v>71.2</v>
          </cell>
          <cell r="O145">
            <v>0</v>
          </cell>
          <cell r="P145">
            <v>204.7</v>
          </cell>
          <cell r="Q145">
            <v>133.5</v>
          </cell>
          <cell r="R145">
            <v>129</v>
          </cell>
          <cell r="S145">
            <v>86.2</v>
          </cell>
          <cell r="T145">
            <v>42.8</v>
          </cell>
          <cell r="U145">
            <v>1.0026498603</v>
          </cell>
        </row>
        <row r="146">
          <cell r="B146" t="str">
            <v>涟源市</v>
          </cell>
          <cell r="C146">
            <v>23493</v>
          </cell>
          <cell r="D146">
            <v>0.15</v>
          </cell>
          <cell r="E146">
            <v>3524</v>
          </cell>
          <cell r="F146">
            <v>0.42</v>
          </cell>
          <cell r="G146">
            <v>0.58</v>
          </cell>
          <cell r="H146">
            <v>0.8</v>
          </cell>
          <cell r="I146">
            <v>0</v>
          </cell>
          <cell r="J146">
            <v>0.2</v>
          </cell>
          <cell r="K146">
            <v>352.4</v>
          </cell>
          <cell r="L146">
            <v>148</v>
          </cell>
          <cell r="M146">
            <v>163.5</v>
          </cell>
          <cell r="N146">
            <v>0</v>
          </cell>
          <cell r="O146">
            <v>40.9</v>
          </cell>
          <cell r="P146">
            <v>352.4</v>
          </cell>
          <cell r="Q146">
            <v>311.5</v>
          </cell>
          <cell r="R146">
            <v>295.6</v>
          </cell>
          <cell r="S146">
            <v>148.4</v>
          </cell>
          <cell r="T146">
            <v>147.2</v>
          </cell>
          <cell r="U146">
            <v>1.0026498603</v>
          </cell>
        </row>
        <row r="147">
          <cell r="B147" t="str">
            <v>冷水江市</v>
          </cell>
          <cell r="C147">
            <v>11156</v>
          </cell>
          <cell r="D147">
            <v>0.075</v>
          </cell>
          <cell r="E147">
            <v>837</v>
          </cell>
          <cell r="F147">
            <v>0.42</v>
          </cell>
          <cell r="G147">
            <v>0.58</v>
          </cell>
          <cell r="H147">
            <v>0.7</v>
          </cell>
          <cell r="I147">
            <v>0</v>
          </cell>
          <cell r="J147">
            <v>0.3</v>
          </cell>
          <cell r="K147">
            <v>83.7</v>
          </cell>
          <cell r="L147">
            <v>35.2</v>
          </cell>
          <cell r="M147">
            <v>34</v>
          </cell>
          <cell r="N147">
            <v>0</v>
          </cell>
          <cell r="O147">
            <v>14.5</v>
          </cell>
          <cell r="P147">
            <v>83.7</v>
          </cell>
          <cell r="Q147">
            <v>69.2</v>
          </cell>
          <cell r="R147">
            <v>65.9</v>
          </cell>
          <cell r="S147">
            <v>35.3</v>
          </cell>
          <cell r="T147">
            <v>30.6</v>
          </cell>
          <cell r="U147">
            <v>1.0026498603</v>
          </cell>
        </row>
        <row r="148">
          <cell r="B148" t="str">
            <v>双峰县</v>
          </cell>
          <cell r="C148">
            <v>20123</v>
          </cell>
          <cell r="D148">
            <v>0.15</v>
          </cell>
          <cell r="E148">
            <v>3018</v>
          </cell>
          <cell r="F148">
            <v>0.42</v>
          </cell>
          <cell r="G148">
            <v>0.58</v>
          </cell>
          <cell r="H148">
            <v>0.8</v>
          </cell>
          <cell r="I148">
            <v>0</v>
          </cell>
          <cell r="J148">
            <v>0.2</v>
          </cell>
          <cell r="K148">
            <v>301.8</v>
          </cell>
          <cell r="L148">
            <v>126.8</v>
          </cell>
          <cell r="M148">
            <v>140</v>
          </cell>
          <cell r="N148">
            <v>0</v>
          </cell>
          <cell r="O148">
            <v>35</v>
          </cell>
          <cell r="P148">
            <v>301.8</v>
          </cell>
          <cell r="Q148">
            <v>266.8</v>
          </cell>
          <cell r="R148">
            <v>253.1</v>
          </cell>
          <cell r="S148">
            <v>127.1</v>
          </cell>
          <cell r="T148">
            <v>126</v>
          </cell>
          <cell r="U148">
            <v>1.0026498603</v>
          </cell>
        </row>
        <row r="149">
          <cell r="B149" t="str">
            <v>新化县</v>
          </cell>
          <cell r="C149">
            <v>40694</v>
          </cell>
          <cell r="D149">
            <v>0.15</v>
          </cell>
          <cell r="E149">
            <v>6104</v>
          </cell>
          <cell r="F149">
            <v>0.42</v>
          </cell>
          <cell r="G149">
            <v>0.58</v>
          </cell>
          <cell r="H149">
            <v>0.8</v>
          </cell>
          <cell r="I149">
            <v>0</v>
          </cell>
          <cell r="J149">
            <v>0.2</v>
          </cell>
          <cell r="K149">
            <v>610.4</v>
          </cell>
          <cell r="L149">
            <v>256.4</v>
          </cell>
          <cell r="M149">
            <v>283.2</v>
          </cell>
          <cell r="N149">
            <v>0</v>
          </cell>
          <cell r="O149">
            <v>70.8</v>
          </cell>
          <cell r="P149">
            <v>610.4</v>
          </cell>
          <cell r="Q149">
            <v>539.6</v>
          </cell>
          <cell r="R149">
            <v>512</v>
          </cell>
          <cell r="S149">
            <v>257.1</v>
          </cell>
          <cell r="T149">
            <v>254.9</v>
          </cell>
          <cell r="U149">
            <v>1.0026498603</v>
          </cell>
        </row>
        <row r="150">
          <cell r="B150" t="str">
            <v>怀化市小计</v>
          </cell>
          <cell r="C150">
            <v>163505</v>
          </cell>
        </row>
        <row r="150">
          <cell r="E150">
            <v>24524</v>
          </cell>
        </row>
        <row r="150">
          <cell r="K150">
            <v>2452.4</v>
          </cell>
          <cell r="L150">
            <v>1030</v>
          </cell>
          <cell r="M150">
            <v>1082.1</v>
          </cell>
          <cell r="N150">
            <v>111.8</v>
          </cell>
          <cell r="O150">
            <v>228.5</v>
          </cell>
          <cell r="P150">
            <v>2452.4</v>
          </cell>
          <cell r="Q150">
            <v>2112.1</v>
          </cell>
          <cell r="R150">
            <v>2006.6</v>
          </cell>
          <cell r="S150">
            <v>1032.6</v>
          </cell>
          <cell r="T150">
            <v>974</v>
          </cell>
          <cell r="U150">
            <v>1.0026498603</v>
          </cell>
        </row>
        <row r="151">
          <cell r="B151" t="str">
            <v>怀化市本级及所辖区小计</v>
          </cell>
          <cell r="C151">
            <v>32127</v>
          </cell>
        </row>
        <row r="151">
          <cell r="E151">
            <v>4819</v>
          </cell>
        </row>
        <row r="151">
          <cell r="K151">
            <v>481.9</v>
          </cell>
          <cell r="L151">
            <v>202.4</v>
          </cell>
          <cell r="M151">
            <v>167.7</v>
          </cell>
          <cell r="N151">
            <v>111.8</v>
          </cell>
          <cell r="O151">
            <v>0</v>
          </cell>
          <cell r="P151">
            <v>481.9</v>
          </cell>
          <cell r="Q151">
            <v>370.1</v>
          </cell>
          <cell r="R151">
            <v>353.8</v>
          </cell>
          <cell r="S151">
            <v>202.9</v>
          </cell>
          <cell r="T151">
            <v>150.9</v>
          </cell>
          <cell r="U151">
            <v>1.0026498603</v>
          </cell>
        </row>
        <row r="152">
          <cell r="B152" t="str">
            <v>怀化市本级</v>
          </cell>
          <cell r="C152">
            <v>0</v>
          </cell>
          <cell r="D152">
            <v>0.075</v>
          </cell>
          <cell r="E152">
            <v>0</v>
          </cell>
          <cell r="F152">
            <v>0.42</v>
          </cell>
          <cell r="G152">
            <v>0.58</v>
          </cell>
          <cell r="H152">
            <v>0</v>
          </cell>
          <cell r="I152">
            <v>1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</row>
        <row r="152">
          <cell r="S152">
            <v>0</v>
          </cell>
          <cell r="T152">
            <v>0</v>
          </cell>
          <cell r="U152">
            <v>1.0026498603</v>
          </cell>
        </row>
        <row r="153">
          <cell r="B153" t="str">
            <v>鹤城区</v>
          </cell>
          <cell r="C153">
            <v>32127</v>
          </cell>
          <cell r="D153">
            <v>0.15</v>
          </cell>
          <cell r="E153">
            <v>4819</v>
          </cell>
          <cell r="F153">
            <v>0.42</v>
          </cell>
          <cell r="G153">
            <v>0.58</v>
          </cell>
          <cell r="H153">
            <v>0.6</v>
          </cell>
          <cell r="I153">
            <v>0.4</v>
          </cell>
          <cell r="J153">
            <v>0</v>
          </cell>
          <cell r="K153">
            <v>481.9</v>
          </cell>
          <cell r="L153">
            <v>202.4</v>
          </cell>
          <cell r="M153">
            <v>167.7</v>
          </cell>
          <cell r="N153">
            <v>111.8</v>
          </cell>
          <cell r="O153">
            <v>0</v>
          </cell>
          <cell r="P153">
            <v>481.9</v>
          </cell>
          <cell r="Q153">
            <v>370.1</v>
          </cell>
          <cell r="R153">
            <v>353.8</v>
          </cell>
          <cell r="S153">
            <v>202.9</v>
          </cell>
          <cell r="T153">
            <v>150.9</v>
          </cell>
          <cell r="U153">
            <v>1.0026498603</v>
          </cell>
        </row>
        <row r="154">
          <cell r="B154" t="str">
            <v>沅陵县</v>
          </cell>
          <cell r="C154">
            <v>16414</v>
          </cell>
          <cell r="D154">
            <v>0.15</v>
          </cell>
          <cell r="E154">
            <v>2462</v>
          </cell>
          <cell r="F154">
            <v>0.42</v>
          </cell>
          <cell r="G154">
            <v>0.58</v>
          </cell>
          <cell r="H154">
            <v>0.8</v>
          </cell>
          <cell r="I154">
            <v>0</v>
          </cell>
          <cell r="J154">
            <v>0.2</v>
          </cell>
          <cell r="K154">
            <v>246.2</v>
          </cell>
          <cell r="L154">
            <v>103.4</v>
          </cell>
          <cell r="M154">
            <v>114.2</v>
          </cell>
          <cell r="N154">
            <v>0</v>
          </cell>
          <cell r="O154">
            <v>28.6</v>
          </cell>
          <cell r="P154">
            <v>246.2</v>
          </cell>
          <cell r="Q154">
            <v>217.6</v>
          </cell>
          <cell r="R154">
            <v>206.5</v>
          </cell>
          <cell r="S154">
            <v>103.7</v>
          </cell>
          <cell r="T154">
            <v>102.8</v>
          </cell>
          <cell r="U154">
            <v>1.0026498603</v>
          </cell>
        </row>
        <row r="155">
          <cell r="B155" t="str">
            <v>辰溪县</v>
          </cell>
          <cell r="C155">
            <v>14375</v>
          </cell>
          <cell r="D155">
            <v>0.15</v>
          </cell>
          <cell r="E155">
            <v>2156</v>
          </cell>
          <cell r="F155">
            <v>0.42</v>
          </cell>
          <cell r="G155">
            <v>0.58</v>
          </cell>
          <cell r="H155">
            <v>0.8</v>
          </cell>
          <cell r="I155">
            <v>0</v>
          </cell>
          <cell r="J155">
            <v>0.2</v>
          </cell>
          <cell r="K155">
            <v>215.6</v>
          </cell>
          <cell r="L155">
            <v>90.6</v>
          </cell>
          <cell r="M155">
            <v>100</v>
          </cell>
          <cell r="N155">
            <v>0</v>
          </cell>
          <cell r="O155">
            <v>25</v>
          </cell>
          <cell r="P155">
            <v>215.6</v>
          </cell>
          <cell r="Q155">
            <v>190.6</v>
          </cell>
          <cell r="R155">
            <v>180.8</v>
          </cell>
          <cell r="S155">
            <v>90.8</v>
          </cell>
          <cell r="T155">
            <v>90</v>
          </cell>
          <cell r="U155">
            <v>1.0026498603</v>
          </cell>
        </row>
        <row r="156">
          <cell r="B156" t="str">
            <v>溆浦县</v>
          </cell>
          <cell r="C156">
            <v>26609</v>
          </cell>
          <cell r="D156">
            <v>0.15</v>
          </cell>
          <cell r="E156">
            <v>3991</v>
          </cell>
          <cell r="F156">
            <v>0.42</v>
          </cell>
          <cell r="G156">
            <v>0.58</v>
          </cell>
          <cell r="H156">
            <v>0.8</v>
          </cell>
          <cell r="I156">
            <v>0</v>
          </cell>
          <cell r="J156">
            <v>0.2</v>
          </cell>
          <cell r="K156">
            <v>399.1</v>
          </cell>
          <cell r="L156">
            <v>167.6</v>
          </cell>
          <cell r="M156">
            <v>185.2</v>
          </cell>
          <cell r="N156">
            <v>0</v>
          </cell>
          <cell r="O156">
            <v>46.3</v>
          </cell>
          <cell r="P156">
            <v>399.1</v>
          </cell>
          <cell r="Q156">
            <v>352.8</v>
          </cell>
          <cell r="R156">
            <v>334.7</v>
          </cell>
          <cell r="S156">
            <v>168</v>
          </cell>
          <cell r="T156">
            <v>166.7</v>
          </cell>
          <cell r="U156">
            <v>1.0026498603</v>
          </cell>
        </row>
        <row r="157">
          <cell r="B157" t="str">
            <v>麻阳县</v>
          </cell>
          <cell r="C157">
            <v>12541</v>
          </cell>
          <cell r="D157">
            <v>0.15</v>
          </cell>
          <cell r="E157">
            <v>1881</v>
          </cell>
          <cell r="F157">
            <v>0.42</v>
          </cell>
          <cell r="G157">
            <v>0.58</v>
          </cell>
          <cell r="H157">
            <v>0.8</v>
          </cell>
          <cell r="I157">
            <v>0</v>
          </cell>
          <cell r="J157">
            <v>0.2</v>
          </cell>
          <cell r="K157">
            <v>188.1</v>
          </cell>
          <cell r="L157">
            <v>79</v>
          </cell>
          <cell r="M157">
            <v>87.3</v>
          </cell>
          <cell r="N157">
            <v>0</v>
          </cell>
          <cell r="O157">
            <v>21.8</v>
          </cell>
          <cell r="P157">
            <v>188.1</v>
          </cell>
          <cell r="Q157">
            <v>166.3</v>
          </cell>
          <cell r="R157">
            <v>157.8</v>
          </cell>
          <cell r="S157">
            <v>79.2</v>
          </cell>
          <cell r="T157">
            <v>78.6</v>
          </cell>
          <cell r="U157">
            <v>1.0026498603</v>
          </cell>
        </row>
        <row r="158">
          <cell r="B158" t="str">
            <v>新晃县</v>
          </cell>
          <cell r="C158">
            <v>6768</v>
          </cell>
          <cell r="D158">
            <v>0.15</v>
          </cell>
          <cell r="E158">
            <v>1015</v>
          </cell>
          <cell r="F158">
            <v>0.42</v>
          </cell>
          <cell r="G158">
            <v>0.58</v>
          </cell>
          <cell r="H158">
            <v>0.8</v>
          </cell>
          <cell r="I158">
            <v>0</v>
          </cell>
          <cell r="J158">
            <v>0.2</v>
          </cell>
          <cell r="K158">
            <v>101.5</v>
          </cell>
          <cell r="L158">
            <v>42.6</v>
          </cell>
          <cell r="M158">
            <v>47.1</v>
          </cell>
          <cell r="N158">
            <v>0</v>
          </cell>
          <cell r="O158">
            <v>11.8</v>
          </cell>
          <cell r="P158">
            <v>101.5</v>
          </cell>
          <cell r="Q158">
            <v>89.7</v>
          </cell>
          <cell r="R158">
            <v>85.1</v>
          </cell>
          <cell r="S158">
            <v>42.7</v>
          </cell>
          <cell r="T158">
            <v>42.4</v>
          </cell>
          <cell r="U158">
            <v>1.0026498603</v>
          </cell>
        </row>
        <row r="159">
          <cell r="B159" t="str">
            <v>芷江县</v>
          </cell>
          <cell r="C159">
            <v>9223</v>
          </cell>
          <cell r="D159">
            <v>0.15</v>
          </cell>
          <cell r="E159">
            <v>1383</v>
          </cell>
          <cell r="F159">
            <v>0.42</v>
          </cell>
          <cell r="G159">
            <v>0.58</v>
          </cell>
          <cell r="H159">
            <v>0.8</v>
          </cell>
          <cell r="I159">
            <v>0</v>
          </cell>
          <cell r="J159">
            <v>0.2</v>
          </cell>
          <cell r="K159">
            <v>138.3</v>
          </cell>
          <cell r="L159">
            <v>58.1</v>
          </cell>
          <cell r="M159">
            <v>64.2</v>
          </cell>
          <cell r="N159">
            <v>0</v>
          </cell>
          <cell r="O159">
            <v>16</v>
          </cell>
          <cell r="P159">
            <v>138.3</v>
          </cell>
          <cell r="Q159">
            <v>122.3</v>
          </cell>
          <cell r="R159">
            <v>116.1</v>
          </cell>
          <cell r="S159">
            <v>58.3</v>
          </cell>
          <cell r="T159">
            <v>57.8</v>
          </cell>
          <cell r="U159">
            <v>1.0026498603</v>
          </cell>
        </row>
        <row r="160">
          <cell r="B160" t="str">
            <v>中方县</v>
          </cell>
          <cell r="C160">
            <v>7723</v>
          </cell>
          <cell r="D160">
            <v>0.15</v>
          </cell>
          <cell r="E160">
            <v>1158</v>
          </cell>
          <cell r="F160">
            <v>0.42</v>
          </cell>
          <cell r="G160">
            <v>0.58</v>
          </cell>
          <cell r="H160">
            <v>0.8</v>
          </cell>
          <cell r="I160">
            <v>0</v>
          </cell>
          <cell r="J160">
            <v>0.2</v>
          </cell>
          <cell r="K160">
            <v>115.8</v>
          </cell>
          <cell r="L160">
            <v>48.6</v>
          </cell>
          <cell r="M160">
            <v>53.7</v>
          </cell>
          <cell r="N160">
            <v>0</v>
          </cell>
          <cell r="O160">
            <v>13.5</v>
          </cell>
          <cell r="P160">
            <v>115.8</v>
          </cell>
          <cell r="Q160">
            <v>102.3</v>
          </cell>
          <cell r="R160">
            <v>97</v>
          </cell>
          <cell r="S160">
            <v>48.7</v>
          </cell>
          <cell r="T160">
            <v>48.3</v>
          </cell>
          <cell r="U160">
            <v>1.0026498603</v>
          </cell>
        </row>
        <row r="161">
          <cell r="B161" t="str">
            <v>洪江市</v>
          </cell>
          <cell r="C161">
            <v>10403</v>
          </cell>
          <cell r="D161">
            <v>0.15</v>
          </cell>
          <cell r="E161">
            <v>1560</v>
          </cell>
          <cell r="F161">
            <v>0.42</v>
          </cell>
          <cell r="G161">
            <v>0.58</v>
          </cell>
          <cell r="H161">
            <v>0.8</v>
          </cell>
          <cell r="I161">
            <v>0</v>
          </cell>
          <cell r="J161">
            <v>0.2</v>
          </cell>
          <cell r="K161">
            <v>156</v>
          </cell>
          <cell r="L161">
            <v>65.5</v>
          </cell>
          <cell r="M161">
            <v>72.4</v>
          </cell>
          <cell r="N161">
            <v>0</v>
          </cell>
          <cell r="O161">
            <v>18.1</v>
          </cell>
          <cell r="P161">
            <v>156</v>
          </cell>
          <cell r="Q161">
            <v>137.9</v>
          </cell>
          <cell r="R161">
            <v>130.9</v>
          </cell>
          <cell r="S161">
            <v>65.7</v>
          </cell>
          <cell r="T161">
            <v>65.2</v>
          </cell>
          <cell r="U161">
            <v>1.0026498603</v>
          </cell>
        </row>
        <row r="162">
          <cell r="B162" t="str">
            <v>洪江区</v>
          </cell>
          <cell r="C162">
            <v>1563</v>
          </cell>
          <cell r="D162">
            <v>0.15</v>
          </cell>
          <cell r="E162">
            <v>234</v>
          </cell>
          <cell r="F162">
            <v>0.42</v>
          </cell>
          <cell r="G162">
            <v>0.58</v>
          </cell>
          <cell r="H162">
            <v>0.8</v>
          </cell>
          <cell r="I162">
            <v>0</v>
          </cell>
          <cell r="J162">
            <v>0.2</v>
          </cell>
          <cell r="K162">
            <v>23.4</v>
          </cell>
          <cell r="L162">
            <v>9.8</v>
          </cell>
          <cell r="M162">
            <v>10.9</v>
          </cell>
          <cell r="N162">
            <v>0</v>
          </cell>
          <cell r="O162">
            <v>2.7</v>
          </cell>
          <cell r="P162">
            <v>23.4</v>
          </cell>
          <cell r="Q162">
            <v>20.7</v>
          </cell>
          <cell r="R162">
            <v>19.6</v>
          </cell>
          <cell r="S162">
            <v>9.8</v>
          </cell>
          <cell r="T162">
            <v>9.8</v>
          </cell>
          <cell r="U162">
            <v>1.0026498603</v>
          </cell>
        </row>
        <row r="163">
          <cell r="B163" t="str">
            <v>会同县</v>
          </cell>
          <cell r="C163">
            <v>10324</v>
          </cell>
          <cell r="D163">
            <v>0.15</v>
          </cell>
          <cell r="E163">
            <v>1549</v>
          </cell>
          <cell r="F163">
            <v>0.42</v>
          </cell>
          <cell r="G163">
            <v>0.58</v>
          </cell>
          <cell r="H163">
            <v>0.8</v>
          </cell>
          <cell r="I163">
            <v>0</v>
          </cell>
          <cell r="J163">
            <v>0.2</v>
          </cell>
          <cell r="K163">
            <v>154.9</v>
          </cell>
          <cell r="L163">
            <v>65.1</v>
          </cell>
          <cell r="M163">
            <v>71.9</v>
          </cell>
          <cell r="N163">
            <v>0</v>
          </cell>
          <cell r="O163">
            <v>17.9</v>
          </cell>
          <cell r="P163">
            <v>154.9</v>
          </cell>
          <cell r="Q163">
            <v>137</v>
          </cell>
          <cell r="R163">
            <v>130</v>
          </cell>
          <cell r="S163">
            <v>65.3</v>
          </cell>
          <cell r="T163">
            <v>64.7</v>
          </cell>
          <cell r="U163">
            <v>1.0026498603</v>
          </cell>
        </row>
        <row r="164">
          <cell r="B164" t="str">
            <v>靖州县</v>
          </cell>
          <cell r="C164">
            <v>8331</v>
          </cell>
          <cell r="D164">
            <v>0.15</v>
          </cell>
          <cell r="E164">
            <v>1250</v>
          </cell>
          <cell r="F164">
            <v>0.42</v>
          </cell>
          <cell r="G164">
            <v>0.58</v>
          </cell>
          <cell r="H164">
            <v>0.8</v>
          </cell>
          <cell r="I164">
            <v>0</v>
          </cell>
          <cell r="J164">
            <v>0.2</v>
          </cell>
          <cell r="K164">
            <v>125</v>
          </cell>
          <cell r="L164">
            <v>52.5</v>
          </cell>
          <cell r="M164">
            <v>58</v>
          </cell>
          <cell r="N164">
            <v>0</v>
          </cell>
          <cell r="O164">
            <v>14.5</v>
          </cell>
          <cell r="P164">
            <v>125</v>
          </cell>
          <cell r="Q164">
            <v>110.5</v>
          </cell>
          <cell r="R164">
            <v>104.8</v>
          </cell>
          <cell r="S164">
            <v>52.6</v>
          </cell>
          <cell r="T164">
            <v>52.2</v>
          </cell>
          <cell r="U164">
            <v>1.0026498603</v>
          </cell>
        </row>
        <row r="165">
          <cell r="B165" t="str">
            <v>通道县</v>
          </cell>
          <cell r="C165">
            <v>7104</v>
          </cell>
          <cell r="D165">
            <v>0.15</v>
          </cell>
          <cell r="E165">
            <v>1066</v>
          </cell>
          <cell r="F165">
            <v>0.42</v>
          </cell>
          <cell r="G165">
            <v>0.58</v>
          </cell>
          <cell r="H165">
            <v>0.8</v>
          </cell>
          <cell r="I165">
            <v>0</v>
          </cell>
          <cell r="J165">
            <v>0.2</v>
          </cell>
          <cell r="K165">
            <v>106.6</v>
          </cell>
          <cell r="L165">
            <v>44.8</v>
          </cell>
          <cell r="M165">
            <v>49.5</v>
          </cell>
          <cell r="N165">
            <v>0</v>
          </cell>
          <cell r="O165">
            <v>12.3</v>
          </cell>
          <cell r="P165">
            <v>106.6</v>
          </cell>
          <cell r="Q165">
            <v>94.3</v>
          </cell>
          <cell r="R165">
            <v>89.5</v>
          </cell>
          <cell r="S165">
            <v>44.9</v>
          </cell>
          <cell r="T165">
            <v>44.6</v>
          </cell>
          <cell r="U165">
            <v>1.0026498603</v>
          </cell>
        </row>
        <row r="166">
          <cell r="B166" t="str">
            <v>湘西州小计</v>
          </cell>
          <cell r="C166">
            <v>99241</v>
          </cell>
        </row>
        <row r="166">
          <cell r="E166">
            <v>15167</v>
          </cell>
        </row>
        <row r="166">
          <cell r="K166">
            <v>1516.7</v>
          </cell>
          <cell r="L166">
            <v>637</v>
          </cell>
          <cell r="M166">
            <v>703.9</v>
          </cell>
          <cell r="N166">
            <v>0</v>
          </cell>
          <cell r="O166">
            <v>175.8</v>
          </cell>
          <cell r="P166">
            <v>1516.7</v>
          </cell>
          <cell r="Q166">
            <v>1340.9</v>
          </cell>
          <cell r="R166">
            <v>1272.3</v>
          </cell>
          <cell r="S166">
            <v>638.6</v>
          </cell>
          <cell r="T166">
            <v>633.7</v>
          </cell>
          <cell r="U166">
            <v>1.0026498603</v>
          </cell>
        </row>
        <row r="167">
          <cell r="B167" t="str">
            <v>湘西州本级</v>
          </cell>
          <cell r="C167">
            <v>0</v>
          </cell>
          <cell r="D167">
            <v>0.075</v>
          </cell>
          <cell r="E167">
            <v>0</v>
          </cell>
          <cell r="F167">
            <v>0.42</v>
          </cell>
          <cell r="G167">
            <v>0.58</v>
          </cell>
          <cell r="H167">
            <v>0</v>
          </cell>
          <cell r="I167">
            <v>1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1.0026498603</v>
          </cell>
        </row>
        <row r="168">
          <cell r="B168" t="str">
            <v>吉首市</v>
          </cell>
          <cell r="C168">
            <v>18008</v>
          </cell>
          <cell r="D168">
            <v>0.15</v>
          </cell>
          <cell r="E168">
            <v>2736</v>
          </cell>
          <cell r="F168">
            <v>0.42</v>
          </cell>
          <cell r="G168">
            <v>0.58</v>
          </cell>
          <cell r="H168">
            <v>0.8</v>
          </cell>
          <cell r="I168">
            <v>0</v>
          </cell>
          <cell r="J168">
            <v>0.2</v>
          </cell>
          <cell r="K168">
            <v>273.6</v>
          </cell>
          <cell r="L168">
            <v>114.9</v>
          </cell>
          <cell r="M168">
            <v>127</v>
          </cell>
          <cell r="N168">
            <v>0</v>
          </cell>
          <cell r="O168">
            <v>31.7</v>
          </cell>
          <cell r="P168">
            <v>273.6</v>
          </cell>
          <cell r="Q168">
            <v>241.9</v>
          </cell>
          <cell r="R168">
            <v>229.5</v>
          </cell>
          <cell r="S168">
            <v>115.2</v>
          </cell>
          <cell r="T168">
            <v>114.3</v>
          </cell>
          <cell r="U168">
            <v>1.0026498603</v>
          </cell>
        </row>
        <row r="169">
          <cell r="B169" t="str">
            <v>泸溪县</v>
          </cell>
          <cell r="C169">
            <v>8739</v>
          </cell>
          <cell r="D169">
            <v>0.15</v>
          </cell>
          <cell r="E169">
            <v>1346</v>
          </cell>
          <cell r="F169">
            <v>0.42</v>
          </cell>
          <cell r="G169">
            <v>0.58</v>
          </cell>
          <cell r="H169">
            <v>0.8</v>
          </cell>
          <cell r="I169">
            <v>0</v>
          </cell>
          <cell r="J169">
            <v>0.2</v>
          </cell>
          <cell r="K169">
            <v>134.6</v>
          </cell>
          <cell r="L169">
            <v>56.5</v>
          </cell>
          <cell r="M169">
            <v>62.5</v>
          </cell>
          <cell r="N169">
            <v>0</v>
          </cell>
          <cell r="O169">
            <v>15.6</v>
          </cell>
          <cell r="P169">
            <v>134.6</v>
          </cell>
          <cell r="Q169">
            <v>119</v>
          </cell>
          <cell r="R169">
            <v>112.9</v>
          </cell>
          <cell r="S169">
            <v>56.6</v>
          </cell>
          <cell r="T169">
            <v>56.3</v>
          </cell>
          <cell r="U169">
            <v>1.0026498603</v>
          </cell>
        </row>
        <row r="170">
          <cell r="B170" t="str">
            <v>凤凰县</v>
          </cell>
          <cell r="C170">
            <v>14054</v>
          </cell>
          <cell r="D170">
            <v>0.15</v>
          </cell>
          <cell r="E170">
            <v>2143</v>
          </cell>
          <cell r="F170">
            <v>0.42</v>
          </cell>
          <cell r="G170">
            <v>0.58</v>
          </cell>
          <cell r="H170">
            <v>0.8</v>
          </cell>
          <cell r="I170">
            <v>0</v>
          </cell>
          <cell r="J170">
            <v>0.2</v>
          </cell>
          <cell r="K170">
            <v>214.3</v>
          </cell>
          <cell r="L170">
            <v>90</v>
          </cell>
          <cell r="M170">
            <v>99.4</v>
          </cell>
          <cell r="N170">
            <v>0</v>
          </cell>
          <cell r="O170">
            <v>24.9</v>
          </cell>
          <cell r="P170">
            <v>214.3</v>
          </cell>
          <cell r="Q170">
            <v>189.4</v>
          </cell>
          <cell r="R170">
            <v>179.7</v>
          </cell>
          <cell r="S170">
            <v>90.2</v>
          </cell>
          <cell r="T170">
            <v>89.5</v>
          </cell>
          <cell r="U170">
            <v>1.0026498603</v>
          </cell>
        </row>
        <row r="171">
          <cell r="B171" t="str">
            <v>花垣县</v>
          </cell>
          <cell r="C171">
            <v>9459</v>
          </cell>
          <cell r="D171">
            <v>0.15</v>
          </cell>
          <cell r="E171">
            <v>1454</v>
          </cell>
          <cell r="F171">
            <v>0.42</v>
          </cell>
          <cell r="G171">
            <v>0.58</v>
          </cell>
          <cell r="H171">
            <v>0.8</v>
          </cell>
          <cell r="I171">
            <v>0</v>
          </cell>
          <cell r="J171">
            <v>0.2</v>
          </cell>
          <cell r="K171">
            <v>145.4</v>
          </cell>
          <cell r="L171">
            <v>61.1</v>
          </cell>
          <cell r="M171">
            <v>67.5</v>
          </cell>
          <cell r="N171">
            <v>0</v>
          </cell>
          <cell r="O171">
            <v>16.8</v>
          </cell>
          <cell r="P171">
            <v>145.4</v>
          </cell>
          <cell r="Q171">
            <v>128.6</v>
          </cell>
          <cell r="R171">
            <v>122.1</v>
          </cell>
          <cell r="S171">
            <v>61.3</v>
          </cell>
          <cell r="T171">
            <v>60.8</v>
          </cell>
          <cell r="U171">
            <v>1.0026498603</v>
          </cell>
        </row>
        <row r="172">
          <cell r="B172" t="str">
            <v>保靖县</v>
          </cell>
          <cell r="C172">
            <v>7230</v>
          </cell>
          <cell r="D172">
            <v>0.15</v>
          </cell>
          <cell r="E172">
            <v>1120</v>
          </cell>
          <cell r="F172">
            <v>0.42</v>
          </cell>
          <cell r="G172">
            <v>0.58</v>
          </cell>
          <cell r="H172">
            <v>0.8</v>
          </cell>
          <cell r="I172">
            <v>0</v>
          </cell>
          <cell r="J172">
            <v>0.2</v>
          </cell>
          <cell r="K172">
            <v>112</v>
          </cell>
          <cell r="L172">
            <v>47</v>
          </cell>
          <cell r="M172">
            <v>52</v>
          </cell>
          <cell r="N172">
            <v>0</v>
          </cell>
          <cell r="O172">
            <v>13</v>
          </cell>
          <cell r="P172">
            <v>112</v>
          </cell>
          <cell r="Q172">
            <v>99</v>
          </cell>
          <cell r="R172">
            <v>93.9</v>
          </cell>
          <cell r="S172">
            <v>47.1</v>
          </cell>
          <cell r="T172">
            <v>46.8</v>
          </cell>
          <cell r="U172">
            <v>1.0026498603</v>
          </cell>
        </row>
        <row r="173">
          <cell r="B173" t="str">
            <v>古丈县</v>
          </cell>
          <cell r="C173">
            <v>3714</v>
          </cell>
          <cell r="D173">
            <v>0.15</v>
          </cell>
          <cell r="E173">
            <v>592</v>
          </cell>
          <cell r="F173">
            <v>0.42</v>
          </cell>
          <cell r="G173">
            <v>0.58</v>
          </cell>
          <cell r="H173">
            <v>0.8</v>
          </cell>
          <cell r="I173">
            <v>0</v>
          </cell>
          <cell r="J173">
            <v>0.2</v>
          </cell>
          <cell r="K173">
            <v>59.2</v>
          </cell>
          <cell r="L173">
            <v>24.9</v>
          </cell>
          <cell r="M173">
            <v>27.5</v>
          </cell>
          <cell r="N173">
            <v>0</v>
          </cell>
          <cell r="O173">
            <v>6.8</v>
          </cell>
          <cell r="P173">
            <v>59.2</v>
          </cell>
          <cell r="Q173">
            <v>52.4</v>
          </cell>
          <cell r="R173">
            <v>49.8</v>
          </cell>
          <cell r="S173">
            <v>25</v>
          </cell>
          <cell r="T173">
            <v>24.8</v>
          </cell>
          <cell r="U173">
            <v>1.0026498603</v>
          </cell>
        </row>
        <row r="174">
          <cell r="B174" t="str">
            <v>永顺县</v>
          </cell>
          <cell r="C174">
            <v>18450</v>
          </cell>
          <cell r="D174">
            <v>0.15</v>
          </cell>
          <cell r="E174">
            <v>2803</v>
          </cell>
          <cell r="F174">
            <v>0.42</v>
          </cell>
          <cell r="G174">
            <v>0.58</v>
          </cell>
          <cell r="H174">
            <v>0.8</v>
          </cell>
          <cell r="I174">
            <v>0</v>
          </cell>
          <cell r="J174">
            <v>0.2</v>
          </cell>
          <cell r="K174">
            <v>280.3</v>
          </cell>
          <cell r="L174">
            <v>117.7</v>
          </cell>
          <cell r="M174">
            <v>130.1</v>
          </cell>
          <cell r="N174">
            <v>0</v>
          </cell>
          <cell r="O174">
            <v>32.5</v>
          </cell>
          <cell r="P174">
            <v>280.3</v>
          </cell>
          <cell r="Q174">
            <v>247.8</v>
          </cell>
          <cell r="R174">
            <v>235.1</v>
          </cell>
          <cell r="S174">
            <v>118</v>
          </cell>
          <cell r="T174">
            <v>117.1</v>
          </cell>
          <cell r="U174">
            <v>1.0026498603</v>
          </cell>
        </row>
        <row r="175">
          <cell r="B175" t="str">
            <v>龙山县</v>
          </cell>
          <cell r="C175">
            <v>19587</v>
          </cell>
          <cell r="D175">
            <v>0.15</v>
          </cell>
          <cell r="E175">
            <v>2973</v>
          </cell>
          <cell r="F175">
            <v>0.42</v>
          </cell>
          <cell r="G175">
            <v>0.58</v>
          </cell>
          <cell r="H175">
            <v>0.8</v>
          </cell>
          <cell r="I175">
            <v>0</v>
          </cell>
          <cell r="J175">
            <v>0.2</v>
          </cell>
          <cell r="K175">
            <v>297.3</v>
          </cell>
          <cell r="L175">
            <v>124.9</v>
          </cell>
          <cell r="M175">
            <v>137.9</v>
          </cell>
          <cell r="N175">
            <v>0</v>
          </cell>
          <cell r="O175">
            <v>34.5</v>
          </cell>
          <cell r="P175">
            <v>297.3</v>
          </cell>
          <cell r="Q175">
            <v>262.8</v>
          </cell>
          <cell r="R175">
            <v>249.3</v>
          </cell>
          <cell r="S175">
            <v>125.2</v>
          </cell>
          <cell r="T175">
            <v>124.1</v>
          </cell>
          <cell r="U175">
            <v>1.0026498603</v>
          </cell>
        </row>
      </sheetData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home/greatwall/&#26700;&#38754;/media/CX/Expansion/&#20013;&#23567;&#23398;/1.&#20013;&#23567;&#23398;&#37096;&#24037;&#20316;/&#27979;&#31639;&#36164;&#26009;&#65288;&#21150;&#25991;&#35828;&#26126;&#12289;&#27979;&#31639;&#34920;&#65289;/&#23398;&#21069;&#27979;&#31639;&#36164;&#26009;/2025&#24180;&#23398;&#21069;&#27979;&#31639;&#36164;&#26009;/&#28165;&#31639;&#36164;&#37329;/home/kylin/Desktop/2024&#24180;&#23398;&#21069;&#36164;&#21161;&#36164;&#37329;&#20998;&#37197;&#24773;&#20917;/Users/hp/AppData/Local/Temp/HZ$D.053.1880/HZ$D.053.1881/2022&#24180;&#36861;&#21152;&#19979;&#36798;&#23398;&#21069;&#36164;&#21161;&#36164;&#37329;4.22/2021&#24180;&#23398;&#21069;&#25945;&#32946;&#22312;&#26657;&#29983;&#25968;&#65288;&#40644;&#33655;4.25&#65289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676.3469097222" refreshedBy="黄河" recordCount="21325">
  <cacheSource type="worksheet">
    <worksheetSource ref="A2:H21327" sheet="学前教育" r:id="rId2"/>
  </cacheSource>
  <cacheFields count="8">
    <cacheField name="序号" numFmtId="0"/>
    <cacheField name="学校名称" numFmtId="0"/>
    <cacheField name="学校类型" numFmtId="0">
      <sharedItems count="2">
        <s v="幼儿园"/>
        <s v="附设幼儿班"/>
      </sharedItems>
    </cacheField>
    <cacheField name="市州" numFmtId="0">
      <sharedItems count="14">
        <s v="长沙市"/>
        <s v="株洲市"/>
        <s v="湘潭市"/>
        <s v="衡阳市"/>
        <s v="邵阳市"/>
        <s v="岳阳市"/>
        <s v="常德市"/>
        <s v="张家界市"/>
        <s v="益阳市"/>
        <s v="郴州市"/>
        <s v="永州市"/>
        <s v="怀化市"/>
        <s v="娄底市"/>
        <s v="湘西土家族苗族自治州"/>
      </sharedItems>
    </cacheField>
    <cacheField name="区县" numFmtId="0">
      <sharedItems count="132">
        <s v="芙蓉区"/>
        <s v="长沙市本级"/>
        <s v="天心区"/>
        <s v="岳麓区"/>
        <s v="开福区"/>
        <s v="雨花区"/>
        <s v="望城区"/>
        <s v="长沙县"/>
        <s v="浏阳市"/>
        <s v="宁乡市"/>
        <s v="荷塘区"/>
        <s v="芦淞区"/>
        <s v="株洲市本级"/>
        <s v="石峰区"/>
        <s v="天元区"/>
        <s v="渌口区"/>
        <s v="攸县"/>
        <s v="茶陵县"/>
        <s v="炎陵县"/>
        <s v="醴陵市"/>
        <s v="雨湖区"/>
        <s v="岳塘区"/>
        <s v="湘潭县"/>
        <s v="湘乡市"/>
        <s v="韶山市"/>
        <s v="湘潭市本级"/>
        <s v="珠晖区"/>
        <s v="雁峰区"/>
        <s v="石鼓区"/>
        <s v="蒸湘区"/>
        <s v="南岳区"/>
        <s v="衡阳县"/>
        <s v="衡南县"/>
        <s v="衡山县"/>
        <s v="衡东县"/>
        <s v="祁东县"/>
        <s v="耒阳市"/>
        <s v="常宁市"/>
        <s v="双清区"/>
        <s v="大祥区"/>
        <s v="北塔区"/>
        <s v="新邵县"/>
        <s v="邵阳县"/>
        <s v="隆回县"/>
        <s v="洞口县"/>
        <s v="绥宁县"/>
        <s v="新宁县"/>
        <s v="城步苗族自治县"/>
        <s v="武冈市"/>
        <s v="邵东市"/>
        <s v="邵阳市本级"/>
        <s v="岳阳楼区"/>
        <s v="云溪区"/>
        <s v="君山区"/>
        <s v="岳阳县"/>
        <s v="华容县"/>
        <s v="湘阴县"/>
        <s v="平江县"/>
        <s v="汨罗市"/>
        <s v="临湘市"/>
        <s v="武陵区"/>
        <s v="鼎城区"/>
        <s v="安乡县"/>
        <s v="汉寿县"/>
        <s v="澧县"/>
        <s v="临澧县"/>
        <s v="桃源县"/>
        <s v="石门县"/>
        <s v="津市市"/>
        <s v="常德市本级"/>
        <s v="永定区"/>
        <s v="武陵源区"/>
        <s v="慈利县"/>
        <s v="桑植县"/>
        <s v="资阳区"/>
        <s v="赫山区"/>
        <s v="益阳市本级"/>
        <s v="南县"/>
        <s v="桃江县"/>
        <s v="安化县"/>
        <s v="沅江市"/>
        <s v="北湖区"/>
        <s v="苏仙区"/>
        <s v="郴州市本级"/>
        <s v="桂阳县"/>
        <s v="宜章县"/>
        <s v="永兴县"/>
        <s v="嘉禾县"/>
        <s v="临武县"/>
        <s v="汝城县"/>
        <s v="桂东县"/>
        <s v="安仁县"/>
        <s v="资兴市"/>
        <s v="零陵区"/>
        <s v="冷水滩区"/>
        <s v="永州市本级"/>
        <s v="祁阳县"/>
        <s v="东安县"/>
        <s v="双牌县"/>
        <s v="道县"/>
        <s v="江永县"/>
        <s v="宁远县"/>
        <s v="蓝山县"/>
        <s v="新田县"/>
        <s v="江华瑶族自治县"/>
        <s v="鹤城区"/>
        <s v="怀化市本级"/>
        <s v="中方县"/>
        <s v="沅陵县"/>
        <s v="辰溪县"/>
        <s v="溆浦县"/>
        <s v="会同县"/>
        <s v="麻阳苗族自治县"/>
        <s v="新晃侗族自治县"/>
        <s v="芷江侗族自治县"/>
        <s v="靖州苗族侗族自治县"/>
        <s v="通道侗族自治县"/>
        <s v="洪江市"/>
        <s v="娄星区"/>
        <s v="双峰县"/>
        <s v="新化县"/>
        <s v="冷水江市"/>
        <s v="涟源市"/>
        <s v="娄底市本级"/>
        <s v="吉首市"/>
        <s v="泸溪县"/>
        <s v="凤凰县"/>
        <s v="花垣县"/>
        <s v="保靖县"/>
        <s v="古丈县"/>
        <s v="永顺县"/>
        <s v="龙山县"/>
      </sharedItems>
    </cacheField>
    <cacheField name="举办者" numFmtId="0">
      <sharedItems count="7">
        <s v="民办"/>
        <s v="教育部门"/>
        <s v="其他部门"/>
        <s v="事业单位"/>
        <s v="地方企业"/>
        <s v="部队"/>
        <s v="集体"/>
      </sharedItems>
    </cacheField>
    <cacheField name="是否在市本级" numFmtId="0">
      <sharedItems count="2">
        <s v="否"/>
        <s v="是"/>
      </sharedItems>
    </cacheField>
    <cacheField name="在校生数" numFmtId="0">
      <sharedItems containsSemiMixedTypes="0" containsString="0" containsNumber="1" containsInteger="1" minValue="0" maxValue="2534" count="698">
        <n v="20"/>
        <n v="80"/>
        <n v="300"/>
        <n v="90"/>
        <n v="163"/>
        <n v="631"/>
        <n v="180"/>
        <n v="523"/>
        <n v="229"/>
        <n v="33"/>
        <n v="671"/>
        <n v="388"/>
        <n v="270"/>
        <n v="481"/>
        <n v="130"/>
        <n v="118"/>
        <n v="291"/>
        <n v="0"/>
        <n v="102"/>
        <n v="69"/>
        <n v="129"/>
        <n v="93"/>
        <n v="108"/>
        <n v="95"/>
        <n v="173"/>
        <n v="147"/>
        <n v="83"/>
        <n v="150"/>
        <n v="104"/>
        <n v="358"/>
        <n v="420"/>
        <n v="497"/>
        <n v="480"/>
        <n v="42"/>
        <n v="470"/>
        <n v="96"/>
        <n v="137"/>
        <n v="156"/>
        <n v="79"/>
        <n v="159"/>
        <n v="76"/>
        <n v="85"/>
        <n v="100"/>
        <n v="82"/>
        <n v="766"/>
        <n v="97"/>
        <n v="402"/>
        <n v="120"/>
        <n v="268"/>
        <n v="265"/>
        <n v="385"/>
        <n v="140"/>
        <n v="101"/>
        <n v="73"/>
        <n v="57"/>
        <n v="240"/>
        <n v="99"/>
        <n v="360"/>
        <n v="65"/>
        <n v="98"/>
        <n v="54"/>
        <n v="36"/>
        <n v="78"/>
        <n v="239"/>
        <n v="145"/>
        <n v="398"/>
        <n v="48"/>
        <n v="72"/>
        <n v="31"/>
        <n v="49"/>
        <n v="160"/>
        <n v="210"/>
        <n v="144"/>
        <n v="109"/>
        <n v="384"/>
        <n v="30"/>
        <n v="512"/>
        <n v="289"/>
        <n v="500"/>
        <n v="179"/>
        <n v="135"/>
        <n v="132"/>
        <n v="483"/>
        <n v="70"/>
        <n v="165"/>
        <n v="355"/>
        <n v="92"/>
        <n v="329"/>
        <n v="348"/>
        <n v="341"/>
        <n v="379"/>
        <n v="318"/>
        <n v="192"/>
        <n v="87"/>
        <n v="134"/>
        <n v="432"/>
        <n v="330"/>
        <n v="164"/>
        <n v="106"/>
        <n v="64"/>
        <n v="232"/>
        <n v="75"/>
        <n v="231"/>
        <n v="105"/>
        <n v="267"/>
        <n v="224"/>
        <n v="124"/>
        <n v="131"/>
        <n v="188"/>
        <n v="89"/>
        <n v="403"/>
        <n v="125"/>
        <n v="194"/>
        <n v="465"/>
        <n v="419"/>
        <n v="346"/>
        <n v="234"/>
        <n v="233"/>
        <n v="86"/>
        <n v="126"/>
        <n v="74"/>
        <n v="177"/>
        <n v="347"/>
        <n v="158"/>
        <n v="151"/>
        <n v="166"/>
        <n v="141"/>
        <n v="249"/>
        <n v="400"/>
        <n v="243"/>
        <n v="84"/>
        <n v="258"/>
        <n v="244"/>
        <n v="325"/>
        <n v="139"/>
        <n v="350"/>
        <n v="200"/>
        <n v="264"/>
        <n v="713"/>
        <n v="487"/>
        <n v="169"/>
        <n v="190"/>
        <n v="152"/>
        <n v="299"/>
        <n v="63"/>
        <n v="128"/>
        <n v="452"/>
        <n v="306"/>
        <n v="122"/>
        <n v="714"/>
        <n v="153"/>
        <n v="266"/>
        <n v="702"/>
        <n v="440"/>
        <n v="12"/>
        <n v="515"/>
        <n v="336"/>
        <n v="405"/>
        <n v="429"/>
        <n v="143"/>
        <n v="230"/>
        <n v="312"/>
        <n v="161"/>
        <n v="263"/>
        <n v="504"/>
        <n v="259"/>
        <n v="146"/>
        <n v="241"/>
        <n v="438"/>
        <n v="114"/>
        <n v="246"/>
        <n v="478"/>
        <n v="1011"/>
        <n v="91"/>
        <n v="123"/>
        <n v="77"/>
        <n v="113"/>
        <n v="62"/>
        <n v="117"/>
        <n v="191"/>
        <n v="315"/>
        <n v="66"/>
        <n v="107"/>
        <n v="10"/>
        <n v="41"/>
        <n v="121"/>
        <n v="292"/>
        <n v="219"/>
        <n v="340"/>
        <n v="422"/>
        <n v="333"/>
        <n v="298"/>
        <n v="112"/>
        <n v="562"/>
        <n v="445"/>
        <n v="227"/>
        <n v="1102"/>
        <n v="308"/>
        <n v="413"/>
        <n v="175"/>
        <n v="394"/>
        <n v="255"/>
        <n v="363"/>
        <n v="654"/>
        <n v="1468"/>
        <n v="357"/>
        <n v="285"/>
        <n v="356"/>
        <n v="103"/>
        <n v="659"/>
        <n v="172"/>
        <n v="68"/>
        <n v="435"/>
        <n v="110"/>
        <n v="81"/>
        <n v="115"/>
        <n v="436"/>
        <n v="52"/>
        <n v="748"/>
        <n v="279"/>
        <n v="304"/>
        <n v="276"/>
        <n v="563"/>
        <n v="451"/>
        <n v="94"/>
        <n v="443"/>
        <n v="293"/>
        <n v="269"/>
        <n v="410"/>
        <n v="514"/>
        <n v="366"/>
        <n v="499"/>
        <n v="275"/>
        <n v="221"/>
        <n v="238"/>
        <n v="354"/>
        <n v="501"/>
        <n v="262"/>
        <n v="472"/>
        <n v="719"/>
        <n v="377"/>
        <n v="467"/>
        <n v="516"/>
        <n v="485"/>
        <n v="508"/>
        <n v="303"/>
        <n v="575"/>
        <n v="909"/>
        <n v="390"/>
        <n v="441"/>
        <n v="680"/>
        <n v="181"/>
        <n v="189"/>
        <n v="416"/>
        <n v="374"/>
        <n v="567"/>
        <n v="376"/>
        <n v="138"/>
        <n v="462"/>
        <n v="142"/>
        <n v="378"/>
        <n v="67"/>
        <n v="446"/>
        <n v="58"/>
        <n v="518"/>
        <n v="205"/>
        <n v="220"/>
        <n v="595"/>
        <n v="199"/>
        <n v="286"/>
        <n v="119"/>
        <n v="437"/>
        <n v="434"/>
        <n v="738"/>
        <n v="380"/>
        <n v="608"/>
        <n v="202"/>
        <n v="447"/>
        <n v="204"/>
        <n v="565"/>
        <n v="198"/>
        <n v="673"/>
        <n v="751"/>
        <n v="235"/>
        <n v="337"/>
        <n v="245"/>
        <n v="310"/>
        <n v="423"/>
        <n v="88"/>
        <n v="148"/>
        <n v="133"/>
        <n v="272"/>
        <n v="183"/>
        <n v="203"/>
        <n v="32"/>
        <n v="588"/>
        <n v="223"/>
        <n v="208"/>
        <n v="327"/>
        <n v="375"/>
        <n v="460"/>
        <n v="215"/>
        <n v="459"/>
        <n v="351"/>
        <n v="316"/>
        <n v="570"/>
        <n v="154"/>
        <n v="170"/>
        <n v="430"/>
        <n v="756"/>
        <n v="184"/>
        <n v="1094"/>
        <n v="585"/>
        <n v="60"/>
        <n v="332"/>
        <n v="178"/>
        <n v="280"/>
        <n v="217"/>
        <n v="201"/>
        <n v="216"/>
        <n v="186"/>
        <n v="449"/>
        <n v="195"/>
        <n v="448"/>
        <n v="26"/>
        <n v="225"/>
        <n v="242"/>
        <n v="34"/>
        <n v="455"/>
        <n v="630"/>
        <n v="162"/>
        <n v="525"/>
        <n v="185"/>
        <n v="51"/>
        <n v="370"/>
        <n v="490"/>
        <n v="176"/>
        <n v="45"/>
        <n v="43"/>
        <n v="586"/>
        <n v="247"/>
        <n v="482"/>
        <n v="290"/>
        <n v="197"/>
        <n v="344"/>
        <n v="535"/>
        <n v="250"/>
        <n v="50"/>
        <n v="18"/>
        <n v="40"/>
        <n v="136"/>
        <n v="228"/>
        <n v="44"/>
        <n v="61"/>
        <n v="196"/>
        <n v="686"/>
        <n v="362"/>
        <n v="365"/>
        <n v="392"/>
        <n v="323"/>
        <n v="457"/>
        <n v="369"/>
        <n v="55"/>
        <n v="277"/>
        <n v="111"/>
        <n v="359"/>
        <n v="860"/>
        <n v="439"/>
        <n v="334"/>
        <n v="213"/>
        <n v="361"/>
        <n v="442"/>
        <n v="168"/>
        <n v="600"/>
        <n v="218"/>
        <n v="212"/>
        <n v="320"/>
        <n v="23"/>
        <n v="476"/>
        <n v="59"/>
        <n v="47"/>
        <n v="25"/>
        <n v="322"/>
        <n v="222"/>
        <n v="373"/>
        <n v="521"/>
        <n v="214"/>
        <n v="474"/>
        <n v="254"/>
        <n v="328"/>
        <n v="519"/>
        <n v="421"/>
        <n v="21"/>
        <n v="284"/>
        <n v="342"/>
        <n v="171"/>
        <n v="486"/>
        <n v="668"/>
        <n v="540"/>
        <n v="733"/>
        <n v="326"/>
        <n v="237"/>
        <n v="396"/>
        <n v="309"/>
        <n v="367"/>
        <n v="206"/>
        <n v="619"/>
        <n v="387"/>
        <n v="207"/>
        <n v="16"/>
        <n v="456"/>
        <n v="453"/>
        <n v="116"/>
        <n v="24"/>
        <n v="27"/>
        <n v="127"/>
        <n v="187"/>
        <n v="182"/>
        <n v="368"/>
        <n v="297"/>
        <n v="281"/>
        <n v="468"/>
        <n v="628"/>
        <n v="666"/>
        <n v="495"/>
        <n v="236"/>
        <n v="261"/>
        <n v="538"/>
        <n v="282"/>
        <n v="167"/>
        <n v="381"/>
        <n v="502"/>
        <n v="19"/>
        <n v="371"/>
        <n v="149"/>
        <n v="313"/>
        <n v="155"/>
        <n v="397"/>
        <n v="29"/>
        <n v="324"/>
        <n v="870"/>
        <n v="294"/>
        <n v="780"/>
        <n v="404"/>
        <n v="558"/>
        <n v="226"/>
        <n v="547"/>
        <n v="46"/>
        <n v="506"/>
        <n v="71"/>
        <n v="53"/>
        <n v="899"/>
        <n v="305"/>
        <n v="157"/>
        <n v="364"/>
        <n v="415"/>
        <n v="252"/>
        <n v="260"/>
        <n v="810"/>
        <n v="345"/>
        <n v="273"/>
        <n v="513"/>
        <n v="450"/>
        <n v="469"/>
        <n v="22"/>
        <n v="6"/>
        <n v="317"/>
        <n v="9"/>
        <n v="311"/>
        <n v="840"/>
        <n v="15"/>
        <n v="389"/>
        <n v="38"/>
        <n v="1002"/>
        <n v="248"/>
        <n v="319"/>
        <n v="694"/>
        <n v="56"/>
        <n v="541"/>
        <n v="296"/>
        <n v="39"/>
        <n v="629"/>
        <n v="414"/>
        <n v="5"/>
        <n v="13"/>
        <n v="1"/>
        <n v="37"/>
        <n v="496"/>
        <n v="209"/>
        <n v="675"/>
        <n v="11"/>
        <n v="35"/>
        <n v="401"/>
        <n v="28"/>
        <n v="278"/>
        <n v="425"/>
        <n v="424"/>
        <n v="7"/>
        <n v="4"/>
        <n v="274"/>
        <n v="174"/>
        <n v="343"/>
        <n v="211"/>
        <n v="393"/>
        <n v="934"/>
        <n v="520"/>
        <n v="696"/>
        <n v="295"/>
        <n v="1078"/>
        <n v="546"/>
        <n v="597"/>
        <n v="510"/>
        <n v="349"/>
        <n v="461"/>
        <n v="952"/>
        <n v="386"/>
        <n v="193"/>
        <n v="353"/>
        <n v="431"/>
        <n v="545"/>
        <n v="314"/>
        <n v="610"/>
        <n v="283"/>
        <n v="321"/>
        <n v="754"/>
        <n v="553"/>
        <n v="692"/>
        <n v="251"/>
        <n v="335"/>
        <n v="488"/>
        <n v="257"/>
        <n v="889"/>
        <n v="382"/>
        <n v="796"/>
        <n v="872"/>
        <n v="532"/>
        <n v="409"/>
        <n v="503"/>
        <n v="498"/>
        <n v="256"/>
        <n v="253"/>
        <n v="454"/>
        <n v="352"/>
        <n v="14"/>
        <n v="3"/>
        <n v="288"/>
        <n v="17"/>
        <n v="711"/>
        <n v="338"/>
        <n v="8"/>
        <n v="287"/>
        <n v="271"/>
        <n v="408"/>
        <n v="494"/>
        <n v="660"/>
        <n v="821"/>
        <n v="571"/>
        <n v="539"/>
        <n v="550"/>
        <n v="383"/>
        <n v="399"/>
        <n v="2"/>
        <n v="302"/>
        <n v="837"/>
        <n v="787"/>
        <n v="735"/>
        <n v="458"/>
        <n v="848"/>
        <n v="492"/>
        <n v="927"/>
        <n v="582"/>
        <n v="724"/>
        <n v="517"/>
        <n v="339"/>
        <n v="1022"/>
        <n v="894"/>
        <n v="533"/>
        <n v="742"/>
        <n v="412"/>
        <n v="578"/>
        <n v="307"/>
        <n v="759"/>
        <n v="417"/>
        <n v="555"/>
        <n v="526"/>
        <n v="427"/>
        <n v="579"/>
        <n v="391"/>
        <n v="778"/>
        <n v="418"/>
        <n v="331"/>
        <n v="981"/>
        <n v="428"/>
        <n v="426"/>
        <n v="395"/>
        <n v="372"/>
        <n v="511"/>
        <n v="648"/>
        <n v="584"/>
        <n v="433"/>
        <n v="797"/>
        <n v="407"/>
        <n v="1181"/>
        <n v="1434"/>
        <n v="406"/>
        <n v="965"/>
        <n v="637"/>
        <n v="606"/>
        <n v="788"/>
        <n v="816"/>
        <n v="1197"/>
        <n v="479"/>
        <n v="1092"/>
        <n v="681"/>
        <n v="678"/>
        <n v="695"/>
        <n v="589"/>
        <n v="484"/>
        <n v="728"/>
        <n v="706"/>
        <n v="940"/>
        <n v="576"/>
        <n v="623"/>
        <n v="643"/>
        <n v="611"/>
        <n v="794"/>
        <n v="301"/>
        <n v="603"/>
        <n v="466"/>
        <n v="491"/>
        <n v="1626"/>
        <n v="730"/>
        <n v="726"/>
        <n v="670"/>
        <n v="771"/>
        <n v="534"/>
        <n v="522"/>
        <n v="561"/>
        <n v="587"/>
        <n v="618"/>
        <n v="617"/>
        <n v="741"/>
        <n v="725"/>
        <n v="716"/>
        <n v="926"/>
        <n v="1424"/>
        <n v="880"/>
        <n v="664"/>
        <n v="527"/>
        <n v="864"/>
        <n v="649"/>
        <n v="612"/>
        <n v="411"/>
        <n v="657"/>
        <n v="764"/>
        <n v="753"/>
        <n v="616"/>
        <n v="471"/>
        <n v="827"/>
        <n v="750"/>
        <n v="607"/>
        <n v="701"/>
        <n v="721"/>
        <n v="543"/>
        <n v="902"/>
        <n v="712"/>
        <n v="1739"/>
        <n v="615"/>
        <n v="564"/>
        <n v="568"/>
        <n v="868"/>
        <n v="2534"/>
        <n v="1460"/>
        <n v="624"/>
        <n v="620"/>
        <n v="798"/>
        <n v="774"/>
        <n v="653"/>
        <n v="998"/>
        <n v="662"/>
        <n v="463"/>
        <n v="577"/>
        <n v="1311"/>
        <n v="663"/>
        <n v="1406"/>
        <n v="908"/>
        <n v="560"/>
        <n v="625"/>
        <n v="574"/>
        <n v="1345"/>
        <n v="866"/>
        <n v="1074"/>
        <n v="530"/>
        <n v="773"/>
        <n v="1113"/>
        <n v="1070"/>
        <n v="658"/>
        <n v="536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325"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C150" firstHeaderRow="1" firstDataRow="1" firstDataCol="2"/>
  <pivotFields count="8">
    <pivotField compact="0" showAll="0"/>
    <pivotField compact="0" showAll="0"/>
    <pivotField compact="0" showAll="0"/>
    <pivotField axis="axisRow" compact="0" showAll="0">
      <items count="15">
        <item x="6"/>
        <item x="9"/>
        <item x="3"/>
        <item x="11"/>
        <item x="12"/>
        <item x="4"/>
        <item x="2"/>
        <item x="13"/>
        <item x="8"/>
        <item x="10"/>
        <item x="5"/>
        <item x="7"/>
        <item x="0"/>
        <item x="1"/>
        <item t="default"/>
      </items>
    </pivotField>
    <pivotField axis="axisRow" compact="0" showAll="0">
      <items count="133">
        <item x="79"/>
        <item x="91"/>
        <item x="62"/>
        <item x="128"/>
        <item x="81"/>
        <item x="40"/>
        <item x="17"/>
        <item x="69"/>
        <item x="37"/>
        <item x="83"/>
        <item x="109"/>
        <item x="47"/>
        <item x="72"/>
        <item x="39"/>
        <item x="99"/>
        <item x="61"/>
        <item x="97"/>
        <item x="44"/>
        <item x="126"/>
        <item x="0"/>
        <item x="129"/>
        <item x="90"/>
        <item x="84"/>
        <item x="63"/>
        <item x="10"/>
        <item x="75"/>
        <item x="105"/>
        <item x="34"/>
        <item x="32"/>
        <item x="33"/>
        <item x="31"/>
        <item x="117"/>
        <item x="127"/>
        <item x="55"/>
        <item x="106"/>
        <item x="111"/>
        <item x="124"/>
        <item x="87"/>
        <item n="江华、县" x="104"/>
        <item x="100"/>
        <item x="68"/>
        <item n="靖州县" x="115"/>
        <item x="53"/>
        <item x="4"/>
        <item x="102"/>
        <item x="36"/>
        <item x="121"/>
        <item x="94"/>
        <item x="64"/>
        <item x="19"/>
        <item x="122"/>
        <item x="65"/>
        <item x="88"/>
        <item x="59"/>
        <item x="93"/>
        <item x="8"/>
        <item x="131"/>
        <item x="43"/>
        <item x="123"/>
        <item x="118"/>
        <item x="11"/>
        <item x="125"/>
        <item x="15"/>
        <item n="麻阳县" x="112"/>
        <item x="58"/>
        <item x="77"/>
        <item x="30"/>
        <item x="9"/>
        <item x="101"/>
        <item x="57"/>
        <item x="35"/>
        <item x="96"/>
        <item x="89"/>
        <item x="73"/>
        <item x="24"/>
        <item x="49"/>
        <item x="50"/>
        <item x="42"/>
        <item x="13"/>
        <item x="28"/>
        <item x="67"/>
        <item x="119"/>
        <item x="98"/>
        <item x="38"/>
        <item x="82"/>
        <item x="45"/>
        <item x="78"/>
        <item x="66"/>
        <item x="2"/>
        <item x="14"/>
        <item n="通道县" x="116"/>
        <item x="6"/>
        <item x="48"/>
        <item x="60"/>
        <item x="71"/>
        <item x="25"/>
        <item x="22"/>
        <item x="23"/>
        <item x="56"/>
        <item x="120"/>
        <item n="新晃县" x="113"/>
        <item x="46"/>
        <item x="41"/>
        <item x="103"/>
        <item x="110"/>
        <item x="18"/>
        <item x="27"/>
        <item x="85"/>
        <item x="76"/>
        <item x="70"/>
        <item x="130"/>
        <item x="86"/>
        <item x="95"/>
        <item x="16"/>
        <item x="20"/>
        <item x="5"/>
        <item x="80"/>
        <item x="108"/>
        <item x="3"/>
        <item x="21"/>
        <item x="51"/>
        <item x="54"/>
        <item x="52"/>
        <item x="1"/>
        <item x="7"/>
        <item x="29"/>
        <item n="芷江县" x="114"/>
        <item x="107"/>
        <item x="26"/>
        <item x="12"/>
        <item x="92"/>
        <item x="74"/>
        <item t="default"/>
      </items>
    </pivotField>
    <pivotField compact="0" showAll="0"/>
    <pivotField compact="0" showAll="0"/>
    <pivotField dataField="1" compact="0" showAll="0">
      <items count="699">
        <item x="17"/>
        <item x="485"/>
        <item x="561"/>
        <item x="544"/>
        <item x="498"/>
        <item x="483"/>
        <item x="465"/>
        <item x="497"/>
        <item x="549"/>
        <item x="467"/>
        <item x="183"/>
        <item x="490"/>
        <item x="154"/>
        <item x="484"/>
        <item x="543"/>
        <item x="470"/>
        <item x="409"/>
        <item x="546"/>
        <item x="348"/>
        <item x="432"/>
        <item x="0"/>
        <item x="392"/>
        <item x="464"/>
        <item x="377"/>
        <item x="413"/>
        <item x="381"/>
        <item x="324"/>
        <item x="414"/>
        <item x="493"/>
        <item x="438"/>
        <item x="75"/>
        <item x="68"/>
        <item x="294"/>
        <item x="9"/>
        <item x="327"/>
        <item x="491"/>
        <item x="61"/>
        <item x="486"/>
        <item x="472"/>
        <item x="480"/>
        <item x="349"/>
        <item x="184"/>
        <item x="33"/>
        <item x="338"/>
        <item x="352"/>
        <item x="337"/>
        <item x="447"/>
        <item x="380"/>
        <item x="66"/>
        <item x="69"/>
        <item x="347"/>
        <item x="333"/>
        <item x="217"/>
        <item x="450"/>
        <item x="60"/>
        <item x="362"/>
        <item x="477"/>
        <item x="54"/>
        <item x="263"/>
        <item x="379"/>
        <item x="313"/>
        <item x="353"/>
        <item x="177"/>
        <item x="144"/>
        <item x="99"/>
        <item x="58"/>
        <item x="181"/>
        <item x="261"/>
        <item x="211"/>
        <item x="19"/>
        <item x="83"/>
        <item x="449"/>
        <item x="67"/>
        <item x="53"/>
        <item x="120"/>
        <item x="101"/>
        <item x="40"/>
        <item x="175"/>
        <item x="62"/>
        <item x="38"/>
        <item x="1"/>
        <item x="214"/>
        <item x="43"/>
        <item x="26"/>
        <item x="130"/>
        <item x="41"/>
        <item x="118"/>
        <item x="93"/>
        <item x="288"/>
        <item x="109"/>
        <item x="3"/>
        <item x="173"/>
        <item x="86"/>
        <item x="21"/>
        <item x="224"/>
        <item x="23"/>
        <item x="35"/>
        <item x="45"/>
        <item x="59"/>
        <item x="56"/>
        <item x="42"/>
        <item x="52"/>
        <item x="18"/>
        <item x="208"/>
        <item x="28"/>
        <item x="103"/>
        <item x="98"/>
        <item x="182"/>
        <item x="22"/>
        <item x="73"/>
        <item x="213"/>
        <item x="364"/>
        <item x="192"/>
        <item x="176"/>
        <item x="169"/>
        <item x="215"/>
        <item x="412"/>
        <item x="178"/>
        <item x="15"/>
        <item x="270"/>
        <item x="47"/>
        <item x="185"/>
        <item x="148"/>
        <item x="174"/>
        <item x="106"/>
        <item x="111"/>
        <item x="119"/>
        <item x="415"/>
        <item x="145"/>
        <item x="20"/>
        <item x="14"/>
        <item x="107"/>
        <item x="81"/>
        <item x="290"/>
        <item x="94"/>
        <item x="80"/>
        <item x="350"/>
        <item x="36"/>
        <item x="257"/>
        <item x="134"/>
        <item x="51"/>
        <item x="126"/>
        <item x="259"/>
        <item x="159"/>
        <item x="72"/>
        <item x="64"/>
        <item x="166"/>
        <item x="25"/>
        <item x="289"/>
        <item x="434"/>
        <item x="27"/>
        <item x="124"/>
        <item x="142"/>
        <item x="150"/>
        <item x="306"/>
        <item x="436"/>
        <item x="37"/>
        <item x="453"/>
        <item x="123"/>
        <item x="39"/>
        <item x="70"/>
        <item x="162"/>
        <item x="330"/>
        <item x="4"/>
        <item x="97"/>
        <item x="84"/>
        <item x="125"/>
        <item x="429"/>
        <item x="372"/>
        <item x="140"/>
        <item x="307"/>
        <item x="395"/>
        <item x="210"/>
        <item x="24"/>
        <item x="500"/>
        <item x="199"/>
        <item x="336"/>
        <item x="121"/>
        <item x="315"/>
        <item x="79"/>
        <item x="6"/>
        <item x="251"/>
        <item x="417"/>
        <item x="292"/>
        <item x="310"/>
        <item x="332"/>
        <item x="320"/>
        <item x="416"/>
        <item x="108"/>
        <item x="252"/>
        <item x="141"/>
        <item x="179"/>
        <item x="92"/>
        <item x="516"/>
        <item x="112"/>
        <item x="322"/>
        <item x="354"/>
        <item x="343"/>
        <item x="280"/>
        <item x="268"/>
        <item x="136"/>
        <item x="318"/>
        <item x="276"/>
        <item x="293"/>
        <item x="278"/>
        <item x="265"/>
        <item x="405"/>
        <item x="408"/>
        <item x="297"/>
        <item x="488"/>
        <item x="71"/>
        <item x="502"/>
        <item x="375"/>
        <item x="369"/>
        <item x="386"/>
        <item x="301"/>
        <item x="319"/>
        <item x="317"/>
        <item x="374"/>
        <item x="187"/>
        <item x="266"/>
        <item x="233"/>
        <item x="383"/>
        <item x="296"/>
        <item x="105"/>
        <item x="325"/>
        <item x="445"/>
        <item x="195"/>
        <item x="351"/>
        <item x="8"/>
        <item x="160"/>
        <item x="102"/>
        <item x="100"/>
        <item x="117"/>
        <item x="116"/>
        <item x="283"/>
        <item x="425"/>
        <item x="401"/>
        <item x="234"/>
        <item x="63"/>
        <item x="55"/>
        <item x="167"/>
        <item x="326"/>
        <item x="129"/>
        <item x="132"/>
        <item x="285"/>
        <item x="170"/>
        <item x="340"/>
        <item x="474"/>
        <item x="127"/>
        <item x="346"/>
        <item x="527"/>
        <item x="456"/>
        <item x="540"/>
        <item x="388"/>
        <item x="201"/>
        <item x="539"/>
        <item x="530"/>
        <item x="131"/>
        <item x="165"/>
        <item x="457"/>
        <item x="426"/>
        <item x="237"/>
        <item x="163"/>
        <item x="137"/>
        <item x="49"/>
        <item x="151"/>
        <item x="104"/>
        <item x="48"/>
        <item x="227"/>
        <item x="12"/>
        <item x="551"/>
        <item x="291"/>
        <item x="460"/>
        <item x="499"/>
        <item x="232"/>
        <item x="221"/>
        <item x="363"/>
        <item x="494"/>
        <item x="219"/>
        <item x="316"/>
        <item x="420"/>
        <item x="428"/>
        <item x="522"/>
        <item x="393"/>
        <item x="206"/>
        <item x="269"/>
        <item x="550"/>
        <item x="545"/>
        <item x="77"/>
        <item x="342"/>
        <item x="16"/>
        <item x="186"/>
        <item x="226"/>
        <item x="441"/>
        <item x="507"/>
        <item x="479"/>
        <item x="419"/>
        <item x="191"/>
        <item x="143"/>
        <item x="2"/>
        <item x="626"/>
        <item x="562"/>
        <item x="245"/>
        <item x="220"/>
        <item x="452"/>
        <item x="147"/>
        <item x="580"/>
        <item x="197"/>
        <item x="403"/>
        <item x="286"/>
        <item x="468"/>
        <item x="161"/>
        <item x="435"/>
        <item x="520"/>
        <item x="180"/>
        <item x="304"/>
        <item x="466"/>
        <item x="91"/>
        <item x="475"/>
        <item x="376"/>
        <item x="523"/>
        <item x="382"/>
        <item x="359"/>
        <item x="439"/>
        <item x="133"/>
        <item x="400"/>
        <item x="298"/>
        <item x="389"/>
        <item x="87"/>
        <item x="96"/>
        <item x="590"/>
        <item x="314"/>
        <item x="190"/>
        <item x="368"/>
        <item x="528"/>
        <item x="156"/>
        <item x="284"/>
        <item x="548"/>
        <item x="573"/>
        <item x="188"/>
        <item x="89"/>
        <item x="394"/>
        <item x="501"/>
        <item x="344"/>
        <item x="459"/>
        <item x="115"/>
        <item x="122"/>
        <item x="88"/>
        <item x="512"/>
        <item x="135"/>
        <item x="303"/>
        <item x="542"/>
        <item x="517"/>
        <item x="235"/>
        <item x="85"/>
        <item x="207"/>
        <item x="205"/>
        <item x="29"/>
        <item x="365"/>
        <item x="57"/>
        <item x="370"/>
        <item x="356"/>
        <item x="202"/>
        <item x="454"/>
        <item x="357"/>
        <item x="230"/>
        <item x="404"/>
        <item x="418"/>
        <item x="361"/>
        <item x="334"/>
        <item x="433"/>
        <item x="595"/>
        <item x="384"/>
        <item x="254"/>
        <item x="299"/>
        <item x="256"/>
        <item x="240"/>
        <item x="260"/>
        <item x="90"/>
        <item x="274"/>
        <item x="430"/>
        <item x="532"/>
        <item x="559"/>
        <item x="74"/>
        <item x="50"/>
        <item x="515"/>
        <item x="407"/>
        <item x="11"/>
        <item x="471"/>
        <item x="248"/>
        <item x="587"/>
        <item x="358"/>
        <item x="503"/>
        <item x="200"/>
        <item x="594"/>
        <item x="402"/>
        <item x="437"/>
        <item x="65"/>
        <item x="560"/>
        <item x="128"/>
        <item x="492"/>
        <item x="46"/>
        <item x="110"/>
        <item x="443"/>
        <item x="157"/>
        <item x="604"/>
        <item x="601"/>
        <item x="552"/>
        <item x="536"/>
        <item x="228"/>
        <item x="652"/>
        <item x="578"/>
        <item x="198"/>
        <item x="482"/>
        <item x="455"/>
        <item x="253"/>
        <item x="582"/>
        <item x="589"/>
        <item x="114"/>
        <item x="30"/>
        <item x="391"/>
        <item x="189"/>
        <item x="287"/>
        <item x="496"/>
        <item x="495"/>
        <item x="593"/>
        <item x="585"/>
        <item x="592"/>
        <item x="158"/>
        <item x="308"/>
        <item x="518"/>
        <item x="95"/>
        <item x="599"/>
        <item x="272"/>
        <item x="212"/>
        <item x="216"/>
        <item x="271"/>
        <item x="168"/>
        <item x="367"/>
        <item x="153"/>
        <item x="249"/>
        <item x="371"/>
        <item x="225"/>
        <item x="194"/>
        <item x="262"/>
        <item x="277"/>
        <item x="323"/>
        <item x="321"/>
        <item x="462"/>
        <item x="223"/>
        <item x="146"/>
        <item x="411"/>
        <item x="541"/>
        <item x="328"/>
        <item x="410"/>
        <item x="360"/>
        <item x="566"/>
        <item x="302"/>
        <item x="300"/>
        <item x="513"/>
        <item x="258"/>
        <item x="680"/>
        <item x="113"/>
        <item x="628"/>
        <item x="241"/>
        <item x="421"/>
        <item x="463"/>
        <item x="34"/>
        <item x="657"/>
        <item x="238"/>
        <item x="387"/>
        <item x="378"/>
        <item x="171"/>
        <item x="611"/>
        <item x="32"/>
        <item x="13"/>
        <item x="341"/>
        <item x="82"/>
        <item x="617"/>
        <item x="243"/>
        <item x="396"/>
        <item x="139"/>
        <item x="529"/>
        <item x="335"/>
        <item x="629"/>
        <item x="568"/>
        <item x="553"/>
        <item x="424"/>
        <item x="487"/>
        <item x="31"/>
        <item x="538"/>
        <item x="231"/>
        <item x="78"/>
        <item x="236"/>
        <item x="431"/>
        <item x="537"/>
        <item x="164"/>
        <item x="448"/>
        <item x="244"/>
        <item x="511"/>
        <item x="596"/>
        <item x="76"/>
        <item x="461"/>
        <item x="229"/>
        <item x="155"/>
        <item x="242"/>
        <item x="572"/>
        <item x="264"/>
        <item x="390"/>
        <item x="505"/>
        <item x="385"/>
        <item x="636"/>
        <item x="7"/>
        <item x="331"/>
        <item x="584"/>
        <item x="648"/>
        <item x="692"/>
        <item x="535"/>
        <item x="576"/>
        <item x="635"/>
        <item x="345"/>
        <item x="697"/>
        <item x="427"/>
        <item x="557"/>
        <item x="398"/>
        <item x="478"/>
        <item x="663"/>
        <item x="519"/>
        <item x="509"/>
        <item x="446"/>
        <item x="558"/>
        <item x="525"/>
        <item x="583"/>
        <item x="444"/>
        <item x="686"/>
        <item x="637"/>
        <item x="193"/>
        <item x="222"/>
        <item x="668"/>
        <item x="279"/>
        <item x="255"/>
        <item x="669"/>
        <item x="305"/>
        <item x="556"/>
        <item x="688"/>
        <item x="246"/>
        <item x="621"/>
        <item x="681"/>
        <item x="579"/>
        <item x="586"/>
        <item x="570"/>
        <item x="598"/>
        <item x="312"/>
        <item x="339"/>
        <item x="638"/>
        <item x="295"/>
        <item x="616"/>
        <item x="267"/>
        <item x="510"/>
        <item x="373"/>
        <item x="627"/>
        <item x="607"/>
        <item x="660"/>
        <item x="275"/>
        <item x="521"/>
        <item x="624"/>
        <item x="651"/>
        <item x="667"/>
        <item x="656"/>
        <item x="640"/>
        <item x="639"/>
        <item x="406"/>
        <item x="674"/>
        <item x="622"/>
        <item x="673"/>
        <item x="687"/>
        <item x="422"/>
        <item x="481"/>
        <item x="329"/>
        <item x="5"/>
        <item x="606"/>
        <item x="623"/>
        <item x="597"/>
        <item x="650"/>
        <item x="677"/>
        <item x="203"/>
        <item x="653"/>
        <item x="696"/>
        <item x="209"/>
        <item x="554"/>
        <item x="679"/>
        <item x="683"/>
        <item x="647"/>
        <item x="423"/>
        <item x="397"/>
        <item x="633"/>
        <item x="10"/>
        <item x="281"/>
        <item x="489"/>
        <item x="614"/>
        <item x="250"/>
        <item x="613"/>
        <item x="355"/>
        <item x="526"/>
        <item x="476"/>
        <item x="615"/>
        <item x="506"/>
        <item x="661"/>
        <item x="152"/>
        <item x="619"/>
        <item x="547"/>
        <item x="665"/>
        <item x="138"/>
        <item x="149"/>
        <item x="643"/>
        <item x="239"/>
        <item x="662"/>
        <item x="571"/>
        <item x="642"/>
        <item x="632"/>
        <item x="618"/>
        <item x="631"/>
        <item x="399"/>
        <item x="565"/>
        <item x="273"/>
        <item x="641"/>
        <item x="577"/>
        <item x="218"/>
        <item x="659"/>
        <item x="282"/>
        <item x="655"/>
        <item x="524"/>
        <item x="309"/>
        <item x="581"/>
        <item x="654"/>
        <item x="44"/>
        <item x="634"/>
        <item x="693"/>
        <item x="676"/>
        <item x="588"/>
        <item x="442"/>
        <item x="564"/>
        <item x="608"/>
        <item x="625"/>
        <item x="533"/>
        <item x="600"/>
        <item x="675"/>
        <item x="458"/>
        <item x="609"/>
        <item x="555"/>
        <item x="658"/>
        <item x="563"/>
        <item x="469"/>
        <item x="567"/>
        <item x="366"/>
        <item x="649"/>
        <item x="690"/>
        <item x="670"/>
        <item x="440"/>
        <item x="534"/>
        <item x="646"/>
        <item x="531"/>
        <item x="575"/>
        <item x="451"/>
        <item x="664"/>
        <item x="685"/>
        <item x="247"/>
        <item x="644"/>
        <item x="569"/>
        <item x="504"/>
        <item x="620"/>
        <item x="514"/>
        <item x="605"/>
        <item x="591"/>
        <item x="678"/>
        <item x="473"/>
        <item x="172"/>
        <item x="574"/>
        <item x="695"/>
        <item x="691"/>
        <item x="508"/>
        <item x="612"/>
        <item x="311"/>
        <item x="196"/>
        <item x="694"/>
        <item x="602"/>
        <item x="610"/>
        <item x="682"/>
        <item x="689"/>
        <item x="684"/>
        <item x="645"/>
        <item x="603"/>
        <item x="672"/>
        <item x="204"/>
        <item x="630"/>
        <item x="666"/>
        <item x="671"/>
        <item t="default"/>
      </items>
    </pivotField>
  </pivotFields>
  <rowFields count="2">
    <field x="3"/>
    <field x="4"/>
  </rowFields>
  <rowItems count="147">
    <i>
      <x/>
    </i>
    <i r="1">
      <x v="2"/>
    </i>
    <i r="1">
      <x v="7"/>
    </i>
    <i r="1">
      <x v="15"/>
    </i>
    <i r="1">
      <x v="23"/>
    </i>
    <i r="1">
      <x v="40"/>
    </i>
    <i r="1">
      <x v="48"/>
    </i>
    <i r="1">
      <x v="51"/>
    </i>
    <i r="1">
      <x v="80"/>
    </i>
    <i r="1">
      <x v="87"/>
    </i>
    <i r="1">
      <x v="93"/>
    </i>
    <i>
      <x v="1"/>
    </i>
    <i r="1">
      <x v="1"/>
    </i>
    <i r="1">
      <x v="4"/>
    </i>
    <i r="1">
      <x v="9"/>
    </i>
    <i r="1">
      <x v="21"/>
    </i>
    <i r="1">
      <x v="22"/>
    </i>
    <i r="1">
      <x v="37"/>
    </i>
    <i r="1">
      <x v="52"/>
    </i>
    <i r="1">
      <x v="72"/>
    </i>
    <i r="1">
      <x v="84"/>
    </i>
    <i r="1">
      <x v="107"/>
    </i>
    <i r="1">
      <x v="111"/>
    </i>
    <i r="1">
      <x v="130"/>
    </i>
    <i>
      <x v="2"/>
    </i>
    <i r="1">
      <x v="8"/>
    </i>
    <i r="1">
      <x v="27"/>
    </i>
    <i r="1">
      <x v="28"/>
    </i>
    <i r="1">
      <x v="29"/>
    </i>
    <i r="1">
      <x v="30"/>
    </i>
    <i r="1">
      <x v="45"/>
    </i>
    <i r="1">
      <x v="66"/>
    </i>
    <i r="1">
      <x v="70"/>
    </i>
    <i r="1">
      <x v="79"/>
    </i>
    <i r="1">
      <x v="106"/>
    </i>
    <i r="1">
      <x v="125"/>
    </i>
    <i r="1">
      <x v="128"/>
    </i>
    <i>
      <x v="3"/>
    </i>
    <i r="1">
      <x v="10"/>
    </i>
    <i r="1">
      <x v="26"/>
    </i>
    <i r="1">
      <x v="31"/>
    </i>
    <i r="1">
      <x v="34"/>
    </i>
    <i r="1">
      <x v="35"/>
    </i>
    <i r="1">
      <x v="41"/>
    </i>
    <i r="1">
      <x v="63"/>
    </i>
    <i r="1">
      <x v="90"/>
    </i>
    <i r="1">
      <x v="100"/>
    </i>
    <i r="1">
      <x v="104"/>
    </i>
    <i r="1">
      <x v="117"/>
    </i>
    <i r="1">
      <x v="126"/>
    </i>
    <i r="1">
      <x v="127"/>
    </i>
    <i>
      <x v="4"/>
    </i>
    <i r="1">
      <x v="46"/>
    </i>
    <i r="1">
      <x v="50"/>
    </i>
    <i r="1">
      <x v="58"/>
    </i>
    <i r="1">
      <x v="59"/>
    </i>
    <i r="1">
      <x v="81"/>
    </i>
    <i r="1">
      <x v="99"/>
    </i>
    <i>
      <x v="5"/>
    </i>
    <i r="1">
      <x v="5"/>
    </i>
    <i r="1">
      <x v="11"/>
    </i>
    <i r="1">
      <x v="13"/>
    </i>
    <i r="1">
      <x v="17"/>
    </i>
    <i r="1">
      <x v="57"/>
    </i>
    <i r="1">
      <x v="75"/>
    </i>
    <i r="1">
      <x v="76"/>
    </i>
    <i r="1">
      <x v="77"/>
    </i>
    <i r="1">
      <x v="83"/>
    </i>
    <i r="1">
      <x v="85"/>
    </i>
    <i r="1">
      <x v="92"/>
    </i>
    <i r="1">
      <x v="101"/>
    </i>
    <i r="1">
      <x v="102"/>
    </i>
    <i>
      <x v="6"/>
    </i>
    <i r="1">
      <x v="74"/>
    </i>
    <i r="1">
      <x v="95"/>
    </i>
    <i r="1">
      <x v="96"/>
    </i>
    <i r="1">
      <x v="97"/>
    </i>
    <i r="1">
      <x v="114"/>
    </i>
    <i r="1">
      <x v="119"/>
    </i>
    <i>
      <x v="7"/>
    </i>
    <i r="1">
      <x v="3"/>
    </i>
    <i r="1">
      <x v="18"/>
    </i>
    <i r="1">
      <x v="20"/>
    </i>
    <i r="1">
      <x v="32"/>
    </i>
    <i r="1">
      <x v="36"/>
    </i>
    <i r="1">
      <x v="56"/>
    </i>
    <i r="1">
      <x v="61"/>
    </i>
    <i r="1">
      <x v="110"/>
    </i>
    <i>
      <x v="8"/>
    </i>
    <i r="1">
      <x/>
    </i>
    <i r="1">
      <x v="25"/>
    </i>
    <i r="1">
      <x v="65"/>
    </i>
    <i r="1">
      <x v="86"/>
    </i>
    <i r="1">
      <x v="108"/>
    </i>
    <i r="1">
      <x v="116"/>
    </i>
    <i r="1">
      <x v="131"/>
    </i>
    <i>
      <x v="9"/>
    </i>
    <i r="1">
      <x v="14"/>
    </i>
    <i r="1">
      <x v="16"/>
    </i>
    <i r="1">
      <x v="38"/>
    </i>
    <i r="1">
      <x v="39"/>
    </i>
    <i r="1">
      <x v="44"/>
    </i>
    <i r="1">
      <x v="47"/>
    </i>
    <i r="1">
      <x v="54"/>
    </i>
    <i r="1">
      <x v="68"/>
    </i>
    <i r="1">
      <x v="71"/>
    </i>
    <i r="1">
      <x v="82"/>
    </i>
    <i r="1">
      <x v="103"/>
    </i>
    <i r="1">
      <x v="112"/>
    </i>
    <i>
      <x v="10"/>
    </i>
    <i r="1">
      <x v="33"/>
    </i>
    <i r="1">
      <x v="42"/>
    </i>
    <i r="1">
      <x v="53"/>
    </i>
    <i r="1">
      <x v="64"/>
    </i>
    <i r="1">
      <x v="69"/>
    </i>
    <i r="1">
      <x v="98"/>
    </i>
    <i r="1">
      <x v="120"/>
    </i>
    <i r="1">
      <x v="121"/>
    </i>
    <i r="1">
      <x v="122"/>
    </i>
    <i>
      <x v="11"/>
    </i>
    <i r="1">
      <x v="12"/>
    </i>
    <i r="1">
      <x v="73"/>
    </i>
    <i r="1">
      <x v="94"/>
    </i>
    <i r="1">
      <x v="109"/>
    </i>
    <i>
      <x v="12"/>
    </i>
    <i r="1">
      <x v="19"/>
    </i>
    <i r="1">
      <x v="43"/>
    </i>
    <i r="1">
      <x v="55"/>
    </i>
    <i r="1">
      <x v="67"/>
    </i>
    <i r="1">
      <x v="88"/>
    </i>
    <i r="1">
      <x v="91"/>
    </i>
    <i r="1">
      <x v="115"/>
    </i>
    <i r="1">
      <x v="118"/>
    </i>
    <i r="1">
      <x v="123"/>
    </i>
    <i r="1">
      <x v="124"/>
    </i>
    <i>
      <x v="13"/>
    </i>
    <i r="1">
      <x v="6"/>
    </i>
    <i r="1">
      <x v="24"/>
    </i>
    <i r="1">
      <x v="49"/>
    </i>
    <i r="1">
      <x v="60"/>
    </i>
    <i r="1">
      <x v="62"/>
    </i>
    <i r="1">
      <x v="78"/>
    </i>
    <i r="1">
      <x v="89"/>
    </i>
    <i r="1">
      <x v="105"/>
    </i>
    <i r="1">
      <x v="113"/>
    </i>
    <i r="1">
      <x v="129"/>
    </i>
    <i t="grand">
      <x/>
    </i>
  </rowItems>
  <colItems count="1">
    <i/>
  </colItems>
  <dataFields count="1">
    <dataField name="求和项:在校生数" fld="7" baseField="0" baseItem="0"/>
  </dataFields>
  <pivotTableStyleInfo name="PivotStyleMedium9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XFA179"/>
  <sheetViews>
    <sheetView tabSelected="1" zoomScale="84" zoomScaleNormal="84" workbookViewId="0">
      <pane ySplit="3" topLeftCell="A110" activePane="bottomLeft" state="frozen"/>
      <selection/>
      <selection pane="bottomLeft" activeCell="A1" sqref="A1"/>
    </sheetView>
  </sheetViews>
  <sheetFormatPr defaultColWidth="9" defaultRowHeight="13.5"/>
  <cols>
    <col min="1" max="1" width="10.875" style="39" customWidth="1"/>
    <col min="2" max="2" width="36.1583333333333" style="40" customWidth="1"/>
    <col min="3" max="3" width="19.0416666666667" style="40" customWidth="1"/>
    <col min="4" max="4" width="20.9833333333333" style="41" customWidth="1"/>
    <col min="5" max="5" width="30.35" style="42" customWidth="1"/>
    <col min="6" max="16358" width="9" style="37"/>
    <col min="16359" max="16384" width="9" style="43"/>
  </cols>
  <sheetData>
    <row r="1" s="35" customFormat="1" ht="43" customHeight="1" spans="1:1">
      <c r="A1" s="44" t="s">
        <v>0</v>
      </c>
    </row>
    <row r="2" ht="56" customHeight="1" spans="1:5">
      <c r="A2" s="45" t="s">
        <v>1</v>
      </c>
      <c r="B2" s="45"/>
      <c r="C2" s="45"/>
      <c r="D2" s="45"/>
      <c r="E2" s="45"/>
    </row>
    <row r="3" ht="91" customHeight="1" spans="1:5">
      <c r="A3" s="46" t="s">
        <v>2</v>
      </c>
      <c r="B3" s="46" t="s">
        <v>3</v>
      </c>
      <c r="C3" s="46" t="s">
        <v>4</v>
      </c>
      <c r="D3" s="47" t="s">
        <v>5</v>
      </c>
      <c r="E3" s="52" t="s">
        <v>6</v>
      </c>
    </row>
    <row r="4" s="36" customFormat="1" ht="28" customHeight="1" spans="1:16381">
      <c r="A4" s="48" t="s">
        <v>7</v>
      </c>
      <c r="B4" s="48"/>
      <c r="C4" s="48">
        <v>523530</v>
      </c>
      <c r="D4" s="49">
        <v>12505</v>
      </c>
      <c r="E4" s="48"/>
      <c r="XEL4" s="53"/>
      <c r="XEM4" s="53"/>
      <c r="XEN4" s="53"/>
      <c r="XEO4" s="53"/>
      <c r="XEP4" s="53"/>
      <c r="XEQ4" s="53"/>
      <c r="XER4" s="53"/>
      <c r="XES4" s="53"/>
      <c r="XET4" s="53"/>
      <c r="XEU4" s="53"/>
      <c r="XEV4" s="53"/>
      <c r="XEW4" s="53"/>
      <c r="XEX4" s="53"/>
      <c r="XEY4" s="53"/>
      <c r="XEZ4" s="53"/>
      <c r="XFA4" s="53"/>
    </row>
    <row r="5" s="36" customFormat="1" ht="28" customHeight="1" spans="1:16381">
      <c r="A5" s="48" t="s">
        <v>8</v>
      </c>
      <c r="B5" s="48" t="s">
        <v>9</v>
      </c>
      <c r="C5" s="48">
        <v>105725</v>
      </c>
      <c r="D5" s="49">
        <v>1529</v>
      </c>
      <c r="E5" s="48"/>
      <c r="XEL5" s="53"/>
      <c r="XEM5" s="53"/>
      <c r="XEN5" s="53"/>
      <c r="XEO5" s="53"/>
      <c r="XEP5" s="53"/>
      <c r="XEQ5" s="53"/>
      <c r="XER5" s="53"/>
      <c r="XES5" s="53"/>
      <c r="XET5" s="53"/>
      <c r="XEU5" s="53"/>
      <c r="XEV5" s="53"/>
      <c r="XEW5" s="53"/>
      <c r="XEX5" s="53"/>
      <c r="XEY5" s="53"/>
      <c r="XEZ5" s="53"/>
      <c r="XFA5" s="53"/>
    </row>
    <row r="6" s="36" customFormat="1" ht="28" customHeight="1" spans="1:16381">
      <c r="A6" s="48"/>
      <c r="B6" s="48" t="s">
        <v>10</v>
      </c>
      <c r="C6" s="48">
        <v>85086</v>
      </c>
      <c r="D6" s="49">
        <v>885</v>
      </c>
      <c r="E6" s="48"/>
      <c r="XEL6" s="53"/>
      <c r="XEM6" s="53"/>
      <c r="XEN6" s="53"/>
      <c r="XEO6" s="53"/>
      <c r="XEP6" s="53"/>
      <c r="XEQ6" s="53"/>
      <c r="XER6" s="53"/>
      <c r="XES6" s="53"/>
      <c r="XET6" s="53"/>
      <c r="XEU6" s="53"/>
      <c r="XEV6" s="53"/>
      <c r="XEW6" s="53"/>
      <c r="XEX6" s="53"/>
      <c r="XEY6" s="53"/>
      <c r="XEZ6" s="53"/>
      <c r="XFA6" s="53"/>
    </row>
    <row r="7" s="37" customFormat="1" ht="28" customHeight="1" spans="1:16381">
      <c r="A7" s="48"/>
      <c r="B7" s="50" t="s">
        <v>11</v>
      </c>
      <c r="C7" s="50">
        <v>5297</v>
      </c>
      <c r="D7" s="51">
        <v>55</v>
      </c>
      <c r="E7" s="50"/>
      <c r="XEL7" s="38"/>
      <c r="XEM7" s="38"/>
      <c r="XEN7" s="38"/>
      <c r="XEO7" s="38"/>
      <c r="XEP7" s="38"/>
      <c r="XEQ7" s="38"/>
      <c r="XER7" s="38"/>
      <c r="XES7" s="38"/>
      <c r="XET7" s="38"/>
      <c r="XEU7" s="38"/>
      <c r="XEV7" s="38"/>
      <c r="XEW7" s="38"/>
      <c r="XEX7" s="38"/>
      <c r="XEY7" s="38"/>
      <c r="XEZ7" s="38"/>
      <c r="XFA7" s="38"/>
    </row>
    <row r="8" s="37" customFormat="1" ht="28" customHeight="1" spans="1:16381">
      <c r="A8" s="48"/>
      <c r="B8" s="50" t="s">
        <v>12</v>
      </c>
      <c r="C8" s="50">
        <v>7849</v>
      </c>
      <c r="D8" s="51">
        <v>82</v>
      </c>
      <c r="E8" s="50"/>
      <c r="XEL8" s="38"/>
      <c r="XEM8" s="38"/>
      <c r="XEN8" s="38"/>
      <c r="XEO8" s="38"/>
      <c r="XEP8" s="38"/>
      <c r="XEQ8" s="38"/>
      <c r="XER8" s="38"/>
      <c r="XES8" s="38"/>
      <c r="XET8" s="38"/>
      <c r="XEU8" s="38"/>
      <c r="XEV8" s="38"/>
      <c r="XEW8" s="38"/>
      <c r="XEX8" s="38"/>
      <c r="XEY8" s="38"/>
      <c r="XEZ8" s="38"/>
      <c r="XFA8" s="38"/>
    </row>
    <row r="9" s="37" customFormat="1" ht="28" customHeight="1" spans="1:16381">
      <c r="A9" s="48"/>
      <c r="B9" s="50" t="s">
        <v>13</v>
      </c>
      <c r="C9" s="50">
        <v>23040</v>
      </c>
      <c r="D9" s="51">
        <v>240</v>
      </c>
      <c r="E9" s="50"/>
      <c r="XEL9" s="38"/>
      <c r="XEM9" s="38"/>
      <c r="XEN9" s="38"/>
      <c r="XEO9" s="38"/>
      <c r="XEP9" s="38"/>
      <c r="XEQ9" s="38"/>
      <c r="XER9" s="38"/>
      <c r="XES9" s="38"/>
      <c r="XET9" s="38"/>
      <c r="XEU9" s="38"/>
      <c r="XEV9" s="38"/>
      <c r="XEW9" s="38"/>
      <c r="XEX9" s="38"/>
      <c r="XEY9" s="38"/>
      <c r="XEZ9" s="38"/>
      <c r="XFA9" s="38"/>
    </row>
    <row r="10" s="37" customFormat="1" ht="28" customHeight="1" spans="1:16381">
      <c r="A10" s="48"/>
      <c r="B10" s="50" t="s">
        <v>14</v>
      </c>
      <c r="C10" s="50">
        <v>8864</v>
      </c>
      <c r="D10" s="51">
        <v>92</v>
      </c>
      <c r="E10" s="50"/>
      <c r="XEL10" s="38"/>
      <c r="XEM10" s="38"/>
      <c r="XEN10" s="38"/>
      <c r="XEO10" s="38"/>
      <c r="XEP10" s="38"/>
      <c r="XEQ10" s="38"/>
      <c r="XER10" s="38"/>
      <c r="XES10" s="38"/>
      <c r="XET10" s="38"/>
      <c r="XEU10" s="38"/>
      <c r="XEV10" s="38"/>
      <c r="XEW10" s="38"/>
      <c r="XEX10" s="38"/>
      <c r="XEY10" s="38"/>
      <c r="XEZ10" s="38"/>
      <c r="XFA10" s="38"/>
    </row>
    <row r="11" s="37" customFormat="1" ht="28" customHeight="1" spans="1:16381">
      <c r="A11" s="48"/>
      <c r="B11" s="50" t="s">
        <v>15</v>
      </c>
      <c r="C11" s="50">
        <v>15813</v>
      </c>
      <c r="D11" s="51">
        <v>164</v>
      </c>
      <c r="E11" s="50"/>
      <c r="XEL11" s="38"/>
      <c r="XEM11" s="38"/>
      <c r="XEN11" s="38"/>
      <c r="XEO11" s="38"/>
      <c r="XEP11" s="38"/>
      <c r="XEQ11" s="38"/>
      <c r="XER11" s="38"/>
      <c r="XES11" s="38"/>
      <c r="XET11" s="38"/>
      <c r="XEU11" s="38"/>
      <c r="XEV11" s="38"/>
      <c r="XEW11" s="38"/>
      <c r="XEX11" s="38"/>
      <c r="XEY11" s="38"/>
      <c r="XEZ11" s="38"/>
      <c r="XFA11" s="38"/>
    </row>
    <row r="12" s="37" customFormat="1" ht="28" customHeight="1" spans="1:16381">
      <c r="A12" s="48"/>
      <c r="B12" s="50" t="s">
        <v>16</v>
      </c>
      <c r="C12" s="50">
        <v>10202</v>
      </c>
      <c r="D12" s="51">
        <v>106</v>
      </c>
      <c r="E12" s="50"/>
      <c r="XEL12" s="38"/>
      <c r="XEM12" s="38"/>
      <c r="XEN12" s="38"/>
      <c r="XEO12" s="38"/>
      <c r="XEP12" s="38"/>
      <c r="XEQ12" s="38"/>
      <c r="XER12" s="38"/>
      <c r="XES12" s="38"/>
      <c r="XET12" s="38"/>
      <c r="XEU12" s="38"/>
      <c r="XEV12" s="38"/>
      <c r="XEW12" s="38"/>
      <c r="XEX12" s="38"/>
      <c r="XEY12" s="38"/>
      <c r="XEZ12" s="38"/>
      <c r="XFA12" s="38"/>
    </row>
    <row r="13" s="37" customFormat="1" ht="28" customHeight="1" spans="1:16381">
      <c r="A13" s="48"/>
      <c r="B13" s="50" t="s">
        <v>17</v>
      </c>
      <c r="C13" s="50">
        <v>14021</v>
      </c>
      <c r="D13" s="51">
        <v>146</v>
      </c>
      <c r="E13" s="50"/>
      <c r="XEL13" s="38"/>
      <c r="XEM13" s="38"/>
      <c r="XEN13" s="38"/>
      <c r="XEO13" s="38"/>
      <c r="XEP13" s="38"/>
      <c r="XEQ13" s="38"/>
      <c r="XER13" s="38"/>
      <c r="XES13" s="38"/>
      <c r="XET13" s="38"/>
      <c r="XEU13" s="38"/>
      <c r="XEV13" s="38"/>
      <c r="XEW13" s="38"/>
      <c r="XEX13" s="38"/>
      <c r="XEY13" s="38"/>
      <c r="XEZ13" s="38"/>
      <c r="XFA13" s="38"/>
    </row>
    <row r="14" s="37" customFormat="1" ht="28" customHeight="1" spans="1:16381">
      <c r="A14" s="48"/>
      <c r="B14" s="50" t="s">
        <v>18</v>
      </c>
      <c r="C14" s="50">
        <v>8611</v>
      </c>
      <c r="D14" s="51">
        <v>269</v>
      </c>
      <c r="E14" s="50"/>
      <c r="XEL14" s="38"/>
      <c r="XEM14" s="38"/>
      <c r="XEN14" s="38"/>
      <c r="XEO14" s="38"/>
      <c r="XEP14" s="38"/>
      <c r="XEQ14" s="38"/>
      <c r="XER14" s="38"/>
      <c r="XES14" s="38"/>
      <c r="XET14" s="38"/>
      <c r="XEU14" s="38"/>
      <c r="XEV14" s="38"/>
      <c r="XEW14" s="38"/>
      <c r="XEX14" s="38"/>
      <c r="XEY14" s="38"/>
      <c r="XEZ14" s="38"/>
      <c r="XFA14" s="38"/>
    </row>
    <row r="15" s="37" customFormat="1" ht="28" customHeight="1" spans="1:16381">
      <c r="A15" s="48"/>
      <c r="B15" s="50" t="s">
        <v>19</v>
      </c>
      <c r="C15" s="50">
        <v>12028</v>
      </c>
      <c r="D15" s="51">
        <v>375</v>
      </c>
      <c r="E15" s="50"/>
      <c r="XEL15" s="38"/>
      <c r="XEM15" s="38"/>
      <c r="XEN15" s="38"/>
      <c r="XEO15" s="38"/>
      <c r="XEP15" s="38"/>
      <c r="XEQ15" s="38"/>
      <c r="XER15" s="38"/>
      <c r="XES15" s="38"/>
      <c r="XET15" s="38"/>
      <c r="XEU15" s="38"/>
      <c r="XEV15" s="38"/>
      <c r="XEW15" s="38"/>
      <c r="XEX15" s="38"/>
      <c r="XEY15" s="38"/>
      <c r="XEZ15" s="38"/>
      <c r="XFA15" s="38"/>
    </row>
    <row r="16" s="36" customFormat="1" ht="28" customHeight="1" spans="1:16381">
      <c r="A16" s="48" t="s">
        <v>20</v>
      </c>
      <c r="B16" s="48" t="s">
        <v>21</v>
      </c>
      <c r="C16" s="48">
        <v>29345</v>
      </c>
      <c r="D16" s="49">
        <v>642</v>
      </c>
      <c r="E16" s="48"/>
      <c r="XEL16" s="54"/>
      <c r="XEM16" s="54"/>
      <c r="XEN16" s="54"/>
      <c r="XEO16" s="54"/>
      <c r="XEP16" s="54"/>
      <c r="XEQ16" s="54"/>
      <c r="XER16" s="54"/>
      <c r="XES16" s="54"/>
      <c r="XET16" s="54"/>
      <c r="XEU16" s="54"/>
      <c r="XEV16" s="54"/>
      <c r="XEW16" s="54"/>
      <c r="XEX16" s="54"/>
      <c r="XEY16" s="54"/>
      <c r="XEZ16" s="54"/>
      <c r="XFA16" s="54"/>
    </row>
    <row r="17" s="36" customFormat="1" ht="28" customHeight="1" spans="1:16381">
      <c r="A17" s="48"/>
      <c r="B17" s="48" t="s">
        <v>22</v>
      </c>
      <c r="C17" s="48">
        <v>14285</v>
      </c>
      <c r="D17" s="49">
        <v>186</v>
      </c>
      <c r="E17" s="48"/>
      <c r="XEL17" s="54"/>
      <c r="XEM17" s="54"/>
      <c r="XEN17" s="54"/>
      <c r="XEO17" s="54"/>
      <c r="XEP17" s="54"/>
      <c r="XEQ17" s="54"/>
      <c r="XER17" s="54"/>
      <c r="XES17" s="54"/>
      <c r="XET17" s="54"/>
      <c r="XEU17" s="54"/>
      <c r="XEV17" s="54"/>
      <c r="XEW17" s="54"/>
      <c r="XEX17" s="54"/>
      <c r="XEY17" s="54"/>
      <c r="XEZ17" s="54"/>
      <c r="XFA17" s="54"/>
    </row>
    <row r="18" s="38" customFormat="1" ht="28" customHeight="1" spans="1:5">
      <c r="A18" s="48"/>
      <c r="B18" s="50" t="s">
        <v>23</v>
      </c>
      <c r="C18" s="50">
        <v>3254</v>
      </c>
      <c r="D18" s="51">
        <v>42</v>
      </c>
      <c r="E18" s="50"/>
    </row>
    <row r="19" s="38" customFormat="1" ht="28" customHeight="1" spans="1:5">
      <c r="A19" s="48"/>
      <c r="B19" s="50" t="s">
        <v>24</v>
      </c>
      <c r="C19" s="50">
        <v>2507</v>
      </c>
      <c r="D19" s="51">
        <v>33</v>
      </c>
      <c r="E19" s="50"/>
    </row>
    <row r="20" s="38" customFormat="1" ht="28" customHeight="1" spans="1:5">
      <c r="A20" s="48"/>
      <c r="B20" s="50" t="s">
        <v>25</v>
      </c>
      <c r="C20" s="50">
        <v>2538</v>
      </c>
      <c r="D20" s="51">
        <v>33</v>
      </c>
      <c r="E20" s="50"/>
    </row>
    <row r="21" s="38" customFormat="1" ht="28" customHeight="1" spans="1:5">
      <c r="A21" s="48"/>
      <c r="B21" s="50" t="s">
        <v>26</v>
      </c>
      <c r="C21" s="50">
        <v>5986</v>
      </c>
      <c r="D21" s="51">
        <v>78</v>
      </c>
      <c r="E21" s="50"/>
    </row>
    <row r="22" s="38" customFormat="1" ht="28" customHeight="1" spans="1:5">
      <c r="A22" s="48"/>
      <c r="B22" s="50" t="s">
        <v>27</v>
      </c>
      <c r="C22" s="50">
        <v>1179</v>
      </c>
      <c r="D22" s="51">
        <v>40</v>
      </c>
      <c r="E22" s="50"/>
    </row>
    <row r="23" s="38" customFormat="1" ht="28" customHeight="1" spans="1:5">
      <c r="A23" s="48"/>
      <c r="B23" s="50" t="s">
        <v>28</v>
      </c>
      <c r="C23" s="50">
        <v>3505</v>
      </c>
      <c r="D23" s="51">
        <v>118</v>
      </c>
      <c r="E23" s="50"/>
    </row>
    <row r="24" s="38" customFormat="1" ht="28" customHeight="1" spans="1:5">
      <c r="A24" s="48"/>
      <c r="B24" s="50" t="s">
        <v>29</v>
      </c>
      <c r="C24" s="50">
        <v>3001</v>
      </c>
      <c r="D24" s="51">
        <v>62</v>
      </c>
      <c r="E24" s="50"/>
    </row>
    <row r="25" s="38" customFormat="1" ht="28" customHeight="1" spans="1:5">
      <c r="A25" s="48"/>
      <c r="B25" s="50" t="s">
        <v>30</v>
      </c>
      <c r="C25" s="50">
        <v>981</v>
      </c>
      <c r="D25" s="51">
        <v>20</v>
      </c>
      <c r="E25" s="50"/>
    </row>
    <row r="26" s="38" customFormat="1" ht="28" customHeight="1" spans="1:5">
      <c r="A26" s="48"/>
      <c r="B26" s="50" t="s">
        <v>31</v>
      </c>
      <c r="C26" s="50">
        <v>6394</v>
      </c>
      <c r="D26" s="51">
        <v>216</v>
      </c>
      <c r="E26" s="50"/>
    </row>
    <row r="27" s="36" customFormat="1" ht="28" customHeight="1" spans="1:16381">
      <c r="A27" s="48" t="s">
        <v>32</v>
      </c>
      <c r="B27" s="48" t="s">
        <v>33</v>
      </c>
      <c r="C27" s="48">
        <v>17731</v>
      </c>
      <c r="D27" s="49">
        <v>529</v>
      </c>
      <c r="E27" s="48"/>
      <c r="XEL27" s="54"/>
      <c r="XEM27" s="54"/>
      <c r="XEN27" s="54"/>
      <c r="XEO27" s="54"/>
      <c r="XEP27" s="54"/>
      <c r="XEQ27" s="54"/>
      <c r="XER27" s="54"/>
      <c r="XES27" s="54"/>
      <c r="XET27" s="54"/>
      <c r="XEU27" s="54"/>
      <c r="XEV27" s="54"/>
      <c r="XEW27" s="54"/>
      <c r="XEX27" s="54"/>
      <c r="XEY27" s="54"/>
      <c r="XEZ27" s="54"/>
      <c r="XFA27" s="54"/>
    </row>
    <row r="28" s="36" customFormat="1" ht="28" customHeight="1" spans="1:16381">
      <c r="A28" s="48"/>
      <c r="B28" s="48" t="s">
        <v>34</v>
      </c>
      <c r="C28" s="48">
        <v>8007</v>
      </c>
      <c r="D28" s="49">
        <v>166</v>
      </c>
      <c r="E28" s="48"/>
      <c r="XEL28" s="54"/>
      <c r="XEM28" s="54"/>
      <c r="XEN28" s="54"/>
      <c r="XEO28" s="54"/>
      <c r="XEP28" s="54"/>
      <c r="XEQ28" s="54"/>
      <c r="XER28" s="54"/>
      <c r="XES28" s="54"/>
      <c r="XET28" s="54"/>
      <c r="XEU28" s="54"/>
      <c r="XEV28" s="54"/>
      <c r="XEW28" s="54"/>
      <c r="XEX28" s="54"/>
      <c r="XEY28" s="54"/>
      <c r="XEZ28" s="54"/>
      <c r="XFA28" s="54"/>
    </row>
    <row r="29" s="38" customFormat="1" ht="28" customHeight="1" spans="1:5">
      <c r="A29" s="48"/>
      <c r="B29" s="50" t="s">
        <v>35</v>
      </c>
      <c r="C29" s="50">
        <v>4378</v>
      </c>
      <c r="D29" s="51">
        <v>91</v>
      </c>
      <c r="E29" s="50"/>
    </row>
    <row r="30" s="38" customFormat="1" ht="28" customHeight="1" spans="1:5">
      <c r="A30" s="48"/>
      <c r="B30" s="50" t="s">
        <v>36</v>
      </c>
      <c r="C30" s="50">
        <v>3629</v>
      </c>
      <c r="D30" s="51">
        <v>75</v>
      </c>
      <c r="E30" s="50"/>
    </row>
    <row r="31" s="38" customFormat="1" ht="28" customHeight="1" spans="1:5">
      <c r="A31" s="48"/>
      <c r="B31" s="50" t="s">
        <v>37</v>
      </c>
      <c r="C31" s="50">
        <v>4857</v>
      </c>
      <c r="D31" s="51">
        <v>189</v>
      </c>
      <c r="E31" s="50"/>
    </row>
    <row r="32" s="38" customFormat="1" ht="28" customHeight="1" spans="1:5">
      <c r="A32" s="48"/>
      <c r="B32" s="50" t="s">
        <v>38</v>
      </c>
      <c r="C32" s="50">
        <v>4066</v>
      </c>
      <c r="D32" s="51">
        <v>159</v>
      </c>
      <c r="E32" s="50"/>
    </row>
    <row r="33" s="38" customFormat="1" ht="28" customHeight="1" spans="1:5">
      <c r="A33" s="48"/>
      <c r="B33" s="50" t="s">
        <v>39</v>
      </c>
      <c r="C33" s="50">
        <v>801</v>
      </c>
      <c r="D33" s="51">
        <v>15</v>
      </c>
      <c r="E33" s="50"/>
    </row>
    <row r="34" s="36" customFormat="1" ht="28" customHeight="1" spans="1:16381">
      <c r="A34" s="48" t="s">
        <v>40</v>
      </c>
      <c r="B34" s="48" t="s">
        <v>41</v>
      </c>
      <c r="C34" s="48">
        <v>47339</v>
      </c>
      <c r="D34" s="49">
        <v>1287</v>
      </c>
      <c r="E34" s="48"/>
      <c r="XEL34" s="54"/>
      <c r="XEM34" s="54"/>
      <c r="XEN34" s="54"/>
      <c r="XEO34" s="54"/>
      <c r="XEP34" s="54"/>
      <c r="XEQ34" s="54"/>
      <c r="XER34" s="54"/>
      <c r="XES34" s="54"/>
      <c r="XET34" s="54"/>
      <c r="XEU34" s="54"/>
      <c r="XEV34" s="54"/>
      <c r="XEW34" s="54"/>
      <c r="XEX34" s="54"/>
      <c r="XEY34" s="54"/>
      <c r="XEZ34" s="54"/>
      <c r="XFA34" s="54"/>
    </row>
    <row r="35" s="36" customFormat="1" ht="28" customHeight="1" spans="1:16381">
      <c r="A35" s="48"/>
      <c r="B35" s="48" t="s">
        <v>42</v>
      </c>
      <c r="C35" s="48">
        <v>12919</v>
      </c>
      <c r="D35" s="49">
        <v>268</v>
      </c>
      <c r="E35" s="48"/>
      <c r="XEL35" s="54"/>
      <c r="XEM35" s="54"/>
      <c r="XEN35" s="54"/>
      <c r="XEO35" s="54"/>
      <c r="XEP35" s="54"/>
      <c r="XEQ35" s="54"/>
      <c r="XER35" s="54"/>
      <c r="XES35" s="54"/>
      <c r="XET35" s="54"/>
      <c r="XEU35" s="54"/>
      <c r="XEV35" s="54"/>
      <c r="XEW35" s="54"/>
      <c r="XEX35" s="54"/>
      <c r="XEY35" s="54"/>
      <c r="XEZ35" s="54"/>
      <c r="XFA35" s="54"/>
    </row>
    <row r="36" s="38" customFormat="1" ht="28" customHeight="1" spans="1:5">
      <c r="A36" s="48"/>
      <c r="B36" s="50" t="s">
        <v>43</v>
      </c>
      <c r="C36" s="50">
        <v>2470</v>
      </c>
      <c r="D36" s="51">
        <v>51</v>
      </c>
      <c r="E36" s="50"/>
    </row>
    <row r="37" s="38" customFormat="1" ht="28" customHeight="1" spans="1:5">
      <c r="A37" s="48"/>
      <c r="B37" s="50" t="s">
        <v>44</v>
      </c>
      <c r="C37" s="50">
        <v>2227</v>
      </c>
      <c r="D37" s="51">
        <v>46</v>
      </c>
      <c r="E37" s="50"/>
    </row>
    <row r="38" s="38" customFormat="1" ht="28" customHeight="1" spans="1:5">
      <c r="A38" s="48"/>
      <c r="B38" s="50" t="s">
        <v>45</v>
      </c>
      <c r="C38" s="50">
        <v>1837</v>
      </c>
      <c r="D38" s="51">
        <v>38</v>
      </c>
      <c r="E38" s="50"/>
    </row>
    <row r="39" s="38" customFormat="1" ht="28" customHeight="1" spans="1:5">
      <c r="A39" s="48"/>
      <c r="B39" s="50" t="s">
        <v>46</v>
      </c>
      <c r="C39" s="50">
        <v>5686</v>
      </c>
      <c r="D39" s="51">
        <v>118</v>
      </c>
      <c r="E39" s="50"/>
    </row>
    <row r="40" s="38" customFormat="1" ht="28" customHeight="1" spans="1:5">
      <c r="A40" s="48"/>
      <c r="B40" s="50" t="s">
        <v>47</v>
      </c>
      <c r="C40" s="50">
        <v>699</v>
      </c>
      <c r="D40" s="51">
        <v>15</v>
      </c>
      <c r="E40" s="50"/>
    </row>
    <row r="41" s="38" customFormat="1" ht="28" customHeight="1" spans="1:5">
      <c r="A41" s="48"/>
      <c r="B41" s="50" t="s">
        <v>48</v>
      </c>
      <c r="C41" s="50">
        <v>5132</v>
      </c>
      <c r="D41" s="51">
        <v>200</v>
      </c>
      <c r="E41" s="50"/>
    </row>
    <row r="42" s="38" customFormat="1" ht="28" customHeight="1" spans="1:5">
      <c r="A42" s="48"/>
      <c r="B42" s="50" t="s">
        <v>49</v>
      </c>
      <c r="C42" s="50">
        <v>5865</v>
      </c>
      <c r="D42" s="51">
        <v>229</v>
      </c>
      <c r="E42" s="50"/>
    </row>
    <row r="43" s="38" customFormat="1" ht="28" customHeight="1" spans="1:5">
      <c r="A43" s="48"/>
      <c r="B43" s="50" t="s">
        <v>50</v>
      </c>
      <c r="C43" s="50">
        <v>2001</v>
      </c>
      <c r="D43" s="51">
        <v>36</v>
      </c>
      <c r="E43" s="50"/>
    </row>
    <row r="44" s="38" customFormat="1" ht="28" customHeight="1" spans="1:5">
      <c r="A44" s="48"/>
      <c r="B44" s="50" t="s">
        <v>51</v>
      </c>
      <c r="C44" s="50">
        <v>3470</v>
      </c>
      <c r="D44" s="51">
        <v>126</v>
      </c>
      <c r="E44" s="50"/>
    </row>
    <row r="45" s="38" customFormat="1" ht="28" customHeight="1" spans="1:5">
      <c r="A45" s="48"/>
      <c r="B45" s="50" t="s">
        <v>52</v>
      </c>
      <c r="C45" s="50">
        <v>5559</v>
      </c>
      <c r="D45" s="51">
        <v>116</v>
      </c>
      <c r="E45" s="50"/>
    </row>
    <row r="46" s="38" customFormat="1" ht="28" customHeight="1" spans="1:5">
      <c r="A46" s="48"/>
      <c r="B46" s="50" t="s">
        <v>53</v>
      </c>
      <c r="C46" s="50">
        <v>8216</v>
      </c>
      <c r="D46" s="51">
        <v>160</v>
      </c>
      <c r="E46" s="50"/>
    </row>
    <row r="47" s="38" customFormat="1" ht="28" customHeight="1" spans="1:5">
      <c r="A47" s="48"/>
      <c r="B47" s="50" t="s">
        <v>54</v>
      </c>
      <c r="C47" s="50">
        <v>4177</v>
      </c>
      <c r="D47" s="51">
        <v>152</v>
      </c>
      <c r="E47" s="50"/>
    </row>
    <row r="48" s="36" customFormat="1" ht="28" customHeight="1" spans="1:16381">
      <c r="A48" s="48" t="s">
        <v>55</v>
      </c>
      <c r="B48" s="48" t="s">
        <v>56</v>
      </c>
      <c r="C48" s="48">
        <v>43477</v>
      </c>
      <c r="D48" s="49">
        <v>1200</v>
      </c>
      <c r="E48" s="48"/>
      <c r="XEL48" s="54"/>
      <c r="XEM48" s="54"/>
      <c r="XEN48" s="54"/>
      <c r="XEO48" s="54"/>
      <c r="XEP48" s="54"/>
      <c r="XEQ48" s="54"/>
      <c r="XER48" s="54"/>
      <c r="XES48" s="54"/>
      <c r="XET48" s="54"/>
      <c r="XEU48" s="54"/>
      <c r="XEV48" s="54"/>
      <c r="XEW48" s="54"/>
      <c r="XEX48" s="54"/>
      <c r="XEY48" s="54"/>
      <c r="XEZ48" s="54"/>
      <c r="XFA48" s="54"/>
    </row>
    <row r="49" s="36" customFormat="1" ht="28" customHeight="1" spans="1:16381">
      <c r="A49" s="48"/>
      <c r="B49" s="48" t="s">
        <v>57</v>
      </c>
      <c r="C49" s="48">
        <v>7130</v>
      </c>
      <c r="D49" s="49">
        <v>149</v>
      </c>
      <c r="E49" s="48"/>
      <c r="XEL49" s="54"/>
      <c r="XEM49" s="54"/>
      <c r="XEN49" s="54"/>
      <c r="XEO49" s="54"/>
      <c r="XEP49" s="54"/>
      <c r="XEQ49" s="54"/>
      <c r="XER49" s="54"/>
      <c r="XES49" s="54"/>
      <c r="XET49" s="54"/>
      <c r="XEU49" s="54"/>
      <c r="XEV49" s="54"/>
      <c r="XEW49" s="54"/>
      <c r="XEX49" s="54"/>
      <c r="XEY49" s="54"/>
      <c r="XEZ49" s="54"/>
      <c r="XFA49" s="54"/>
    </row>
    <row r="50" s="38" customFormat="1" ht="28" customHeight="1" spans="1:5">
      <c r="A50" s="48"/>
      <c r="B50" s="50" t="s">
        <v>58</v>
      </c>
      <c r="C50" s="50">
        <v>2592</v>
      </c>
      <c r="D50" s="51">
        <v>54</v>
      </c>
      <c r="E50" s="50"/>
    </row>
    <row r="51" s="38" customFormat="1" ht="28" customHeight="1" spans="1:5">
      <c r="A51" s="48"/>
      <c r="B51" s="50" t="s">
        <v>59</v>
      </c>
      <c r="C51" s="50">
        <v>3068</v>
      </c>
      <c r="D51" s="51">
        <v>64</v>
      </c>
      <c r="E51" s="50"/>
    </row>
    <row r="52" s="38" customFormat="1" ht="28" customHeight="1" spans="1:5">
      <c r="A52" s="48"/>
      <c r="B52" s="50" t="s">
        <v>60</v>
      </c>
      <c r="C52" s="50">
        <v>1470</v>
      </c>
      <c r="D52" s="51">
        <v>31</v>
      </c>
      <c r="E52" s="50"/>
    </row>
    <row r="53" s="38" customFormat="1" ht="28" customHeight="1" spans="1:5">
      <c r="A53" s="48"/>
      <c r="B53" s="50" t="s">
        <v>61</v>
      </c>
      <c r="C53" s="50">
        <v>5307</v>
      </c>
      <c r="D53" s="51">
        <v>207</v>
      </c>
      <c r="E53" s="50"/>
    </row>
    <row r="54" s="38" customFormat="1" ht="28" customHeight="1" spans="1:5">
      <c r="A54" s="48"/>
      <c r="B54" s="50" t="s">
        <v>62</v>
      </c>
      <c r="C54" s="50">
        <v>3589</v>
      </c>
      <c r="D54" s="51">
        <v>75</v>
      </c>
      <c r="E54" s="50"/>
    </row>
    <row r="55" s="38" customFormat="1" ht="28" customHeight="1" spans="1:5">
      <c r="A55" s="48"/>
      <c r="B55" s="50" t="s">
        <v>63</v>
      </c>
      <c r="C55" s="50">
        <v>4099</v>
      </c>
      <c r="D55" s="51">
        <v>85</v>
      </c>
      <c r="E55" s="50"/>
    </row>
    <row r="56" s="38" customFormat="1" ht="28" customHeight="1" spans="1:5">
      <c r="A56" s="48"/>
      <c r="B56" s="50" t="s">
        <v>64</v>
      </c>
      <c r="C56" s="50">
        <v>6960</v>
      </c>
      <c r="D56" s="51">
        <v>145</v>
      </c>
      <c r="E56" s="50"/>
    </row>
    <row r="57" s="38" customFormat="1" ht="28" customHeight="1" spans="1:5">
      <c r="A57" s="48"/>
      <c r="B57" s="50" t="s">
        <v>65</v>
      </c>
      <c r="C57" s="50">
        <v>4806</v>
      </c>
      <c r="D57" s="51">
        <v>200</v>
      </c>
      <c r="E57" s="50"/>
    </row>
    <row r="58" s="38" customFormat="1" ht="28" customHeight="1" spans="1:5">
      <c r="A58" s="48"/>
      <c r="B58" s="50" t="s">
        <v>66</v>
      </c>
      <c r="C58" s="50">
        <v>2012</v>
      </c>
      <c r="D58" s="51">
        <v>42</v>
      </c>
      <c r="E58" s="50"/>
    </row>
    <row r="59" s="38" customFormat="1" ht="28" customHeight="1" spans="1:5">
      <c r="A59" s="48"/>
      <c r="B59" s="50" t="s">
        <v>67</v>
      </c>
      <c r="C59" s="50">
        <v>3305</v>
      </c>
      <c r="D59" s="51">
        <v>69</v>
      </c>
      <c r="E59" s="50"/>
    </row>
    <row r="60" s="38" customFormat="1" ht="28" customHeight="1" spans="1:5">
      <c r="A60" s="48"/>
      <c r="B60" s="50" t="s">
        <v>68</v>
      </c>
      <c r="C60" s="50">
        <v>1572</v>
      </c>
      <c r="D60" s="51">
        <v>33</v>
      </c>
      <c r="E60" s="50"/>
    </row>
    <row r="61" s="38" customFormat="1" ht="28" customHeight="1" spans="1:5">
      <c r="A61" s="48"/>
      <c r="B61" s="50" t="s">
        <v>69</v>
      </c>
      <c r="C61" s="50">
        <v>4697</v>
      </c>
      <c r="D61" s="51">
        <v>195</v>
      </c>
      <c r="E61" s="50"/>
    </row>
    <row r="62" s="36" customFormat="1" ht="28" customHeight="1" spans="1:16381">
      <c r="A62" s="48" t="s">
        <v>70</v>
      </c>
      <c r="B62" s="48" t="s">
        <v>71</v>
      </c>
      <c r="C62" s="48">
        <v>38407</v>
      </c>
      <c r="D62" s="49">
        <v>1076</v>
      </c>
      <c r="E62" s="48"/>
      <c r="XEL62" s="54"/>
      <c r="XEM62" s="54"/>
      <c r="XEN62" s="54"/>
      <c r="XEO62" s="54"/>
      <c r="XEP62" s="54"/>
      <c r="XEQ62" s="54"/>
      <c r="XER62" s="54"/>
      <c r="XES62" s="54"/>
      <c r="XET62" s="54"/>
      <c r="XEU62" s="54"/>
      <c r="XEV62" s="54"/>
      <c r="XEW62" s="54"/>
      <c r="XEX62" s="54"/>
      <c r="XEY62" s="54"/>
      <c r="XEZ62" s="54"/>
      <c r="XFA62" s="54"/>
    </row>
    <row r="63" s="36" customFormat="1" ht="28" customHeight="1" spans="1:16381">
      <c r="A63" s="48"/>
      <c r="B63" s="48" t="s">
        <v>72</v>
      </c>
      <c r="C63" s="48">
        <v>13217</v>
      </c>
      <c r="D63" s="49">
        <v>275</v>
      </c>
      <c r="E63" s="48"/>
      <c r="XEL63" s="54"/>
      <c r="XEM63" s="54"/>
      <c r="XEN63" s="54"/>
      <c r="XEO63" s="54"/>
      <c r="XEP63" s="54"/>
      <c r="XEQ63" s="54"/>
      <c r="XER63" s="54"/>
      <c r="XES63" s="54"/>
      <c r="XET63" s="54"/>
      <c r="XEU63" s="54"/>
      <c r="XEV63" s="54"/>
      <c r="XEW63" s="54"/>
      <c r="XEX63" s="54"/>
      <c r="XEY63" s="54"/>
      <c r="XEZ63" s="54"/>
      <c r="XFA63" s="54"/>
    </row>
    <row r="64" s="38" customFormat="1" ht="28" customHeight="1" spans="1:5">
      <c r="A64" s="48"/>
      <c r="B64" s="50" t="s">
        <v>73</v>
      </c>
      <c r="C64" s="50">
        <v>10764</v>
      </c>
      <c r="D64" s="51">
        <v>224</v>
      </c>
      <c r="E64" s="50"/>
    </row>
    <row r="65" s="38" customFormat="1" ht="28" customHeight="1" spans="1:5">
      <c r="A65" s="48"/>
      <c r="B65" s="50" t="s">
        <v>74</v>
      </c>
      <c r="C65" s="50">
        <v>1126</v>
      </c>
      <c r="D65" s="51">
        <v>23</v>
      </c>
      <c r="E65" s="50"/>
    </row>
    <row r="66" s="38" customFormat="1" ht="28" customHeight="1" spans="1:5">
      <c r="A66" s="48"/>
      <c r="B66" s="50" t="s">
        <v>75</v>
      </c>
      <c r="C66" s="50">
        <v>1327</v>
      </c>
      <c r="D66" s="51">
        <v>28</v>
      </c>
      <c r="E66" s="50"/>
    </row>
    <row r="67" s="38" customFormat="1" ht="28" customHeight="1" spans="1:5">
      <c r="A67" s="48"/>
      <c r="B67" s="50" t="s">
        <v>76</v>
      </c>
      <c r="C67" s="50">
        <v>3498</v>
      </c>
      <c r="D67" s="51">
        <v>127</v>
      </c>
      <c r="E67" s="50"/>
    </row>
    <row r="68" s="38" customFormat="1" ht="28" customHeight="1" spans="1:5">
      <c r="A68" s="48"/>
      <c r="B68" s="50" t="s">
        <v>77</v>
      </c>
      <c r="C68" s="50">
        <v>3074</v>
      </c>
      <c r="D68" s="51">
        <v>112</v>
      </c>
      <c r="E68" s="50"/>
    </row>
    <row r="69" s="38" customFormat="1" ht="28" customHeight="1" spans="1:5">
      <c r="A69" s="48"/>
      <c r="B69" s="50" t="s">
        <v>78</v>
      </c>
      <c r="C69" s="50">
        <v>3631</v>
      </c>
      <c r="D69" s="51">
        <v>132</v>
      </c>
      <c r="E69" s="50"/>
    </row>
    <row r="70" s="38" customFormat="1" ht="28" customHeight="1" spans="1:5">
      <c r="A70" s="48"/>
      <c r="B70" s="50" t="s">
        <v>79</v>
      </c>
      <c r="C70" s="50">
        <v>7352</v>
      </c>
      <c r="D70" s="51">
        <v>153</v>
      </c>
      <c r="E70" s="50"/>
    </row>
    <row r="71" s="38" customFormat="1" ht="28" customHeight="1" spans="1:5">
      <c r="A71" s="48"/>
      <c r="B71" s="50" t="s">
        <v>80</v>
      </c>
      <c r="C71" s="50">
        <v>3803</v>
      </c>
      <c r="D71" s="51">
        <v>138</v>
      </c>
      <c r="E71" s="50"/>
    </row>
    <row r="72" s="38" customFormat="1" ht="28" customHeight="1" spans="1:5">
      <c r="A72" s="48"/>
      <c r="B72" s="50" t="s">
        <v>81</v>
      </c>
      <c r="C72" s="50">
        <v>555</v>
      </c>
      <c r="D72" s="51">
        <v>20</v>
      </c>
      <c r="E72" s="50"/>
    </row>
    <row r="73" s="38" customFormat="1" ht="28" customHeight="1" spans="1:5">
      <c r="A73" s="48"/>
      <c r="B73" s="50" t="s">
        <v>82</v>
      </c>
      <c r="C73" s="50">
        <v>3277</v>
      </c>
      <c r="D73" s="51">
        <v>119</v>
      </c>
      <c r="E73" s="50"/>
    </row>
    <row r="74" s="36" customFormat="1" ht="28" customHeight="1" spans="1:16381">
      <c r="A74" s="48" t="s">
        <v>83</v>
      </c>
      <c r="B74" s="48" t="s">
        <v>84</v>
      </c>
      <c r="C74" s="48">
        <v>32307</v>
      </c>
      <c r="D74" s="49">
        <v>955</v>
      </c>
      <c r="E74" s="48"/>
      <c r="XEL74" s="54"/>
      <c r="XEM74" s="54"/>
      <c r="XEN74" s="54"/>
      <c r="XEO74" s="54"/>
      <c r="XEP74" s="54"/>
      <c r="XEQ74" s="54"/>
      <c r="XER74" s="54"/>
      <c r="XES74" s="54"/>
      <c r="XET74" s="54"/>
      <c r="XEU74" s="54"/>
      <c r="XEV74" s="54"/>
      <c r="XEW74" s="54"/>
      <c r="XEX74" s="54"/>
      <c r="XEY74" s="54"/>
      <c r="XEZ74" s="54"/>
      <c r="XFA74" s="54"/>
    </row>
    <row r="75" s="36" customFormat="1" ht="28" customHeight="1" spans="1:16381">
      <c r="A75" s="48"/>
      <c r="B75" s="48" t="s">
        <v>85</v>
      </c>
      <c r="C75" s="48">
        <v>10496</v>
      </c>
      <c r="D75" s="49">
        <v>240</v>
      </c>
      <c r="E75" s="48"/>
      <c r="XEL75" s="54"/>
      <c r="XEM75" s="54"/>
      <c r="XEN75" s="54"/>
      <c r="XEO75" s="54"/>
      <c r="XEP75" s="54"/>
      <c r="XEQ75" s="54"/>
      <c r="XER75" s="54"/>
      <c r="XES75" s="54"/>
      <c r="XET75" s="54"/>
      <c r="XEU75" s="54"/>
      <c r="XEV75" s="54"/>
      <c r="XEW75" s="54"/>
      <c r="XEX75" s="54"/>
      <c r="XEY75" s="54"/>
      <c r="XEZ75" s="54"/>
      <c r="XFA75" s="54"/>
    </row>
    <row r="76" s="38" customFormat="1" ht="28" customHeight="1" spans="1:5">
      <c r="A76" s="48"/>
      <c r="B76" s="50" t="s">
        <v>86</v>
      </c>
      <c r="C76" s="50">
        <v>6354</v>
      </c>
      <c r="D76" s="51">
        <v>132</v>
      </c>
      <c r="E76" s="50"/>
    </row>
    <row r="77" s="38" customFormat="1" ht="28" customHeight="1" spans="1:5">
      <c r="A77" s="48"/>
      <c r="B77" s="50" t="s">
        <v>87</v>
      </c>
      <c r="C77" s="50">
        <v>4142</v>
      </c>
      <c r="D77" s="51">
        <v>108</v>
      </c>
      <c r="E77" s="50"/>
    </row>
    <row r="78" s="38" customFormat="1" ht="28" customHeight="1" spans="1:5">
      <c r="A78" s="48"/>
      <c r="B78" s="50" t="s">
        <v>88</v>
      </c>
      <c r="C78" s="50">
        <v>260</v>
      </c>
      <c r="D78" s="51">
        <v>7</v>
      </c>
      <c r="E78" s="50"/>
    </row>
    <row r="79" s="38" customFormat="1" ht="28" customHeight="1" spans="1:5">
      <c r="A79" s="48"/>
      <c r="B79" s="50" t="s">
        <v>89</v>
      </c>
      <c r="C79" s="50">
        <v>1675</v>
      </c>
      <c r="D79" s="51">
        <v>61</v>
      </c>
      <c r="E79" s="50"/>
    </row>
    <row r="80" s="38" customFormat="1" ht="28" customHeight="1" spans="1:5">
      <c r="A80" s="48"/>
      <c r="B80" s="50" t="s">
        <v>90</v>
      </c>
      <c r="C80" s="50">
        <v>4343</v>
      </c>
      <c r="D80" s="51">
        <v>158</v>
      </c>
      <c r="E80" s="50"/>
    </row>
    <row r="81" s="38" customFormat="1" ht="28" customHeight="1" spans="1:5">
      <c r="A81" s="48"/>
      <c r="B81" s="50" t="s">
        <v>91</v>
      </c>
      <c r="C81" s="50">
        <v>348</v>
      </c>
      <c r="D81" s="51">
        <v>13</v>
      </c>
      <c r="E81" s="50"/>
    </row>
    <row r="82" s="38" customFormat="1" ht="28" customHeight="1" spans="1:5">
      <c r="A82" s="48"/>
      <c r="B82" s="50" t="s">
        <v>92</v>
      </c>
      <c r="C82" s="50">
        <v>4135</v>
      </c>
      <c r="D82" s="51">
        <v>75</v>
      </c>
      <c r="E82" s="50"/>
    </row>
    <row r="83" s="38" customFormat="1" ht="28" customHeight="1" spans="1:5">
      <c r="A83" s="48"/>
      <c r="B83" s="50" t="s">
        <v>93</v>
      </c>
      <c r="C83" s="50">
        <v>1873</v>
      </c>
      <c r="D83" s="51">
        <v>68</v>
      </c>
      <c r="E83" s="50"/>
    </row>
    <row r="84" s="38" customFormat="1" ht="28" customHeight="1" spans="1:5">
      <c r="A84" s="48"/>
      <c r="B84" s="50" t="s">
        <v>94</v>
      </c>
      <c r="C84" s="50">
        <v>4800</v>
      </c>
      <c r="D84" s="51">
        <v>175</v>
      </c>
      <c r="E84" s="50"/>
    </row>
    <row r="85" s="38" customFormat="1" ht="28" customHeight="1" spans="1:5">
      <c r="A85" s="48"/>
      <c r="B85" s="50" t="s">
        <v>95</v>
      </c>
      <c r="C85" s="50">
        <v>3376</v>
      </c>
      <c r="D85" s="51">
        <v>140</v>
      </c>
      <c r="E85" s="50"/>
    </row>
    <row r="86" s="38" customFormat="1" ht="28" customHeight="1" spans="1:5">
      <c r="A86" s="48"/>
      <c r="B86" s="50" t="s">
        <v>96</v>
      </c>
      <c r="C86" s="50">
        <v>1001</v>
      </c>
      <c r="D86" s="51">
        <v>18</v>
      </c>
      <c r="E86" s="50"/>
    </row>
    <row r="87" s="36" customFormat="1" ht="28" customHeight="1" spans="1:16381">
      <c r="A87" s="48" t="s">
        <v>97</v>
      </c>
      <c r="B87" s="48" t="s">
        <v>98</v>
      </c>
      <c r="C87" s="48">
        <v>12044</v>
      </c>
      <c r="D87" s="49">
        <v>220</v>
      </c>
      <c r="E87" s="48"/>
      <c r="XEL87" s="54"/>
      <c r="XEM87" s="54"/>
      <c r="XEN87" s="54"/>
      <c r="XEO87" s="54"/>
      <c r="XEP87" s="54"/>
      <c r="XEQ87" s="54"/>
      <c r="XER87" s="54"/>
      <c r="XES87" s="54"/>
      <c r="XET87" s="54"/>
      <c r="XEU87" s="54"/>
      <c r="XEV87" s="54"/>
      <c r="XEW87" s="54"/>
      <c r="XEX87" s="54"/>
      <c r="XEY87" s="54"/>
      <c r="XEZ87" s="54"/>
      <c r="XFA87" s="54"/>
    </row>
    <row r="88" s="36" customFormat="1" ht="28" customHeight="1" spans="1:16381">
      <c r="A88" s="48"/>
      <c r="B88" s="48" t="s">
        <v>99</v>
      </c>
      <c r="C88" s="48">
        <v>5716</v>
      </c>
      <c r="D88" s="49">
        <v>89</v>
      </c>
      <c r="E88" s="48"/>
      <c r="XEL88" s="54"/>
      <c r="XEM88" s="54"/>
      <c r="XEN88" s="54"/>
      <c r="XEO88" s="54"/>
      <c r="XEP88" s="54"/>
      <c r="XEQ88" s="54"/>
      <c r="XER88" s="54"/>
      <c r="XES88" s="54"/>
      <c r="XET88" s="54"/>
      <c r="XEU88" s="54"/>
      <c r="XEV88" s="54"/>
      <c r="XEW88" s="54"/>
      <c r="XEX88" s="54"/>
      <c r="XEY88" s="54"/>
      <c r="XEZ88" s="54"/>
      <c r="XFA88" s="54"/>
    </row>
    <row r="89" s="38" customFormat="1" ht="28" customHeight="1" spans="1:5">
      <c r="A89" s="48"/>
      <c r="B89" s="50" t="s">
        <v>100</v>
      </c>
      <c r="C89" s="50">
        <v>5236</v>
      </c>
      <c r="D89" s="51">
        <v>82</v>
      </c>
      <c r="E89" s="50"/>
    </row>
    <row r="90" s="38" customFormat="1" ht="28" customHeight="1" spans="1:5">
      <c r="A90" s="48"/>
      <c r="B90" s="50" t="s">
        <v>101</v>
      </c>
      <c r="C90" s="50">
        <v>480</v>
      </c>
      <c r="D90" s="51">
        <v>7</v>
      </c>
      <c r="E90" s="50"/>
    </row>
    <row r="91" s="38" customFormat="1" ht="28" customHeight="1" spans="1:5">
      <c r="A91" s="48"/>
      <c r="B91" s="50" t="s">
        <v>102</v>
      </c>
      <c r="C91" s="50">
        <v>3822</v>
      </c>
      <c r="D91" s="51">
        <v>79</v>
      </c>
      <c r="E91" s="50"/>
    </row>
    <row r="92" s="38" customFormat="1" ht="28" customHeight="1" spans="1:5">
      <c r="A92" s="48"/>
      <c r="B92" s="50" t="s">
        <v>103</v>
      </c>
      <c r="C92" s="50">
        <v>2506</v>
      </c>
      <c r="D92" s="51">
        <v>52</v>
      </c>
      <c r="E92" s="50"/>
    </row>
    <row r="93" s="36" customFormat="1" ht="28" customHeight="1" spans="1:16381">
      <c r="A93" s="48" t="s">
        <v>104</v>
      </c>
      <c r="B93" s="48" t="s">
        <v>105</v>
      </c>
      <c r="C93" s="48">
        <v>26081</v>
      </c>
      <c r="D93" s="49">
        <v>645</v>
      </c>
      <c r="E93" s="48"/>
      <c r="XEL93" s="54"/>
      <c r="XEM93" s="54"/>
      <c r="XEN93" s="54"/>
      <c r="XEO93" s="54"/>
      <c r="XEP93" s="54"/>
      <c r="XEQ93" s="54"/>
      <c r="XER93" s="54"/>
      <c r="XES93" s="54"/>
      <c r="XET93" s="54"/>
      <c r="XEU93" s="54"/>
      <c r="XEV93" s="54"/>
      <c r="XEW93" s="54"/>
      <c r="XEX93" s="54"/>
      <c r="XEY93" s="54"/>
      <c r="XEZ93" s="54"/>
      <c r="XFA93" s="54"/>
    </row>
    <row r="94" s="36" customFormat="1" ht="28" customHeight="1" spans="1:16381">
      <c r="A94" s="48"/>
      <c r="B94" s="48" t="s">
        <v>106</v>
      </c>
      <c r="C94" s="48">
        <v>9918</v>
      </c>
      <c r="D94" s="49">
        <v>258</v>
      </c>
      <c r="E94" s="48"/>
      <c r="XEL94" s="54"/>
      <c r="XEM94" s="54"/>
      <c r="XEN94" s="54"/>
      <c r="XEO94" s="54"/>
      <c r="XEP94" s="54"/>
      <c r="XEQ94" s="54"/>
      <c r="XER94" s="54"/>
      <c r="XES94" s="54"/>
      <c r="XET94" s="54"/>
      <c r="XEU94" s="54"/>
      <c r="XEV94" s="54"/>
      <c r="XEW94" s="54"/>
      <c r="XEX94" s="54"/>
      <c r="XEY94" s="54"/>
      <c r="XEZ94" s="54"/>
      <c r="XFA94" s="54"/>
    </row>
    <row r="95" s="38" customFormat="1" ht="28" customHeight="1" spans="1:5">
      <c r="A95" s="48"/>
      <c r="B95" s="50" t="s">
        <v>107</v>
      </c>
      <c r="C95" s="50">
        <v>2310</v>
      </c>
      <c r="D95" s="51">
        <v>60</v>
      </c>
      <c r="E95" s="50"/>
    </row>
    <row r="96" s="38" customFormat="1" ht="28" customHeight="1" spans="1:5">
      <c r="A96" s="48"/>
      <c r="B96" s="50" t="s">
        <v>108</v>
      </c>
      <c r="C96" s="50">
        <v>7608</v>
      </c>
      <c r="D96" s="51">
        <v>198</v>
      </c>
      <c r="E96" s="50"/>
    </row>
    <row r="97" s="38" customFormat="1" ht="28" customHeight="1" spans="1:5">
      <c r="A97" s="48"/>
      <c r="B97" s="50" t="s">
        <v>109</v>
      </c>
      <c r="C97" s="50">
        <v>2020</v>
      </c>
      <c r="D97" s="51">
        <v>37</v>
      </c>
      <c r="E97" s="50"/>
    </row>
    <row r="98" s="38" customFormat="1" ht="28" customHeight="1" spans="1:5">
      <c r="A98" s="48"/>
      <c r="B98" s="50" t="s">
        <v>110</v>
      </c>
      <c r="C98" s="50">
        <v>442</v>
      </c>
      <c r="D98" s="51">
        <v>8</v>
      </c>
      <c r="E98" s="50"/>
    </row>
    <row r="99" s="38" customFormat="1" ht="28" customHeight="1" spans="1:5">
      <c r="A99" s="48"/>
      <c r="B99" s="50" t="s">
        <v>111</v>
      </c>
      <c r="C99" s="50">
        <v>4364</v>
      </c>
      <c r="D99" s="51">
        <v>159</v>
      </c>
      <c r="E99" s="50"/>
    </row>
    <row r="100" s="38" customFormat="1" ht="28" customHeight="1" spans="1:5">
      <c r="A100" s="48"/>
      <c r="B100" s="50" t="s">
        <v>112</v>
      </c>
      <c r="C100" s="50">
        <v>5136</v>
      </c>
      <c r="D100" s="51">
        <v>107</v>
      </c>
      <c r="E100" s="50"/>
    </row>
    <row r="101" s="38" customFormat="1" ht="28" customHeight="1" spans="1:5">
      <c r="A101" s="48"/>
      <c r="B101" s="50" t="s">
        <v>113</v>
      </c>
      <c r="C101" s="50">
        <v>4201</v>
      </c>
      <c r="D101" s="51">
        <v>76</v>
      </c>
      <c r="E101" s="50"/>
    </row>
    <row r="102" s="36" customFormat="1" ht="28" customHeight="1" spans="1:16381">
      <c r="A102" s="48" t="s">
        <v>114</v>
      </c>
      <c r="B102" s="48" t="s">
        <v>115</v>
      </c>
      <c r="C102" s="48">
        <v>34016</v>
      </c>
      <c r="D102" s="49">
        <v>946</v>
      </c>
      <c r="E102" s="48"/>
      <c r="XEL102" s="54"/>
      <c r="XEM102" s="54"/>
      <c r="XEN102" s="54"/>
      <c r="XEO102" s="54"/>
      <c r="XEP102" s="54"/>
      <c r="XEQ102" s="54"/>
      <c r="XER102" s="54"/>
      <c r="XES102" s="54"/>
      <c r="XET102" s="54"/>
      <c r="XEU102" s="54"/>
      <c r="XEV102" s="54"/>
      <c r="XEW102" s="54"/>
      <c r="XEX102" s="54"/>
      <c r="XEY102" s="54"/>
      <c r="XEZ102" s="54"/>
      <c r="XFA102" s="54"/>
    </row>
    <row r="103" s="36" customFormat="1" ht="28" customHeight="1" spans="1:16381">
      <c r="A103" s="48"/>
      <c r="B103" s="48" t="s">
        <v>116</v>
      </c>
      <c r="C103" s="48">
        <v>10721</v>
      </c>
      <c r="D103" s="49">
        <v>223</v>
      </c>
      <c r="E103" s="48"/>
      <c r="XEL103" s="54"/>
      <c r="XEM103" s="54"/>
      <c r="XEN103" s="54"/>
      <c r="XEO103" s="54"/>
      <c r="XEP103" s="54"/>
      <c r="XEQ103" s="54"/>
      <c r="XER103" s="54"/>
      <c r="XES103" s="54"/>
      <c r="XET103" s="54"/>
      <c r="XEU103" s="54"/>
      <c r="XEV103" s="54"/>
      <c r="XEW103" s="54"/>
      <c r="XEX103" s="54"/>
      <c r="XEY103" s="54"/>
      <c r="XEZ103" s="54"/>
      <c r="XFA103" s="54"/>
    </row>
    <row r="104" s="38" customFormat="1" ht="28" customHeight="1" spans="1:5">
      <c r="A104" s="48"/>
      <c r="B104" s="50" t="s">
        <v>117</v>
      </c>
      <c r="C104" s="50">
        <v>6549</v>
      </c>
      <c r="D104" s="51">
        <v>136</v>
      </c>
      <c r="E104" s="50"/>
    </row>
    <row r="105" s="38" customFormat="1" ht="28" customHeight="1" spans="1:5">
      <c r="A105" s="48"/>
      <c r="B105" s="50" t="s">
        <v>118</v>
      </c>
      <c r="C105" s="50">
        <v>4172</v>
      </c>
      <c r="D105" s="51">
        <v>87</v>
      </c>
      <c r="E105" s="50"/>
    </row>
    <row r="106" s="38" customFormat="1" ht="28" customHeight="1" spans="1:5">
      <c r="A106" s="48"/>
      <c r="B106" s="50" t="s">
        <v>119</v>
      </c>
      <c r="C106" s="50">
        <v>4288</v>
      </c>
      <c r="D106" s="51">
        <v>156</v>
      </c>
      <c r="E106" s="50"/>
    </row>
    <row r="107" s="38" customFormat="1" ht="28" customHeight="1" spans="1:5">
      <c r="A107" s="48"/>
      <c r="B107" s="50" t="s">
        <v>120</v>
      </c>
      <c r="C107" s="50">
        <v>4059</v>
      </c>
      <c r="D107" s="51">
        <v>169</v>
      </c>
      <c r="E107" s="50"/>
    </row>
    <row r="108" s="38" customFormat="1" ht="28" customHeight="1" spans="1:5">
      <c r="A108" s="48"/>
      <c r="B108" s="50" t="s">
        <v>121</v>
      </c>
      <c r="C108" s="50">
        <v>3014</v>
      </c>
      <c r="D108" s="51">
        <v>55</v>
      </c>
      <c r="E108" s="50"/>
    </row>
    <row r="109" s="38" customFormat="1" ht="28" customHeight="1" spans="1:5">
      <c r="A109" s="48"/>
      <c r="B109" s="50" t="s">
        <v>122</v>
      </c>
      <c r="C109" s="50">
        <v>2028</v>
      </c>
      <c r="D109" s="51">
        <v>74</v>
      </c>
      <c r="E109" s="50"/>
    </row>
    <row r="110" s="38" customFormat="1" ht="28" customHeight="1" spans="1:5">
      <c r="A110" s="48"/>
      <c r="B110" s="50" t="s">
        <v>123</v>
      </c>
      <c r="C110" s="50">
        <v>1972</v>
      </c>
      <c r="D110" s="51">
        <v>72</v>
      </c>
      <c r="E110" s="50"/>
    </row>
    <row r="111" s="38" customFormat="1" ht="28" customHeight="1" spans="1:5">
      <c r="A111" s="48"/>
      <c r="B111" s="50" t="s">
        <v>124</v>
      </c>
      <c r="C111" s="50">
        <v>2650</v>
      </c>
      <c r="D111" s="51">
        <v>55</v>
      </c>
      <c r="E111" s="50"/>
    </row>
    <row r="112" s="38" customFormat="1" ht="28" customHeight="1" spans="1:5">
      <c r="A112" s="48"/>
      <c r="B112" s="50" t="s">
        <v>125</v>
      </c>
      <c r="C112" s="50">
        <v>1216</v>
      </c>
      <c r="D112" s="51">
        <v>25</v>
      </c>
      <c r="E112" s="50"/>
    </row>
    <row r="113" s="38" customFormat="1" ht="28" customHeight="1" spans="1:5">
      <c r="A113" s="48"/>
      <c r="B113" s="50" t="s">
        <v>126</v>
      </c>
      <c r="C113" s="50">
        <v>2044</v>
      </c>
      <c r="D113" s="51">
        <v>43</v>
      </c>
      <c r="E113" s="50"/>
    </row>
    <row r="114" s="38" customFormat="1" ht="28" customHeight="1" spans="1:5">
      <c r="A114" s="48"/>
      <c r="B114" s="50" t="s">
        <v>127</v>
      </c>
      <c r="C114" s="50">
        <v>2024</v>
      </c>
      <c r="D114" s="51">
        <v>74</v>
      </c>
      <c r="E114" s="50"/>
    </row>
    <row r="115" s="36" customFormat="1" ht="28" customHeight="1" spans="1:16381">
      <c r="A115" s="48" t="s">
        <v>128</v>
      </c>
      <c r="B115" s="48" t="s">
        <v>129</v>
      </c>
      <c r="C115" s="48">
        <v>43178</v>
      </c>
      <c r="D115" s="49">
        <v>1050</v>
      </c>
      <c r="E115" s="48"/>
      <c r="XEL115" s="54"/>
      <c r="XEM115" s="54"/>
      <c r="XEN115" s="54"/>
      <c r="XEO115" s="54"/>
      <c r="XEP115" s="54"/>
      <c r="XEQ115" s="54"/>
      <c r="XER115" s="54"/>
      <c r="XES115" s="54"/>
      <c r="XET115" s="54"/>
      <c r="XEU115" s="54"/>
      <c r="XEV115" s="54"/>
      <c r="XEW115" s="54"/>
      <c r="XEX115" s="54"/>
      <c r="XEY115" s="54"/>
      <c r="XEZ115" s="54"/>
      <c r="XFA115" s="54"/>
    </row>
    <row r="116" s="36" customFormat="1" ht="28" customHeight="1" spans="1:16381">
      <c r="A116" s="48"/>
      <c r="B116" s="48" t="s">
        <v>130</v>
      </c>
      <c r="C116" s="48">
        <v>11044</v>
      </c>
      <c r="D116" s="49">
        <v>251</v>
      </c>
      <c r="E116" s="48"/>
      <c r="XEL116" s="54"/>
      <c r="XEM116" s="54"/>
      <c r="XEN116" s="54"/>
      <c r="XEO116" s="54"/>
      <c r="XEP116" s="54"/>
      <c r="XEQ116" s="54"/>
      <c r="XER116" s="54"/>
      <c r="XES116" s="54"/>
      <c r="XET116" s="54"/>
      <c r="XEU116" s="54"/>
      <c r="XEV116" s="54"/>
      <c r="XEW116" s="54"/>
      <c r="XEX116" s="54"/>
      <c r="XEY116" s="54"/>
      <c r="XEZ116" s="54"/>
      <c r="XFA116" s="54"/>
    </row>
    <row r="117" s="38" customFormat="1" ht="28" customHeight="1" spans="1:5">
      <c r="A117" s="48"/>
      <c r="B117" s="50" t="s">
        <v>131</v>
      </c>
      <c r="C117" s="50">
        <v>4210</v>
      </c>
      <c r="D117" s="51">
        <v>109</v>
      </c>
      <c r="E117" s="50"/>
    </row>
    <row r="118" s="38" customFormat="1" ht="28" customHeight="1" spans="1:5">
      <c r="A118" s="48"/>
      <c r="B118" s="50" t="s">
        <v>132</v>
      </c>
      <c r="C118" s="50">
        <v>6834</v>
      </c>
      <c r="D118" s="51">
        <v>142</v>
      </c>
      <c r="E118" s="50"/>
    </row>
    <row r="119" s="38" customFormat="1" ht="28" customHeight="1" spans="1:5">
      <c r="A119" s="48"/>
      <c r="B119" s="50" t="s">
        <v>133</v>
      </c>
      <c r="C119" s="50">
        <v>4890</v>
      </c>
      <c r="D119" s="51">
        <v>89</v>
      </c>
      <c r="E119" s="50"/>
    </row>
    <row r="120" s="38" customFormat="1" ht="28" customHeight="1" spans="1:5">
      <c r="A120" s="48"/>
      <c r="B120" s="50" t="s">
        <v>134</v>
      </c>
      <c r="C120" s="50">
        <v>190</v>
      </c>
      <c r="D120" s="51">
        <v>3</v>
      </c>
      <c r="E120" s="50"/>
    </row>
    <row r="121" s="38" customFormat="1" ht="28" customHeight="1" spans="1:5">
      <c r="A121" s="48"/>
      <c r="B121" s="50" t="s">
        <v>135</v>
      </c>
      <c r="C121" s="50">
        <v>3598</v>
      </c>
      <c r="D121" s="51">
        <v>131</v>
      </c>
      <c r="E121" s="50"/>
    </row>
    <row r="122" s="38" customFormat="1" ht="28" customHeight="1" spans="1:5">
      <c r="A122" s="48"/>
      <c r="B122" s="50" t="s">
        <v>136</v>
      </c>
      <c r="C122" s="50">
        <v>931</v>
      </c>
      <c r="D122" s="51">
        <v>39</v>
      </c>
      <c r="E122" s="50"/>
    </row>
    <row r="123" s="38" customFormat="1" ht="28" customHeight="1" spans="1:5">
      <c r="A123" s="48"/>
      <c r="B123" s="50" t="s">
        <v>137</v>
      </c>
      <c r="C123" s="50">
        <v>4838</v>
      </c>
      <c r="D123" s="51">
        <v>176</v>
      </c>
      <c r="E123" s="50"/>
    </row>
    <row r="124" s="38" customFormat="1" ht="28" customHeight="1" spans="1:5">
      <c r="A124" s="48"/>
      <c r="B124" s="50" t="s">
        <v>138</v>
      </c>
      <c r="C124" s="50">
        <v>1989</v>
      </c>
      <c r="D124" s="51">
        <v>41</v>
      </c>
      <c r="E124" s="50"/>
    </row>
    <row r="125" s="38" customFormat="1" ht="28" customHeight="1" spans="1:5">
      <c r="A125" s="48"/>
      <c r="B125" s="50" t="s">
        <v>139</v>
      </c>
      <c r="C125" s="50">
        <v>74</v>
      </c>
      <c r="D125" s="51">
        <v>2</v>
      </c>
      <c r="E125" s="50"/>
    </row>
    <row r="126" s="38" customFormat="1" ht="28" customHeight="1" spans="1:5">
      <c r="A126" s="48"/>
      <c r="B126" s="50" t="s">
        <v>140</v>
      </c>
      <c r="C126" s="50">
        <v>5341</v>
      </c>
      <c r="D126" s="51">
        <v>111</v>
      </c>
      <c r="E126" s="50"/>
    </row>
    <row r="127" s="38" customFormat="1" ht="28" customHeight="1" spans="1:5">
      <c r="A127" s="48"/>
      <c r="B127" s="50" t="s">
        <v>141</v>
      </c>
      <c r="C127" s="50">
        <v>2911</v>
      </c>
      <c r="D127" s="51">
        <v>53</v>
      </c>
      <c r="E127" s="50"/>
    </row>
    <row r="128" s="38" customFormat="1" ht="28" customHeight="1" spans="1:5">
      <c r="A128" s="48"/>
      <c r="B128" s="50" t="s">
        <v>142</v>
      </c>
      <c r="C128" s="50">
        <v>3013</v>
      </c>
      <c r="D128" s="51">
        <v>63</v>
      </c>
      <c r="E128" s="50"/>
    </row>
    <row r="129" s="38" customFormat="1" ht="28" customHeight="1" spans="1:5">
      <c r="A129" s="48"/>
      <c r="B129" s="50" t="s">
        <v>143</v>
      </c>
      <c r="C129" s="50">
        <v>4359</v>
      </c>
      <c r="D129" s="51">
        <v>91</v>
      </c>
      <c r="E129" s="50"/>
    </row>
    <row r="130" s="36" customFormat="1" ht="28" customHeight="1" spans="1:16381">
      <c r="A130" s="48" t="s">
        <v>144</v>
      </c>
      <c r="B130" s="48" t="s">
        <v>145</v>
      </c>
      <c r="C130" s="48">
        <v>38922</v>
      </c>
      <c r="D130" s="49">
        <v>1181</v>
      </c>
      <c r="E130" s="48"/>
      <c r="XEL130" s="54"/>
      <c r="XEM130" s="54"/>
      <c r="XEN130" s="54"/>
      <c r="XEO130" s="54"/>
      <c r="XEP130" s="54"/>
      <c r="XEQ130" s="54"/>
      <c r="XER130" s="54"/>
      <c r="XES130" s="54"/>
      <c r="XET130" s="54"/>
      <c r="XEU130" s="54"/>
      <c r="XEV130" s="54"/>
      <c r="XEW130" s="54"/>
      <c r="XEX130" s="54"/>
      <c r="XEY130" s="54"/>
      <c r="XEZ130" s="54"/>
      <c r="XFA130" s="54"/>
    </row>
    <row r="131" s="36" customFormat="1" ht="28" customHeight="1" spans="1:16381">
      <c r="A131" s="48"/>
      <c r="B131" s="48" t="s">
        <v>146</v>
      </c>
      <c r="C131" s="48">
        <v>9257</v>
      </c>
      <c r="D131" s="49">
        <v>289</v>
      </c>
      <c r="E131" s="48"/>
      <c r="XEL131" s="54"/>
      <c r="XEM131" s="54"/>
      <c r="XEN131" s="54"/>
      <c r="XEO131" s="54"/>
      <c r="XEP131" s="54"/>
      <c r="XEQ131" s="54"/>
      <c r="XER131" s="54"/>
      <c r="XES131" s="54"/>
      <c r="XET131" s="54"/>
      <c r="XEU131" s="54"/>
      <c r="XEV131" s="54"/>
      <c r="XEW131" s="54"/>
      <c r="XEX131" s="54"/>
      <c r="XEY131" s="54"/>
      <c r="XEZ131" s="54"/>
      <c r="XFA131" s="54"/>
    </row>
    <row r="132" s="38" customFormat="1" ht="28" customHeight="1" spans="1:5">
      <c r="A132" s="48"/>
      <c r="B132" s="50" t="s">
        <v>147</v>
      </c>
      <c r="C132" s="50">
        <v>9257</v>
      </c>
      <c r="D132" s="51">
        <v>289</v>
      </c>
      <c r="E132" s="50"/>
    </row>
    <row r="133" s="38" customFormat="1" ht="28" customHeight="1" spans="1:5">
      <c r="A133" s="48"/>
      <c r="B133" s="50" t="s">
        <v>148</v>
      </c>
      <c r="C133" s="50">
        <v>1659</v>
      </c>
      <c r="D133" s="51">
        <v>69</v>
      </c>
      <c r="E133" s="50"/>
    </row>
    <row r="134" s="38" customFormat="1" ht="28" customHeight="1" spans="1:5">
      <c r="A134" s="48"/>
      <c r="B134" s="50" t="s">
        <v>149</v>
      </c>
      <c r="C134" s="50">
        <v>3571</v>
      </c>
      <c r="D134" s="51">
        <v>74</v>
      </c>
      <c r="E134" s="50"/>
    </row>
    <row r="135" s="38" customFormat="1" ht="28" customHeight="1" spans="1:5">
      <c r="A135" s="48"/>
      <c r="B135" s="50" t="s">
        <v>150</v>
      </c>
      <c r="C135" s="50">
        <v>3221</v>
      </c>
      <c r="D135" s="51">
        <v>134</v>
      </c>
      <c r="E135" s="50"/>
    </row>
    <row r="136" s="38" customFormat="1" ht="28" customHeight="1" spans="1:5">
      <c r="A136" s="48"/>
      <c r="B136" s="50" t="s">
        <v>151</v>
      </c>
      <c r="C136" s="50">
        <v>5667</v>
      </c>
      <c r="D136" s="51">
        <v>236</v>
      </c>
      <c r="E136" s="50"/>
    </row>
    <row r="137" s="38" customFormat="1" ht="28" customHeight="1" spans="1:5">
      <c r="A137" s="48"/>
      <c r="B137" s="50" t="s">
        <v>152</v>
      </c>
      <c r="C137" s="50">
        <v>2282</v>
      </c>
      <c r="D137" s="51">
        <v>47</v>
      </c>
      <c r="E137" s="50"/>
    </row>
    <row r="138" s="38" customFormat="1" ht="28" customHeight="1" spans="1:5">
      <c r="A138" s="48"/>
      <c r="B138" s="50" t="s">
        <v>153</v>
      </c>
      <c r="C138" s="50">
        <v>2716</v>
      </c>
      <c r="D138" s="51">
        <v>56</v>
      </c>
      <c r="E138" s="50"/>
    </row>
    <row r="139" s="38" customFormat="1" ht="28" customHeight="1" spans="1:5">
      <c r="A139" s="48"/>
      <c r="B139" s="50" t="s">
        <v>154</v>
      </c>
      <c r="C139" s="50">
        <v>1715</v>
      </c>
      <c r="D139" s="51">
        <v>36</v>
      </c>
      <c r="E139" s="50"/>
    </row>
    <row r="140" s="38" customFormat="1" ht="28" customHeight="1" spans="1:5">
      <c r="A140" s="48"/>
      <c r="B140" s="50" t="s">
        <v>155</v>
      </c>
      <c r="C140" s="50">
        <v>2607</v>
      </c>
      <c r="D140" s="51">
        <v>54</v>
      </c>
      <c r="E140" s="50"/>
    </row>
    <row r="141" s="38" customFormat="1" ht="28" customHeight="1" spans="1:5">
      <c r="A141" s="48"/>
      <c r="B141" s="50" t="s">
        <v>156</v>
      </c>
      <c r="C141" s="50">
        <v>1976</v>
      </c>
      <c r="D141" s="51">
        <v>41</v>
      </c>
      <c r="E141" s="50"/>
    </row>
    <row r="142" s="38" customFormat="1" ht="28" customHeight="1" spans="1:5">
      <c r="A142" s="48"/>
      <c r="B142" s="50" t="s">
        <v>157</v>
      </c>
      <c r="C142" s="50">
        <v>1548</v>
      </c>
      <c r="D142" s="51">
        <v>32</v>
      </c>
      <c r="E142" s="50"/>
    </row>
    <row r="143" s="38" customFormat="1" ht="28" customHeight="1" spans="1:5">
      <c r="A143" s="48"/>
      <c r="B143" s="50" t="s">
        <v>158</v>
      </c>
      <c r="C143" s="50">
        <v>310</v>
      </c>
      <c r="D143" s="51">
        <v>13</v>
      </c>
      <c r="E143" s="50"/>
    </row>
    <row r="144" s="38" customFormat="1" ht="28" customHeight="1" spans="1:5">
      <c r="A144" s="48"/>
      <c r="B144" s="50" t="s">
        <v>159</v>
      </c>
      <c r="C144" s="50">
        <v>2393</v>
      </c>
      <c r="D144" s="51">
        <v>100</v>
      </c>
      <c r="E144" s="50"/>
    </row>
    <row r="145" s="36" customFormat="1" ht="28" customHeight="1" spans="1:16381">
      <c r="A145" s="48" t="s">
        <v>160</v>
      </c>
      <c r="B145" s="48" t="s">
        <v>161</v>
      </c>
      <c r="C145" s="48">
        <v>31618</v>
      </c>
      <c r="D145" s="49">
        <v>759</v>
      </c>
      <c r="E145" s="48"/>
      <c r="XEL145" s="54"/>
      <c r="XEM145" s="54"/>
      <c r="XEN145" s="54"/>
      <c r="XEO145" s="54"/>
      <c r="XEP145" s="54"/>
      <c r="XEQ145" s="54"/>
      <c r="XER145" s="54"/>
      <c r="XES145" s="54"/>
      <c r="XET145" s="54"/>
      <c r="XEU145" s="54"/>
      <c r="XEV145" s="54"/>
      <c r="XEW145" s="54"/>
      <c r="XEX145" s="54"/>
      <c r="XEY145" s="54"/>
      <c r="XEZ145" s="54"/>
      <c r="XFA145" s="54"/>
    </row>
    <row r="146" s="36" customFormat="1" ht="28" customHeight="1" spans="1:16381">
      <c r="A146" s="48"/>
      <c r="B146" s="48" t="s">
        <v>162</v>
      </c>
      <c r="C146" s="48">
        <v>8788</v>
      </c>
      <c r="D146" s="49">
        <v>183</v>
      </c>
      <c r="E146" s="48"/>
      <c r="XEL146" s="54"/>
      <c r="XEM146" s="54"/>
      <c r="XEN146" s="54"/>
      <c r="XEO146" s="54"/>
      <c r="XEP146" s="54"/>
      <c r="XEQ146" s="54"/>
      <c r="XER146" s="54"/>
      <c r="XES146" s="54"/>
      <c r="XET146" s="54"/>
      <c r="XEU146" s="54"/>
      <c r="XEV146" s="54"/>
      <c r="XEW146" s="54"/>
      <c r="XEX146" s="54"/>
      <c r="XEY146" s="54"/>
      <c r="XEZ146" s="54"/>
      <c r="XFA146" s="54"/>
    </row>
    <row r="147" s="38" customFormat="1" ht="28" customHeight="1" spans="1:5">
      <c r="A147" s="48"/>
      <c r="B147" s="50" t="s">
        <v>163</v>
      </c>
      <c r="C147" s="50">
        <v>8788</v>
      </c>
      <c r="D147" s="51">
        <v>183</v>
      </c>
      <c r="E147" s="50"/>
    </row>
    <row r="148" s="38" customFormat="1" ht="28" customHeight="1" spans="1:5">
      <c r="A148" s="48"/>
      <c r="B148" s="50" t="s">
        <v>164</v>
      </c>
      <c r="C148" s="50">
        <v>4653</v>
      </c>
      <c r="D148" s="51">
        <v>97</v>
      </c>
      <c r="E148" s="50"/>
    </row>
    <row r="149" s="38" customFormat="1" ht="28" customHeight="1" spans="1:5">
      <c r="A149" s="48"/>
      <c r="B149" s="50" t="s">
        <v>165</v>
      </c>
      <c r="C149" s="50">
        <v>10501</v>
      </c>
      <c r="D149" s="51">
        <v>218</v>
      </c>
      <c r="E149" s="50"/>
    </row>
    <row r="150" s="38" customFormat="1" ht="28" customHeight="1" spans="1:5">
      <c r="A150" s="48"/>
      <c r="B150" s="50" t="s">
        <v>166</v>
      </c>
      <c r="C150" s="50">
        <v>2511</v>
      </c>
      <c r="D150" s="51">
        <v>46</v>
      </c>
      <c r="E150" s="50"/>
    </row>
    <row r="151" s="38" customFormat="1" ht="28" customHeight="1" spans="1:5">
      <c r="A151" s="48"/>
      <c r="B151" s="50" t="s">
        <v>167</v>
      </c>
      <c r="C151" s="50">
        <v>5165</v>
      </c>
      <c r="D151" s="51">
        <v>215</v>
      </c>
      <c r="E151" s="50"/>
    </row>
    <row r="152" s="36" customFormat="1" ht="28" customHeight="1" spans="1:16381">
      <c r="A152" s="55" t="s">
        <v>168</v>
      </c>
      <c r="B152" s="48" t="s">
        <v>169</v>
      </c>
      <c r="C152" s="48">
        <v>23340</v>
      </c>
      <c r="D152" s="49">
        <v>486</v>
      </c>
      <c r="E152" s="48"/>
      <c r="XEL152" s="54"/>
      <c r="XEM152" s="54"/>
      <c r="XEN152" s="54"/>
      <c r="XEO152" s="54"/>
      <c r="XEP152" s="54"/>
      <c r="XEQ152" s="54"/>
      <c r="XER152" s="54"/>
      <c r="XES152" s="54"/>
      <c r="XET152" s="54"/>
      <c r="XEU152" s="54"/>
      <c r="XEV152" s="54"/>
      <c r="XEW152" s="54"/>
      <c r="XEX152" s="54"/>
      <c r="XEY152" s="54"/>
      <c r="XEZ152" s="54"/>
      <c r="XFA152" s="54"/>
    </row>
    <row r="153" s="36" customFormat="1" ht="28" customHeight="1" spans="1:16381">
      <c r="A153" s="55"/>
      <c r="B153" s="50" t="s">
        <v>170</v>
      </c>
      <c r="C153" s="50">
        <v>5436</v>
      </c>
      <c r="D153" s="51">
        <v>113</v>
      </c>
      <c r="E153" s="48"/>
      <c r="XEL153" s="54"/>
      <c r="XEM153" s="54"/>
      <c r="XEN153" s="54"/>
      <c r="XEO153" s="54"/>
      <c r="XEP153" s="54"/>
      <c r="XEQ153" s="54"/>
      <c r="XER153" s="54"/>
      <c r="XES153" s="54"/>
      <c r="XET153" s="54"/>
      <c r="XEU153" s="54"/>
      <c r="XEV153" s="54"/>
      <c r="XEW153" s="54"/>
      <c r="XEX153" s="54"/>
      <c r="XEY153" s="54"/>
      <c r="XEZ153" s="54"/>
      <c r="XFA153" s="54"/>
    </row>
    <row r="154" s="38" customFormat="1" ht="28" customHeight="1" spans="1:5">
      <c r="A154" s="55"/>
      <c r="B154" s="50" t="s">
        <v>171</v>
      </c>
      <c r="C154" s="50">
        <v>2252</v>
      </c>
      <c r="D154" s="51">
        <v>47</v>
      </c>
      <c r="E154" s="50"/>
    </row>
    <row r="155" s="38" customFormat="1" ht="28" customHeight="1" spans="1:5">
      <c r="A155" s="55"/>
      <c r="B155" s="50" t="s">
        <v>172</v>
      </c>
      <c r="C155" s="50">
        <v>3273</v>
      </c>
      <c r="D155" s="51">
        <v>68</v>
      </c>
      <c r="E155" s="50"/>
    </row>
    <row r="156" s="38" customFormat="1" ht="28" customHeight="1" spans="1:5">
      <c r="A156" s="55"/>
      <c r="B156" s="50" t="s">
        <v>173</v>
      </c>
      <c r="C156" s="50">
        <v>2086</v>
      </c>
      <c r="D156" s="51">
        <v>43</v>
      </c>
      <c r="E156" s="50"/>
    </row>
    <row r="157" s="38" customFormat="1" ht="28" customHeight="1" spans="1:5">
      <c r="A157" s="55"/>
      <c r="B157" s="50" t="s">
        <v>174</v>
      </c>
      <c r="C157" s="50">
        <v>1571</v>
      </c>
      <c r="D157" s="51">
        <v>33</v>
      </c>
      <c r="E157" s="50"/>
    </row>
    <row r="158" s="38" customFormat="1" ht="28" customHeight="1" spans="1:5">
      <c r="A158" s="55"/>
      <c r="B158" s="50" t="s">
        <v>175</v>
      </c>
      <c r="C158" s="50">
        <v>665</v>
      </c>
      <c r="D158" s="51">
        <v>14</v>
      </c>
      <c r="E158" s="50"/>
    </row>
    <row r="159" s="38" customFormat="1" ht="28" customHeight="1" spans="1:5">
      <c r="A159" s="55"/>
      <c r="B159" s="50" t="s">
        <v>176</v>
      </c>
      <c r="C159" s="50">
        <v>3319</v>
      </c>
      <c r="D159" s="51">
        <v>69</v>
      </c>
      <c r="E159" s="50"/>
    </row>
    <row r="160" s="38" customFormat="1" ht="28" customHeight="1" spans="1:5">
      <c r="A160" s="55"/>
      <c r="B160" s="50" t="s">
        <v>177</v>
      </c>
      <c r="C160" s="50">
        <v>4738</v>
      </c>
      <c r="D160" s="51">
        <v>99</v>
      </c>
      <c r="E160" s="50"/>
    </row>
    <row r="161" s="38" customFormat="1" ht="20.1" customHeight="1" spans="1:5">
      <c r="A161" s="39"/>
      <c r="B161" s="40"/>
      <c r="C161" s="40"/>
      <c r="D161" s="41"/>
      <c r="E161" s="42"/>
    </row>
    <row r="162" s="38" customFormat="1" ht="20.1" customHeight="1" spans="1:5">
      <c r="A162" s="39"/>
      <c r="B162" s="40"/>
      <c r="C162" s="40"/>
      <c r="D162" s="41"/>
      <c r="E162" s="42"/>
    </row>
    <row r="163" s="38" customFormat="1" ht="20.1" customHeight="1" spans="1:5">
      <c r="A163" s="39"/>
      <c r="B163" s="40"/>
      <c r="C163" s="40"/>
      <c r="D163" s="41"/>
      <c r="E163" s="42"/>
    </row>
    <row r="164" s="38" customFormat="1" ht="20.1" customHeight="1" spans="1:5">
      <c r="A164" s="39"/>
      <c r="B164" s="40"/>
      <c r="C164" s="40"/>
      <c r="D164" s="41"/>
      <c r="E164" s="42"/>
    </row>
    <row r="165" s="38" customFormat="1" ht="20.1" customHeight="1" spans="1:5">
      <c r="A165" s="39"/>
      <c r="B165" s="40"/>
      <c r="C165" s="40"/>
      <c r="D165" s="41"/>
      <c r="E165" s="42"/>
    </row>
    <row r="166" s="38" customFormat="1" ht="20.1" customHeight="1" spans="1:5">
      <c r="A166" s="39"/>
      <c r="B166" s="40"/>
      <c r="C166" s="40"/>
      <c r="D166" s="41"/>
      <c r="E166" s="42"/>
    </row>
    <row r="167" s="38" customFormat="1" ht="20.1" customHeight="1" spans="1:5">
      <c r="A167" s="39"/>
      <c r="B167" s="40"/>
      <c r="C167" s="40"/>
      <c r="D167" s="41"/>
      <c r="E167" s="42"/>
    </row>
    <row r="168" s="38" customFormat="1" ht="20.1" customHeight="1" spans="1:5">
      <c r="A168" s="39"/>
      <c r="B168" s="40"/>
      <c r="C168" s="40"/>
      <c r="D168" s="41"/>
      <c r="E168" s="42"/>
    </row>
    <row r="169" s="38" customFormat="1" ht="20.1" customHeight="1" spans="1:5">
      <c r="A169" s="39"/>
      <c r="B169" s="40"/>
      <c r="C169" s="40"/>
      <c r="D169" s="41"/>
      <c r="E169" s="42"/>
    </row>
    <row r="170" s="38" customFormat="1" ht="20.1" customHeight="1" spans="1:5">
      <c r="A170" s="39"/>
      <c r="B170" s="40"/>
      <c r="C170" s="40"/>
      <c r="D170" s="41"/>
      <c r="E170" s="42"/>
    </row>
    <row r="171" s="38" customFormat="1" ht="20.1" customHeight="1" spans="1:5">
      <c r="A171" s="39"/>
      <c r="B171" s="40"/>
      <c r="C171" s="40"/>
      <c r="D171" s="41"/>
      <c r="E171" s="42"/>
    </row>
    <row r="172" s="38" customFormat="1" ht="20.1" customHeight="1" spans="1:5">
      <c r="A172" s="39"/>
      <c r="B172" s="40"/>
      <c r="C172" s="40"/>
      <c r="D172" s="41"/>
      <c r="E172" s="42"/>
    </row>
    <row r="173" s="38" customFormat="1" ht="20.1" customHeight="1" spans="1:5">
      <c r="A173" s="39"/>
      <c r="B173" s="40"/>
      <c r="C173" s="40"/>
      <c r="D173" s="41"/>
      <c r="E173" s="42"/>
    </row>
    <row r="174" s="38" customFormat="1" ht="20.1" customHeight="1" spans="1:5">
      <c r="A174" s="39"/>
      <c r="B174" s="40"/>
      <c r="C174" s="40"/>
      <c r="D174" s="41"/>
      <c r="E174" s="42"/>
    </row>
    <row r="175" s="38" customFormat="1" ht="20.1" customHeight="1" spans="1:5">
      <c r="A175" s="39"/>
      <c r="B175" s="40"/>
      <c r="C175" s="40"/>
      <c r="D175" s="41"/>
      <c r="E175" s="42"/>
    </row>
    <row r="176" s="38" customFormat="1" ht="20.1" customHeight="1" spans="1:5">
      <c r="A176" s="39"/>
      <c r="B176" s="40"/>
      <c r="C176" s="40"/>
      <c r="D176" s="41"/>
      <c r="E176" s="42"/>
    </row>
    <row r="177" s="38" customFormat="1" ht="20.1" customHeight="1" spans="1:5">
      <c r="A177" s="39"/>
      <c r="B177" s="40"/>
      <c r="C177" s="40"/>
      <c r="D177" s="41"/>
      <c r="E177" s="42"/>
    </row>
    <row r="178" s="38" customFormat="1" ht="20.1" customHeight="1" spans="1:5">
      <c r="A178" s="39"/>
      <c r="B178" s="40"/>
      <c r="C178" s="40"/>
      <c r="D178" s="41"/>
      <c r="E178" s="42"/>
    </row>
    <row r="179" s="38" customFormat="1" ht="20.1" customHeight="1" spans="1:5">
      <c r="A179" s="39"/>
      <c r="B179" s="40"/>
      <c r="C179" s="40"/>
      <c r="D179" s="41"/>
      <c r="E179" s="42"/>
    </row>
  </sheetData>
  <mergeCells count="16">
    <mergeCell ref="A2:E2"/>
    <mergeCell ref="A4:B4"/>
    <mergeCell ref="A5:A15"/>
    <mergeCell ref="A16:A26"/>
    <mergeCell ref="A27:A33"/>
    <mergeCell ref="A34:A47"/>
    <mergeCell ref="A48:A61"/>
    <mergeCell ref="A62:A73"/>
    <mergeCell ref="A74:A86"/>
    <mergeCell ref="A87:A92"/>
    <mergeCell ref="A93:A101"/>
    <mergeCell ref="A102:A114"/>
    <mergeCell ref="A115:A129"/>
    <mergeCell ref="A130:A144"/>
    <mergeCell ref="A145:A151"/>
    <mergeCell ref="A152:A160"/>
  </mergeCells>
  <printOptions horizontalCentered="1"/>
  <pageMargins left="0.708333333333333" right="0.708333333333333" top="0.865972222222222" bottom="0.786805555555556" header="0.314583333333333" footer="0.550694444444444"/>
  <pageSetup paperSize="9" scale="75" fitToHeight="0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150"/>
  <sheetViews>
    <sheetView workbookViewId="0">
      <selection activeCell="E14" sqref="E14"/>
    </sheetView>
  </sheetViews>
  <sheetFormatPr defaultColWidth="8.75" defaultRowHeight="13.5" outlineLevelCol="2"/>
  <cols>
    <col min="1" max="16384" width="8.75" style="34"/>
  </cols>
  <sheetData>
    <row r="3" spans="1:3">
      <c r="A3" s="34" t="s">
        <v>2</v>
      </c>
      <c r="B3" s="34" t="s">
        <v>178</v>
      </c>
      <c r="C3" s="34" t="s">
        <v>179</v>
      </c>
    </row>
    <row r="4" spans="1:3">
      <c r="A4" s="34" t="s">
        <v>83</v>
      </c>
      <c r="C4" s="34">
        <v>141529</v>
      </c>
    </row>
    <row r="5" spans="2:3">
      <c r="B5" s="34" t="s">
        <v>89</v>
      </c>
      <c r="C5" s="34">
        <v>8748</v>
      </c>
    </row>
    <row r="6" spans="2:3">
      <c r="B6" s="34" t="s">
        <v>180</v>
      </c>
      <c r="C6" s="34">
        <v>1386</v>
      </c>
    </row>
    <row r="7" spans="2:3">
      <c r="B7" s="34" t="s">
        <v>87</v>
      </c>
      <c r="C7" s="34">
        <v>19367</v>
      </c>
    </row>
    <row r="8" spans="2:3">
      <c r="B8" s="34" t="s">
        <v>90</v>
      </c>
      <c r="C8" s="34">
        <v>22281</v>
      </c>
    </row>
    <row r="9" spans="2:3">
      <c r="B9" s="34" t="s">
        <v>96</v>
      </c>
      <c r="C9" s="34">
        <v>4577</v>
      </c>
    </row>
    <row r="10" spans="2:3">
      <c r="B10" s="34" t="s">
        <v>92</v>
      </c>
      <c r="C10" s="34">
        <v>18527</v>
      </c>
    </row>
    <row r="11" spans="2:3">
      <c r="B11" s="34" t="s">
        <v>93</v>
      </c>
      <c r="C11" s="34">
        <v>9607</v>
      </c>
    </row>
    <row r="12" spans="2:3">
      <c r="B12" s="34" t="s">
        <v>95</v>
      </c>
      <c r="C12" s="34">
        <v>14607</v>
      </c>
    </row>
    <row r="13" spans="2:3">
      <c r="B13" s="34" t="s">
        <v>94</v>
      </c>
      <c r="C13" s="34">
        <v>20896</v>
      </c>
    </row>
    <row r="14" spans="2:3">
      <c r="B14" s="34" t="s">
        <v>86</v>
      </c>
      <c r="C14" s="34">
        <v>21533</v>
      </c>
    </row>
    <row r="15" spans="1:3">
      <c r="A15" s="34" t="s">
        <v>114</v>
      </c>
      <c r="C15" s="34">
        <v>156130</v>
      </c>
    </row>
    <row r="16" spans="2:3">
      <c r="B16" s="34" t="s">
        <v>126</v>
      </c>
      <c r="C16" s="34">
        <v>11469</v>
      </c>
    </row>
    <row r="17" spans="2:3">
      <c r="B17" s="34" t="s">
        <v>117</v>
      </c>
      <c r="C17" s="34">
        <v>27488</v>
      </c>
    </row>
    <row r="18" spans="2:3">
      <c r="B18" s="34" t="s">
        <v>181</v>
      </c>
      <c r="C18" s="34">
        <v>881</v>
      </c>
    </row>
    <row r="19" spans="2:3">
      <c r="B19" s="34" t="s">
        <v>125</v>
      </c>
      <c r="C19" s="34">
        <v>5539</v>
      </c>
    </row>
    <row r="20" spans="2:3">
      <c r="B20" s="34" t="s">
        <v>119</v>
      </c>
      <c r="C20" s="34">
        <v>17915</v>
      </c>
    </row>
    <row r="21" spans="2:3">
      <c r="B21" s="34" t="s">
        <v>122</v>
      </c>
      <c r="C21" s="34">
        <v>10258</v>
      </c>
    </row>
    <row r="22" spans="2:3">
      <c r="B22" s="34" t="s">
        <v>123</v>
      </c>
      <c r="C22" s="34">
        <v>10088</v>
      </c>
    </row>
    <row r="23" spans="2:3">
      <c r="B23" s="34" t="s">
        <v>124</v>
      </c>
      <c r="C23" s="34">
        <v>12583</v>
      </c>
    </row>
    <row r="24" spans="2:3">
      <c r="B24" s="34" t="s">
        <v>118</v>
      </c>
      <c r="C24" s="34">
        <v>15809</v>
      </c>
    </row>
    <row r="25" spans="2:3">
      <c r="B25" s="34" t="s">
        <v>120</v>
      </c>
      <c r="C25" s="34">
        <v>18410</v>
      </c>
    </row>
    <row r="26" spans="2:3">
      <c r="B26" s="34" t="s">
        <v>121</v>
      </c>
      <c r="C26" s="34">
        <v>15966</v>
      </c>
    </row>
    <row r="27" spans="2:3">
      <c r="B27" s="34" t="s">
        <v>127</v>
      </c>
      <c r="C27" s="34">
        <v>9724</v>
      </c>
    </row>
    <row r="28" spans="1:3">
      <c r="A28" s="34" t="s">
        <v>40</v>
      </c>
      <c r="C28" s="34">
        <v>214114</v>
      </c>
    </row>
    <row r="29" spans="2:3">
      <c r="B29" s="34" t="s">
        <v>54</v>
      </c>
      <c r="C29" s="34">
        <v>23457</v>
      </c>
    </row>
    <row r="30" spans="2:3">
      <c r="B30" s="34" t="s">
        <v>51</v>
      </c>
      <c r="C30" s="34">
        <v>16318</v>
      </c>
    </row>
    <row r="31" spans="2:3">
      <c r="B31" s="34" t="s">
        <v>49</v>
      </c>
      <c r="C31" s="34">
        <v>22567</v>
      </c>
    </row>
    <row r="32" spans="2:3">
      <c r="B32" s="34" t="s">
        <v>50</v>
      </c>
      <c r="C32" s="34">
        <v>8609</v>
      </c>
    </row>
    <row r="33" spans="2:3">
      <c r="B33" s="34" t="s">
        <v>48</v>
      </c>
      <c r="C33" s="34">
        <v>24088</v>
      </c>
    </row>
    <row r="34" spans="2:3">
      <c r="B34" s="34" t="s">
        <v>53</v>
      </c>
      <c r="C34" s="34">
        <v>41419</v>
      </c>
    </row>
    <row r="35" spans="2:3">
      <c r="B35" s="34" t="s">
        <v>47</v>
      </c>
      <c r="C35" s="34">
        <v>3138</v>
      </c>
    </row>
    <row r="36" spans="2:3">
      <c r="B36" s="34" t="s">
        <v>52</v>
      </c>
      <c r="C36" s="34">
        <v>24886</v>
      </c>
    </row>
    <row r="37" spans="2:3">
      <c r="B37" s="34" t="s">
        <v>45</v>
      </c>
      <c r="C37" s="34">
        <v>8118</v>
      </c>
    </row>
    <row r="38" spans="2:3">
      <c r="B38" s="34" t="s">
        <v>44</v>
      </c>
      <c r="C38" s="34">
        <v>9266</v>
      </c>
    </row>
    <row r="39" spans="2:3">
      <c r="B39" s="34" t="s">
        <v>46</v>
      </c>
      <c r="C39" s="34">
        <v>22169</v>
      </c>
    </row>
    <row r="40" spans="2:3">
      <c r="B40" s="34" t="s">
        <v>43</v>
      </c>
      <c r="C40" s="34">
        <v>10079</v>
      </c>
    </row>
    <row r="41" spans="1:3">
      <c r="A41" s="34" t="s">
        <v>144</v>
      </c>
      <c r="C41" s="34">
        <v>162036</v>
      </c>
    </row>
    <row r="42" spans="2:3">
      <c r="B42" s="34" t="s">
        <v>150</v>
      </c>
      <c r="C42" s="34">
        <v>13953</v>
      </c>
    </row>
    <row r="43" spans="2:3">
      <c r="B43" s="34" t="s">
        <v>147</v>
      </c>
      <c r="C43" s="34">
        <v>33257</v>
      </c>
    </row>
    <row r="44" spans="2:3">
      <c r="B44" s="34" t="s">
        <v>159</v>
      </c>
      <c r="C44" s="34">
        <v>11659</v>
      </c>
    </row>
    <row r="45" spans="2:3">
      <c r="B45" s="34" t="s">
        <v>182</v>
      </c>
      <c r="C45" s="34">
        <v>1336</v>
      </c>
    </row>
    <row r="46" spans="2:3">
      <c r="B46" s="34" t="s">
        <v>152</v>
      </c>
      <c r="C46" s="34">
        <v>10198</v>
      </c>
    </row>
    <row r="47" spans="2:3">
      <c r="B47" s="34" t="s">
        <v>156</v>
      </c>
      <c r="C47" s="34">
        <v>8372</v>
      </c>
    </row>
    <row r="48" spans="2:3">
      <c r="B48" s="34" t="s">
        <v>153</v>
      </c>
      <c r="C48" s="34">
        <v>11487</v>
      </c>
    </row>
    <row r="49" spans="2:3">
      <c r="B49" s="34" t="s">
        <v>157</v>
      </c>
      <c r="C49" s="34">
        <v>6581</v>
      </c>
    </row>
    <row r="50" spans="2:3">
      <c r="B50" s="34" t="s">
        <v>154</v>
      </c>
      <c r="C50" s="34">
        <v>6535</v>
      </c>
    </row>
    <row r="51" spans="2:3">
      <c r="B51" s="34" t="s">
        <v>151</v>
      </c>
      <c r="C51" s="34">
        <v>25486</v>
      </c>
    </row>
    <row r="52" spans="2:3">
      <c r="B52" s="34" t="s">
        <v>149</v>
      </c>
      <c r="C52" s="34">
        <v>16514</v>
      </c>
    </row>
    <row r="53" spans="2:3">
      <c r="B53" s="34" t="s">
        <v>155</v>
      </c>
      <c r="C53" s="34">
        <v>9039</v>
      </c>
    </row>
    <row r="54" spans="2:3">
      <c r="B54" s="34" t="s">
        <v>148</v>
      </c>
      <c r="C54" s="34">
        <v>7619</v>
      </c>
    </row>
    <row r="55" spans="1:3">
      <c r="A55" s="34" t="s">
        <v>160</v>
      </c>
      <c r="C55" s="34">
        <v>129298</v>
      </c>
    </row>
    <row r="56" spans="2:3">
      <c r="B56" s="34" t="s">
        <v>166</v>
      </c>
      <c r="C56" s="34">
        <v>10754</v>
      </c>
    </row>
    <row r="57" spans="2:3">
      <c r="B57" s="34" t="s">
        <v>167</v>
      </c>
      <c r="C57" s="34">
        <v>24296</v>
      </c>
    </row>
    <row r="58" spans="2:3">
      <c r="B58" s="34" t="s">
        <v>183</v>
      </c>
      <c r="C58" s="34">
        <v>1827</v>
      </c>
    </row>
    <row r="59" spans="2:3">
      <c r="B59" s="34" t="s">
        <v>163</v>
      </c>
      <c r="C59" s="34">
        <v>34110</v>
      </c>
    </row>
    <row r="60" spans="2:3">
      <c r="B60" s="34" t="s">
        <v>164</v>
      </c>
      <c r="C60" s="34">
        <v>19558</v>
      </c>
    </row>
    <row r="61" spans="2:3">
      <c r="B61" s="34" t="s">
        <v>165</v>
      </c>
      <c r="C61" s="34">
        <v>38753</v>
      </c>
    </row>
    <row r="62" spans="1:3">
      <c r="A62" s="34" t="s">
        <v>55</v>
      </c>
      <c r="C62" s="34">
        <v>196673</v>
      </c>
    </row>
    <row r="63" spans="2:3">
      <c r="B63" s="34" t="s">
        <v>60</v>
      </c>
      <c r="C63" s="34">
        <v>5502</v>
      </c>
    </row>
    <row r="64" spans="2:3">
      <c r="B64" s="34" t="s">
        <v>184</v>
      </c>
      <c r="C64" s="34">
        <v>6892</v>
      </c>
    </row>
    <row r="65" spans="2:3">
      <c r="B65" s="34" t="s">
        <v>59</v>
      </c>
      <c r="C65" s="34">
        <v>12159</v>
      </c>
    </row>
    <row r="66" spans="2:3">
      <c r="B66" s="34" t="s">
        <v>65</v>
      </c>
      <c r="C66" s="34">
        <v>23060</v>
      </c>
    </row>
    <row r="67" spans="2:3">
      <c r="B67" s="34" t="s">
        <v>64</v>
      </c>
      <c r="C67" s="34">
        <v>30544</v>
      </c>
    </row>
    <row r="68" spans="2:3">
      <c r="B68" s="34" t="s">
        <v>61</v>
      </c>
      <c r="C68" s="34">
        <v>24869</v>
      </c>
    </row>
    <row r="69" spans="2:3">
      <c r="B69" s="34" t="s">
        <v>185</v>
      </c>
      <c r="C69" s="34">
        <v>1078</v>
      </c>
    </row>
    <row r="70" spans="2:3">
      <c r="B70" s="34" t="s">
        <v>63</v>
      </c>
      <c r="C70" s="34">
        <v>16506</v>
      </c>
    </row>
    <row r="71" spans="2:3">
      <c r="B71" s="34" t="s">
        <v>58</v>
      </c>
      <c r="C71" s="34">
        <v>12002</v>
      </c>
    </row>
    <row r="72" spans="2:3">
      <c r="B72" s="34" t="s">
        <v>66</v>
      </c>
      <c r="C72" s="34">
        <v>8095</v>
      </c>
    </row>
    <row r="73" spans="2:3">
      <c r="B73" s="34" t="s">
        <v>69</v>
      </c>
      <c r="C73" s="34">
        <v>20517</v>
      </c>
    </row>
    <row r="74" spans="2:3">
      <c r="B74" s="34" t="s">
        <v>67</v>
      </c>
      <c r="C74" s="34">
        <v>15405</v>
      </c>
    </row>
    <row r="75" spans="2:3">
      <c r="B75" s="34" t="s">
        <v>62</v>
      </c>
      <c r="C75" s="34">
        <v>20044</v>
      </c>
    </row>
    <row r="76" spans="1:3">
      <c r="A76" s="34" t="s">
        <v>32</v>
      </c>
      <c r="C76" s="34">
        <v>81370</v>
      </c>
    </row>
    <row r="77" spans="2:3">
      <c r="B77" s="34" t="s">
        <v>39</v>
      </c>
      <c r="C77" s="34">
        <v>3774</v>
      </c>
    </row>
    <row r="78" spans="2:3">
      <c r="B78" s="34" t="s">
        <v>186</v>
      </c>
      <c r="C78" s="34">
        <v>848</v>
      </c>
    </row>
    <row r="79" spans="2:3">
      <c r="B79" s="34" t="s">
        <v>37</v>
      </c>
      <c r="C79" s="34">
        <v>21999</v>
      </c>
    </row>
    <row r="80" spans="2:3">
      <c r="B80" s="34" t="s">
        <v>38</v>
      </c>
      <c r="C80" s="34">
        <v>19634</v>
      </c>
    </row>
    <row r="81" spans="2:3">
      <c r="B81" s="34" t="s">
        <v>35</v>
      </c>
      <c r="C81" s="34">
        <v>18113</v>
      </c>
    </row>
    <row r="82" spans="2:3">
      <c r="B82" s="34" t="s">
        <v>36</v>
      </c>
      <c r="C82" s="34">
        <v>17002</v>
      </c>
    </row>
    <row r="83" spans="1:3">
      <c r="A83" s="34" t="s">
        <v>168</v>
      </c>
      <c r="C83" s="34">
        <v>97067</v>
      </c>
    </row>
    <row r="84" spans="2:3">
      <c r="B84" s="34" t="s">
        <v>174</v>
      </c>
      <c r="C84" s="34">
        <v>6647</v>
      </c>
    </row>
    <row r="85" spans="2:3">
      <c r="B85" s="34" t="s">
        <v>172</v>
      </c>
      <c r="C85" s="34">
        <v>13412</v>
      </c>
    </row>
    <row r="86" spans="2:3">
      <c r="B86" s="34" t="s">
        <v>175</v>
      </c>
      <c r="C86" s="34">
        <v>3461</v>
      </c>
    </row>
    <row r="87" spans="2:3">
      <c r="B87" s="34" t="s">
        <v>173</v>
      </c>
      <c r="C87" s="34">
        <v>9034</v>
      </c>
    </row>
    <row r="88" spans="2:3">
      <c r="B88" s="34" t="s">
        <v>170</v>
      </c>
      <c r="C88" s="34">
        <v>19036</v>
      </c>
    </row>
    <row r="89" spans="2:3">
      <c r="B89" s="34" t="s">
        <v>177</v>
      </c>
      <c r="C89" s="34">
        <v>18803</v>
      </c>
    </row>
    <row r="90" spans="2:3">
      <c r="B90" s="34" t="s">
        <v>171</v>
      </c>
      <c r="C90" s="34">
        <v>8780</v>
      </c>
    </row>
    <row r="91" spans="2:3">
      <c r="B91" s="34" t="s">
        <v>176</v>
      </c>
      <c r="C91" s="34">
        <v>17894</v>
      </c>
    </row>
    <row r="92" spans="1:3">
      <c r="A92" s="34" t="s">
        <v>104</v>
      </c>
      <c r="C92" s="34">
        <v>121359</v>
      </c>
    </row>
    <row r="93" spans="2:3">
      <c r="B93" s="34" t="s">
        <v>112</v>
      </c>
      <c r="C93" s="34">
        <v>22593</v>
      </c>
    </row>
    <row r="94" spans="2:3">
      <c r="B94" s="34" t="s">
        <v>108</v>
      </c>
      <c r="C94" s="34">
        <v>33372</v>
      </c>
    </row>
    <row r="95" spans="2:3">
      <c r="B95" s="34" t="s">
        <v>109</v>
      </c>
      <c r="C95" s="34">
        <v>14316</v>
      </c>
    </row>
    <row r="96" spans="2:3">
      <c r="B96" s="34" t="s">
        <v>111</v>
      </c>
      <c r="C96" s="34">
        <v>21538</v>
      </c>
    </row>
    <row r="97" spans="2:3">
      <c r="B97" s="34" t="s">
        <v>187</v>
      </c>
      <c r="C97" s="34">
        <v>480</v>
      </c>
    </row>
    <row r="98" spans="2:3">
      <c r="B98" s="34" t="s">
        <v>113</v>
      </c>
      <c r="C98" s="34">
        <v>18639</v>
      </c>
    </row>
    <row r="99" spans="2:3">
      <c r="B99" s="34" t="s">
        <v>107</v>
      </c>
      <c r="C99" s="34">
        <v>10421</v>
      </c>
    </row>
    <row r="100" spans="1:3">
      <c r="A100" s="34" t="s">
        <v>128</v>
      </c>
      <c r="C100" s="34">
        <v>202403</v>
      </c>
    </row>
    <row r="101" spans="2:3">
      <c r="B101" s="34" t="s">
        <v>137</v>
      </c>
      <c r="C101" s="34">
        <v>25259</v>
      </c>
    </row>
    <row r="102" spans="2:3">
      <c r="B102" s="34" t="s">
        <v>135</v>
      </c>
      <c r="C102" s="34">
        <v>20365</v>
      </c>
    </row>
    <row r="103" spans="2:3">
      <c r="B103" s="34" t="s">
        <v>188</v>
      </c>
      <c r="C103" s="34">
        <v>16951</v>
      </c>
    </row>
    <row r="104" spans="2:3">
      <c r="B104" s="34" t="s">
        <v>138</v>
      </c>
      <c r="C104" s="34">
        <v>10850</v>
      </c>
    </row>
    <row r="105" spans="2:3">
      <c r="B105" s="34" t="s">
        <v>141</v>
      </c>
      <c r="C105" s="34">
        <v>11856</v>
      </c>
    </row>
    <row r="106" spans="2:3">
      <c r="B106" s="34" t="s">
        <v>132</v>
      </c>
      <c r="C106" s="34">
        <v>24513</v>
      </c>
    </row>
    <row r="107" spans="2:3">
      <c r="B107" s="34" t="s">
        <v>131</v>
      </c>
      <c r="C107" s="34">
        <v>19321</v>
      </c>
    </row>
    <row r="108" spans="2:3">
      <c r="B108" s="34" t="s">
        <v>140</v>
      </c>
      <c r="C108" s="34">
        <v>26935</v>
      </c>
    </row>
    <row r="109" spans="2:3">
      <c r="B109" s="34" t="s">
        <v>189</v>
      </c>
      <c r="C109" s="34">
        <v>23206</v>
      </c>
    </row>
    <row r="110" spans="2:3">
      <c r="B110" s="34" t="s">
        <v>136</v>
      </c>
      <c r="C110" s="34">
        <v>5456</v>
      </c>
    </row>
    <row r="111" spans="2:3">
      <c r="B111" s="34" t="s">
        <v>142</v>
      </c>
      <c r="C111" s="34">
        <v>17179</v>
      </c>
    </row>
    <row r="112" spans="2:3">
      <c r="B112" s="34" t="s">
        <v>190</v>
      </c>
      <c r="C112" s="34">
        <v>512</v>
      </c>
    </row>
    <row r="113" spans="1:3">
      <c r="A113" s="34" t="s">
        <v>70</v>
      </c>
      <c r="C113" s="34">
        <v>176956</v>
      </c>
    </row>
    <row r="114" spans="2:3">
      <c r="B114" s="34" t="s">
        <v>77</v>
      </c>
      <c r="C114" s="34">
        <v>15194</v>
      </c>
    </row>
    <row r="115" spans="2:3">
      <c r="B115" s="34" t="s">
        <v>75</v>
      </c>
      <c r="C115" s="34">
        <v>6460</v>
      </c>
    </row>
    <row r="116" spans="2:3">
      <c r="B116" s="34" t="s">
        <v>82</v>
      </c>
      <c r="C116" s="34">
        <v>15860</v>
      </c>
    </row>
    <row r="117" spans="2:3">
      <c r="B117" s="34" t="s">
        <v>80</v>
      </c>
      <c r="C117" s="34">
        <v>20629</v>
      </c>
    </row>
    <row r="118" spans="2:3">
      <c r="B118" s="34" t="s">
        <v>79</v>
      </c>
      <c r="C118" s="34">
        <v>30334</v>
      </c>
    </row>
    <row r="119" spans="2:3">
      <c r="B119" s="34" t="s">
        <v>78</v>
      </c>
      <c r="C119" s="34">
        <v>17026</v>
      </c>
    </row>
    <row r="120" spans="2:3">
      <c r="B120" s="34" t="s">
        <v>73</v>
      </c>
      <c r="C120" s="34">
        <v>44048</v>
      </c>
    </row>
    <row r="121" spans="2:3">
      <c r="B121" s="34" t="s">
        <v>76</v>
      </c>
      <c r="C121" s="34">
        <v>21686</v>
      </c>
    </row>
    <row r="122" spans="2:3">
      <c r="B122" s="34" t="s">
        <v>74</v>
      </c>
      <c r="C122" s="34">
        <v>5719</v>
      </c>
    </row>
    <row r="123" spans="1:3">
      <c r="A123" s="34" t="s">
        <v>97</v>
      </c>
      <c r="C123" s="34">
        <v>44945</v>
      </c>
    </row>
    <row r="124" spans="2:3">
      <c r="B124" s="34" t="s">
        <v>102</v>
      </c>
      <c r="C124" s="34">
        <v>15376</v>
      </c>
    </row>
    <row r="125" spans="2:3">
      <c r="B125" s="34" t="s">
        <v>103</v>
      </c>
      <c r="C125" s="34">
        <v>11213</v>
      </c>
    </row>
    <row r="126" spans="2:3">
      <c r="B126" s="34" t="s">
        <v>101</v>
      </c>
      <c r="C126" s="34">
        <v>2085</v>
      </c>
    </row>
    <row r="127" spans="2:3">
      <c r="B127" s="34" t="s">
        <v>100</v>
      </c>
      <c r="C127" s="34">
        <v>16271</v>
      </c>
    </row>
    <row r="128" spans="1:3">
      <c r="A128" s="34" t="s">
        <v>8</v>
      </c>
      <c r="C128" s="34">
        <v>428989</v>
      </c>
    </row>
    <row r="129" spans="2:3">
      <c r="B129" s="34" t="s">
        <v>11</v>
      </c>
      <c r="C129" s="34">
        <v>25384</v>
      </c>
    </row>
    <row r="130" spans="2:3">
      <c r="B130" s="34" t="s">
        <v>14</v>
      </c>
      <c r="C130" s="34">
        <v>39507</v>
      </c>
    </row>
    <row r="131" spans="2:3">
      <c r="B131" s="34" t="s">
        <v>19</v>
      </c>
      <c r="C131" s="34">
        <v>58172</v>
      </c>
    </row>
    <row r="132" spans="2:3">
      <c r="B132" s="34" t="s">
        <v>18</v>
      </c>
      <c r="C132" s="34">
        <v>40527</v>
      </c>
    </row>
    <row r="133" spans="2:3">
      <c r="B133" s="34" t="s">
        <v>12</v>
      </c>
      <c r="C133" s="34">
        <v>32374</v>
      </c>
    </row>
    <row r="134" spans="2:3">
      <c r="B134" s="34" t="s">
        <v>16</v>
      </c>
      <c r="C134" s="34">
        <v>40156</v>
      </c>
    </row>
    <row r="135" spans="2:3">
      <c r="B135" s="34" t="s">
        <v>15</v>
      </c>
      <c r="C135" s="34">
        <v>60002</v>
      </c>
    </row>
    <row r="136" spans="2:3">
      <c r="B136" s="34" t="s">
        <v>13</v>
      </c>
      <c r="C136" s="34">
        <v>67523</v>
      </c>
    </row>
    <row r="137" spans="2:3">
      <c r="B137" s="34" t="s">
        <v>191</v>
      </c>
      <c r="C137" s="34">
        <v>3123</v>
      </c>
    </row>
    <row r="138" spans="2:3">
      <c r="B138" s="34" t="s">
        <v>17</v>
      </c>
      <c r="C138" s="34">
        <v>62221</v>
      </c>
    </row>
    <row r="139" spans="1:3">
      <c r="A139" s="34" t="s">
        <v>20</v>
      </c>
      <c r="C139" s="34">
        <v>141018</v>
      </c>
    </row>
    <row r="140" spans="2:3">
      <c r="B140" s="34" t="s">
        <v>29</v>
      </c>
      <c r="C140" s="34">
        <v>15844</v>
      </c>
    </row>
    <row r="141" spans="2:3">
      <c r="B141" s="34" t="s">
        <v>23</v>
      </c>
      <c r="C141" s="34">
        <v>15435</v>
      </c>
    </row>
    <row r="142" spans="2:3">
      <c r="B142" s="34" t="s">
        <v>31</v>
      </c>
      <c r="C142" s="34">
        <v>35716</v>
      </c>
    </row>
    <row r="143" spans="2:3">
      <c r="B143" s="34" t="s">
        <v>24</v>
      </c>
      <c r="C143" s="34">
        <v>12967</v>
      </c>
    </row>
    <row r="144" spans="2:3">
      <c r="B144" s="34" t="s">
        <v>27</v>
      </c>
      <c r="C144" s="34">
        <v>6271</v>
      </c>
    </row>
    <row r="145" spans="2:3">
      <c r="B145" s="34" t="s">
        <v>25</v>
      </c>
      <c r="C145" s="34">
        <v>11607</v>
      </c>
    </row>
    <row r="146" spans="2:3">
      <c r="B146" s="34" t="s">
        <v>26</v>
      </c>
      <c r="C146" s="34">
        <v>20468</v>
      </c>
    </row>
    <row r="147" spans="2:3">
      <c r="B147" s="34" t="s">
        <v>30</v>
      </c>
      <c r="C147" s="34">
        <v>4495</v>
      </c>
    </row>
    <row r="148" spans="2:3">
      <c r="B148" s="34" t="s">
        <v>28</v>
      </c>
      <c r="C148" s="34">
        <v>17461</v>
      </c>
    </row>
    <row r="149" spans="2:3">
      <c r="B149" s="34" t="s">
        <v>192</v>
      </c>
      <c r="C149" s="34">
        <v>754</v>
      </c>
    </row>
    <row r="150" spans="1:3">
      <c r="A150" s="34" t="s">
        <v>193</v>
      </c>
      <c r="C150" s="34">
        <v>2293887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2"/>
  <sheetViews>
    <sheetView topLeftCell="A88" workbookViewId="0">
      <selection activeCell="C76" sqref="C76"/>
    </sheetView>
  </sheetViews>
  <sheetFormatPr defaultColWidth="9" defaultRowHeight="18" customHeight="1" outlineLevelCol="4"/>
  <cols>
    <col min="1" max="1" width="12.25" style="3" customWidth="1"/>
    <col min="2" max="2" width="23.25" style="4" customWidth="1"/>
    <col min="3" max="3" width="16.625" style="5" customWidth="1"/>
    <col min="4" max="4" width="17.875" style="5" customWidth="1"/>
    <col min="5" max="5" width="18.875" style="5" customWidth="1"/>
    <col min="6" max="216" width="9" style="3"/>
    <col min="217" max="217" width="9" style="3" customWidth="1"/>
    <col min="218" max="219" width="9" style="3"/>
    <col min="220" max="220" width="9" style="3" customWidth="1"/>
    <col min="221" max="222" width="9" style="3"/>
    <col min="223" max="223" width="9" style="3" customWidth="1"/>
    <col min="224" max="472" width="9" style="3"/>
    <col min="473" max="473" width="9" style="3" customWidth="1"/>
    <col min="474" max="475" width="9" style="3"/>
    <col min="476" max="476" width="9" style="3" customWidth="1"/>
    <col min="477" max="478" width="9" style="3"/>
    <col min="479" max="479" width="9" style="3" customWidth="1"/>
    <col min="480" max="728" width="9" style="3"/>
    <col min="729" max="729" width="9" style="3" customWidth="1"/>
    <col min="730" max="731" width="9" style="3"/>
    <col min="732" max="732" width="9" style="3" customWidth="1"/>
    <col min="733" max="734" width="9" style="3"/>
    <col min="735" max="735" width="9" style="3" customWidth="1"/>
    <col min="736" max="984" width="9" style="3"/>
    <col min="985" max="985" width="9" style="3" customWidth="1"/>
    <col min="986" max="987" width="9" style="3"/>
    <col min="988" max="988" width="9" style="3" customWidth="1"/>
    <col min="989" max="990" width="9" style="3"/>
    <col min="991" max="991" width="9" style="3" customWidth="1"/>
    <col min="992" max="1240" width="9" style="3"/>
    <col min="1241" max="1241" width="9" style="3" customWidth="1"/>
    <col min="1242" max="1243" width="9" style="3"/>
    <col min="1244" max="1244" width="9" style="3" customWidth="1"/>
    <col min="1245" max="1246" width="9" style="3"/>
    <col min="1247" max="1247" width="9" style="3" customWidth="1"/>
    <col min="1248" max="1496" width="9" style="3"/>
    <col min="1497" max="1497" width="9" style="3" customWidth="1"/>
    <col min="1498" max="1499" width="9" style="3"/>
    <col min="1500" max="1500" width="9" style="3" customWidth="1"/>
    <col min="1501" max="1502" width="9" style="3"/>
    <col min="1503" max="1503" width="9" style="3" customWidth="1"/>
    <col min="1504" max="1752" width="9" style="3"/>
    <col min="1753" max="1753" width="9" style="3" customWidth="1"/>
    <col min="1754" max="1755" width="9" style="3"/>
    <col min="1756" max="1756" width="9" style="3" customWidth="1"/>
    <col min="1757" max="1758" width="9" style="3"/>
    <col min="1759" max="1759" width="9" style="3" customWidth="1"/>
    <col min="1760" max="2008" width="9" style="3"/>
    <col min="2009" max="2009" width="9" style="3" customWidth="1"/>
    <col min="2010" max="2011" width="9" style="3"/>
    <col min="2012" max="2012" width="9" style="3" customWidth="1"/>
    <col min="2013" max="2014" width="9" style="3"/>
    <col min="2015" max="2015" width="9" style="3" customWidth="1"/>
    <col min="2016" max="2264" width="9" style="3"/>
    <col min="2265" max="2265" width="9" style="3" customWidth="1"/>
    <col min="2266" max="2267" width="9" style="3"/>
    <col min="2268" max="2268" width="9" style="3" customWidth="1"/>
    <col min="2269" max="2270" width="9" style="3"/>
    <col min="2271" max="2271" width="9" style="3" customWidth="1"/>
    <col min="2272" max="2520" width="9" style="3"/>
    <col min="2521" max="2521" width="9" style="3" customWidth="1"/>
    <col min="2522" max="2523" width="9" style="3"/>
    <col min="2524" max="2524" width="9" style="3" customWidth="1"/>
    <col min="2525" max="2526" width="9" style="3"/>
    <col min="2527" max="2527" width="9" style="3" customWidth="1"/>
    <col min="2528" max="2776" width="9" style="3"/>
    <col min="2777" max="2777" width="9" style="3" customWidth="1"/>
    <col min="2778" max="2779" width="9" style="3"/>
    <col min="2780" max="2780" width="9" style="3" customWidth="1"/>
    <col min="2781" max="2782" width="9" style="3"/>
    <col min="2783" max="2783" width="9" style="3" customWidth="1"/>
    <col min="2784" max="3032" width="9" style="3"/>
    <col min="3033" max="3033" width="9" style="3" customWidth="1"/>
    <col min="3034" max="3035" width="9" style="3"/>
    <col min="3036" max="3036" width="9" style="3" customWidth="1"/>
    <col min="3037" max="3038" width="9" style="3"/>
    <col min="3039" max="3039" width="9" style="3" customWidth="1"/>
    <col min="3040" max="3288" width="9" style="3"/>
    <col min="3289" max="3289" width="9" style="3" customWidth="1"/>
    <col min="3290" max="3291" width="9" style="3"/>
    <col min="3292" max="3292" width="9" style="3" customWidth="1"/>
    <col min="3293" max="3294" width="9" style="3"/>
    <col min="3295" max="3295" width="9" style="3" customWidth="1"/>
    <col min="3296" max="3544" width="9" style="3"/>
    <col min="3545" max="3545" width="9" style="3" customWidth="1"/>
    <col min="3546" max="3547" width="9" style="3"/>
    <col min="3548" max="3548" width="9" style="3" customWidth="1"/>
    <col min="3549" max="3550" width="9" style="3"/>
    <col min="3551" max="3551" width="9" style="3" customWidth="1"/>
    <col min="3552" max="3800" width="9" style="3"/>
    <col min="3801" max="3801" width="9" style="3" customWidth="1"/>
    <col min="3802" max="3803" width="9" style="3"/>
    <col min="3804" max="3804" width="9" style="3" customWidth="1"/>
    <col min="3805" max="3806" width="9" style="3"/>
    <col min="3807" max="3807" width="9" style="3" customWidth="1"/>
    <col min="3808" max="4056" width="9" style="3"/>
    <col min="4057" max="4057" width="9" style="3" customWidth="1"/>
    <col min="4058" max="4059" width="9" style="3"/>
    <col min="4060" max="4060" width="9" style="3" customWidth="1"/>
    <col min="4061" max="4062" width="9" style="3"/>
    <col min="4063" max="4063" width="9" style="3" customWidth="1"/>
    <col min="4064" max="4312" width="9" style="3"/>
    <col min="4313" max="4313" width="9" style="3" customWidth="1"/>
    <col min="4314" max="4315" width="9" style="3"/>
    <col min="4316" max="4316" width="9" style="3" customWidth="1"/>
    <col min="4317" max="4318" width="9" style="3"/>
    <col min="4319" max="4319" width="9" style="3" customWidth="1"/>
    <col min="4320" max="4568" width="9" style="3"/>
    <col min="4569" max="4569" width="9" style="3" customWidth="1"/>
    <col min="4570" max="4571" width="9" style="3"/>
    <col min="4572" max="4572" width="9" style="3" customWidth="1"/>
    <col min="4573" max="4574" width="9" style="3"/>
    <col min="4575" max="4575" width="9" style="3" customWidth="1"/>
    <col min="4576" max="4824" width="9" style="3"/>
    <col min="4825" max="4825" width="9" style="3" customWidth="1"/>
    <col min="4826" max="4827" width="9" style="3"/>
    <col min="4828" max="4828" width="9" style="3" customWidth="1"/>
    <col min="4829" max="4830" width="9" style="3"/>
    <col min="4831" max="4831" width="9" style="3" customWidth="1"/>
    <col min="4832" max="5080" width="9" style="3"/>
    <col min="5081" max="5081" width="9" style="3" customWidth="1"/>
    <col min="5082" max="5083" width="9" style="3"/>
    <col min="5084" max="5084" width="9" style="3" customWidth="1"/>
    <col min="5085" max="5086" width="9" style="3"/>
    <col min="5087" max="5087" width="9" style="3" customWidth="1"/>
    <col min="5088" max="5336" width="9" style="3"/>
    <col min="5337" max="5337" width="9" style="3" customWidth="1"/>
    <col min="5338" max="5339" width="9" style="3"/>
    <col min="5340" max="5340" width="9" style="3" customWidth="1"/>
    <col min="5341" max="5342" width="9" style="3"/>
    <col min="5343" max="5343" width="9" style="3" customWidth="1"/>
    <col min="5344" max="5592" width="9" style="3"/>
    <col min="5593" max="5593" width="9" style="3" customWidth="1"/>
    <col min="5594" max="5595" width="9" style="3"/>
    <col min="5596" max="5596" width="9" style="3" customWidth="1"/>
    <col min="5597" max="5598" width="9" style="3"/>
    <col min="5599" max="5599" width="9" style="3" customWidth="1"/>
    <col min="5600" max="5848" width="9" style="3"/>
    <col min="5849" max="5849" width="9" style="3" customWidth="1"/>
    <col min="5850" max="5851" width="9" style="3"/>
    <col min="5852" max="5852" width="9" style="3" customWidth="1"/>
    <col min="5853" max="5854" width="9" style="3"/>
    <col min="5855" max="5855" width="9" style="3" customWidth="1"/>
    <col min="5856" max="6104" width="9" style="3"/>
    <col min="6105" max="6105" width="9" style="3" customWidth="1"/>
    <col min="6106" max="6107" width="9" style="3"/>
    <col min="6108" max="6108" width="9" style="3" customWidth="1"/>
    <col min="6109" max="6110" width="9" style="3"/>
    <col min="6111" max="6111" width="9" style="3" customWidth="1"/>
    <col min="6112" max="6360" width="9" style="3"/>
    <col min="6361" max="6361" width="9" style="3" customWidth="1"/>
    <col min="6362" max="6363" width="9" style="3"/>
    <col min="6364" max="6364" width="9" style="3" customWidth="1"/>
    <col min="6365" max="6366" width="9" style="3"/>
    <col min="6367" max="6367" width="9" style="3" customWidth="1"/>
    <col min="6368" max="6616" width="9" style="3"/>
    <col min="6617" max="6617" width="9" style="3" customWidth="1"/>
    <col min="6618" max="6619" width="9" style="3"/>
    <col min="6620" max="6620" width="9" style="3" customWidth="1"/>
    <col min="6621" max="6622" width="9" style="3"/>
    <col min="6623" max="6623" width="9" style="3" customWidth="1"/>
    <col min="6624" max="6872" width="9" style="3"/>
    <col min="6873" max="6873" width="9" style="3" customWidth="1"/>
    <col min="6874" max="6875" width="9" style="3"/>
    <col min="6876" max="6876" width="9" style="3" customWidth="1"/>
    <col min="6877" max="6878" width="9" style="3"/>
    <col min="6879" max="6879" width="9" style="3" customWidth="1"/>
    <col min="6880" max="7128" width="9" style="3"/>
    <col min="7129" max="7129" width="9" style="3" customWidth="1"/>
    <col min="7130" max="7131" width="9" style="3"/>
    <col min="7132" max="7132" width="9" style="3" customWidth="1"/>
    <col min="7133" max="7134" width="9" style="3"/>
    <col min="7135" max="7135" width="9" style="3" customWidth="1"/>
    <col min="7136" max="7384" width="9" style="3"/>
    <col min="7385" max="7385" width="9" style="3" customWidth="1"/>
    <col min="7386" max="7387" width="9" style="3"/>
    <col min="7388" max="7388" width="9" style="3" customWidth="1"/>
    <col min="7389" max="7390" width="9" style="3"/>
    <col min="7391" max="7391" width="9" style="3" customWidth="1"/>
    <col min="7392" max="7640" width="9" style="3"/>
    <col min="7641" max="7641" width="9" style="3" customWidth="1"/>
    <col min="7642" max="7643" width="9" style="3"/>
    <col min="7644" max="7644" width="9" style="3" customWidth="1"/>
    <col min="7645" max="7646" width="9" style="3"/>
    <col min="7647" max="7647" width="9" style="3" customWidth="1"/>
    <col min="7648" max="7896" width="9" style="3"/>
    <col min="7897" max="7897" width="9" style="3" customWidth="1"/>
    <col min="7898" max="7899" width="9" style="3"/>
    <col min="7900" max="7900" width="9" style="3" customWidth="1"/>
    <col min="7901" max="7902" width="9" style="3"/>
    <col min="7903" max="7903" width="9" style="3" customWidth="1"/>
    <col min="7904" max="8152" width="9" style="3"/>
    <col min="8153" max="8153" width="9" style="3" customWidth="1"/>
    <col min="8154" max="8155" width="9" style="3"/>
    <col min="8156" max="8156" width="9" style="3" customWidth="1"/>
    <col min="8157" max="8158" width="9" style="3"/>
    <col min="8159" max="8159" width="9" style="3" customWidth="1"/>
    <col min="8160" max="8408" width="9" style="3"/>
    <col min="8409" max="8409" width="9" style="3" customWidth="1"/>
    <col min="8410" max="8411" width="9" style="3"/>
    <col min="8412" max="8412" width="9" style="3" customWidth="1"/>
    <col min="8413" max="8414" width="9" style="3"/>
    <col min="8415" max="8415" width="9" style="3" customWidth="1"/>
    <col min="8416" max="8664" width="9" style="3"/>
    <col min="8665" max="8665" width="9" style="3" customWidth="1"/>
    <col min="8666" max="8667" width="9" style="3"/>
    <col min="8668" max="8668" width="9" style="3" customWidth="1"/>
    <col min="8669" max="8670" width="9" style="3"/>
    <col min="8671" max="8671" width="9" style="3" customWidth="1"/>
    <col min="8672" max="8920" width="9" style="3"/>
    <col min="8921" max="8921" width="9" style="3" customWidth="1"/>
    <col min="8922" max="8923" width="9" style="3"/>
    <col min="8924" max="8924" width="9" style="3" customWidth="1"/>
    <col min="8925" max="8926" width="9" style="3"/>
    <col min="8927" max="8927" width="9" style="3" customWidth="1"/>
    <col min="8928" max="9176" width="9" style="3"/>
    <col min="9177" max="9177" width="9" style="3" customWidth="1"/>
    <col min="9178" max="9179" width="9" style="3"/>
    <col min="9180" max="9180" width="9" style="3" customWidth="1"/>
    <col min="9181" max="9182" width="9" style="3"/>
    <col min="9183" max="9183" width="9" style="3" customWidth="1"/>
    <col min="9184" max="9432" width="9" style="3"/>
    <col min="9433" max="9433" width="9" style="3" customWidth="1"/>
    <col min="9434" max="9435" width="9" style="3"/>
    <col min="9436" max="9436" width="9" style="3" customWidth="1"/>
    <col min="9437" max="9438" width="9" style="3"/>
    <col min="9439" max="9439" width="9" style="3" customWidth="1"/>
    <col min="9440" max="9688" width="9" style="3"/>
    <col min="9689" max="9689" width="9" style="3" customWidth="1"/>
    <col min="9690" max="9691" width="9" style="3"/>
    <col min="9692" max="9692" width="9" style="3" customWidth="1"/>
    <col min="9693" max="9694" width="9" style="3"/>
    <col min="9695" max="9695" width="9" style="3" customWidth="1"/>
    <col min="9696" max="9944" width="9" style="3"/>
    <col min="9945" max="9945" width="9" style="3" customWidth="1"/>
    <col min="9946" max="9947" width="9" style="3"/>
    <col min="9948" max="9948" width="9" style="3" customWidth="1"/>
    <col min="9949" max="9950" width="9" style="3"/>
    <col min="9951" max="9951" width="9" style="3" customWidth="1"/>
    <col min="9952" max="10200" width="9" style="3"/>
    <col min="10201" max="10201" width="9" style="3" customWidth="1"/>
    <col min="10202" max="10203" width="9" style="3"/>
    <col min="10204" max="10204" width="9" style="3" customWidth="1"/>
    <col min="10205" max="10206" width="9" style="3"/>
    <col min="10207" max="10207" width="9" style="3" customWidth="1"/>
    <col min="10208" max="10456" width="9" style="3"/>
    <col min="10457" max="10457" width="9" style="3" customWidth="1"/>
    <col min="10458" max="10459" width="9" style="3"/>
    <col min="10460" max="10460" width="9" style="3" customWidth="1"/>
    <col min="10461" max="10462" width="9" style="3"/>
    <col min="10463" max="10463" width="9" style="3" customWidth="1"/>
    <col min="10464" max="10712" width="9" style="3"/>
    <col min="10713" max="10713" width="9" style="3" customWidth="1"/>
    <col min="10714" max="10715" width="9" style="3"/>
    <col min="10716" max="10716" width="9" style="3" customWidth="1"/>
    <col min="10717" max="10718" width="9" style="3"/>
    <col min="10719" max="10719" width="9" style="3" customWidth="1"/>
    <col min="10720" max="10968" width="9" style="3"/>
    <col min="10969" max="10969" width="9" style="3" customWidth="1"/>
    <col min="10970" max="10971" width="9" style="3"/>
    <col min="10972" max="10972" width="9" style="3" customWidth="1"/>
    <col min="10973" max="10974" width="9" style="3"/>
    <col min="10975" max="10975" width="9" style="3" customWidth="1"/>
    <col min="10976" max="11224" width="9" style="3"/>
    <col min="11225" max="11225" width="9" style="3" customWidth="1"/>
    <col min="11226" max="11227" width="9" style="3"/>
    <col min="11228" max="11228" width="9" style="3" customWidth="1"/>
    <col min="11229" max="11230" width="9" style="3"/>
    <col min="11231" max="11231" width="9" style="3" customWidth="1"/>
    <col min="11232" max="11480" width="9" style="3"/>
    <col min="11481" max="11481" width="9" style="3" customWidth="1"/>
    <col min="11482" max="11483" width="9" style="3"/>
    <col min="11484" max="11484" width="9" style="3" customWidth="1"/>
    <col min="11485" max="11486" width="9" style="3"/>
    <col min="11487" max="11487" width="9" style="3" customWidth="1"/>
    <col min="11488" max="11736" width="9" style="3"/>
    <col min="11737" max="11737" width="9" style="3" customWidth="1"/>
    <col min="11738" max="11739" width="9" style="3"/>
    <col min="11740" max="11740" width="9" style="3" customWidth="1"/>
    <col min="11741" max="11742" width="9" style="3"/>
    <col min="11743" max="11743" width="9" style="3" customWidth="1"/>
    <col min="11744" max="11992" width="9" style="3"/>
    <col min="11993" max="11993" width="9" style="3" customWidth="1"/>
    <col min="11994" max="11995" width="9" style="3"/>
    <col min="11996" max="11996" width="9" style="3" customWidth="1"/>
    <col min="11997" max="11998" width="9" style="3"/>
    <col min="11999" max="11999" width="9" style="3" customWidth="1"/>
    <col min="12000" max="12248" width="9" style="3"/>
    <col min="12249" max="12249" width="9" style="3" customWidth="1"/>
    <col min="12250" max="12251" width="9" style="3"/>
    <col min="12252" max="12252" width="9" style="3" customWidth="1"/>
    <col min="12253" max="12254" width="9" style="3"/>
    <col min="12255" max="12255" width="9" style="3" customWidth="1"/>
    <col min="12256" max="12504" width="9" style="3"/>
    <col min="12505" max="12505" width="9" style="3" customWidth="1"/>
    <col min="12506" max="12507" width="9" style="3"/>
    <col min="12508" max="12508" width="9" style="3" customWidth="1"/>
    <col min="12509" max="12510" width="9" style="3"/>
    <col min="12511" max="12511" width="9" style="3" customWidth="1"/>
    <col min="12512" max="12760" width="9" style="3"/>
    <col min="12761" max="12761" width="9" style="3" customWidth="1"/>
    <col min="12762" max="12763" width="9" style="3"/>
    <col min="12764" max="12764" width="9" style="3" customWidth="1"/>
    <col min="12765" max="12766" width="9" style="3"/>
    <col min="12767" max="12767" width="9" style="3" customWidth="1"/>
    <col min="12768" max="13016" width="9" style="3"/>
    <col min="13017" max="13017" width="9" style="3" customWidth="1"/>
    <col min="13018" max="13019" width="9" style="3"/>
    <col min="13020" max="13020" width="9" style="3" customWidth="1"/>
    <col min="13021" max="13022" width="9" style="3"/>
    <col min="13023" max="13023" width="9" style="3" customWidth="1"/>
    <col min="13024" max="13272" width="9" style="3"/>
    <col min="13273" max="13273" width="9" style="3" customWidth="1"/>
    <col min="13274" max="13275" width="9" style="3"/>
    <col min="13276" max="13276" width="9" style="3" customWidth="1"/>
    <col min="13277" max="13278" width="9" style="3"/>
    <col min="13279" max="13279" width="9" style="3" customWidth="1"/>
    <col min="13280" max="13528" width="9" style="3"/>
    <col min="13529" max="13529" width="9" style="3" customWidth="1"/>
    <col min="13530" max="13531" width="9" style="3"/>
    <col min="13532" max="13532" width="9" style="3" customWidth="1"/>
    <col min="13533" max="13534" width="9" style="3"/>
    <col min="13535" max="13535" width="9" style="3" customWidth="1"/>
    <col min="13536" max="13784" width="9" style="3"/>
    <col min="13785" max="13785" width="9" style="3" customWidth="1"/>
    <col min="13786" max="13787" width="9" style="3"/>
    <col min="13788" max="13788" width="9" style="3" customWidth="1"/>
    <col min="13789" max="13790" width="9" style="3"/>
    <col min="13791" max="13791" width="9" style="3" customWidth="1"/>
    <col min="13792" max="14040" width="9" style="3"/>
    <col min="14041" max="14041" width="9" style="3" customWidth="1"/>
    <col min="14042" max="14043" width="9" style="3"/>
    <col min="14044" max="14044" width="9" style="3" customWidth="1"/>
    <col min="14045" max="14046" width="9" style="3"/>
    <col min="14047" max="14047" width="9" style="3" customWidth="1"/>
    <col min="14048" max="14296" width="9" style="3"/>
    <col min="14297" max="14297" width="9" style="3" customWidth="1"/>
    <col min="14298" max="14299" width="9" style="3"/>
    <col min="14300" max="14300" width="9" style="3" customWidth="1"/>
    <col min="14301" max="14302" width="9" style="3"/>
    <col min="14303" max="14303" width="9" style="3" customWidth="1"/>
    <col min="14304" max="14552" width="9" style="3"/>
    <col min="14553" max="14553" width="9" style="3" customWidth="1"/>
    <col min="14554" max="14555" width="9" style="3"/>
    <col min="14556" max="14556" width="9" style="3" customWidth="1"/>
    <col min="14557" max="14558" width="9" style="3"/>
    <col min="14559" max="14559" width="9" style="3" customWidth="1"/>
    <col min="14560" max="14808" width="9" style="3"/>
    <col min="14809" max="14809" width="9" style="3" customWidth="1"/>
    <col min="14810" max="14811" width="9" style="3"/>
    <col min="14812" max="14812" width="9" style="3" customWidth="1"/>
    <col min="14813" max="14814" width="9" style="3"/>
    <col min="14815" max="14815" width="9" style="3" customWidth="1"/>
    <col min="14816" max="15064" width="9" style="3"/>
    <col min="15065" max="15065" width="9" style="3" customWidth="1"/>
    <col min="15066" max="15067" width="9" style="3"/>
    <col min="15068" max="15068" width="9" style="3" customWidth="1"/>
    <col min="15069" max="15070" width="9" style="3"/>
    <col min="15071" max="15071" width="9" style="3" customWidth="1"/>
    <col min="15072" max="15320" width="9" style="3"/>
    <col min="15321" max="15321" width="9" style="3" customWidth="1"/>
    <col min="15322" max="15323" width="9" style="3"/>
    <col min="15324" max="15324" width="9" style="3" customWidth="1"/>
    <col min="15325" max="15326" width="9" style="3"/>
    <col min="15327" max="15327" width="9" style="3" customWidth="1"/>
    <col min="15328" max="15576" width="9" style="3"/>
    <col min="15577" max="15577" width="9" style="3" customWidth="1"/>
    <col min="15578" max="15579" width="9" style="3"/>
    <col min="15580" max="15580" width="9" style="3" customWidth="1"/>
    <col min="15581" max="15582" width="9" style="3"/>
    <col min="15583" max="15583" width="9" style="3" customWidth="1"/>
    <col min="15584" max="15832" width="9" style="3"/>
    <col min="15833" max="15833" width="9" style="3" customWidth="1"/>
    <col min="15834" max="15835" width="9" style="3"/>
    <col min="15836" max="15836" width="9" style="3" customWidth="1"/>
    <col min="15837" max="15838" width="9" style="3"/>
    <col min="15839" max="15839" width="9" style="3" customWidth="1"/>
    <col min="15840" max="16088" width="9" style="3"/>
    <col min="16089" max="16089" width="9" style="3" customWidth="1"/>
    <col min="16090" max="16091" width="9" style="3"/>
    <col min="16092" max="16092" width="9" style="3" customWidth="1"/>
    <col min="16093" max="16094" width="9" style="3"/>
    <col min="16095" max="16095" width="9" style="3" customWidth="1"/>
    <col min="16096" max="16337" width="9" style="3"/>
    <col min="16338" max="16355" width="9" style="3" customWidth="1"/>
    <col min="16356" max="16384" width="9" style="3"/>
  </cols>
  <sheetData>
    <row r="1" customHeight="1" spans="1:5">
      <c r="A1" s="6" t="s">
        <v>0</v>
      </c>
      <c r="B1" s="6"/>
      <c r="C1" s="7"/>
      <c r="D1" s="8"/>
      <c r="E1" s="8"/>
    </row>
    <row r="2" ht="51" customHeight="1" spans="1:5">
      <c r="A2" s="9" t="s">
        <v>194</v>
      </c>
      <c r="B2" s="9"/>
      <c r="C2" s="9"/>
      <c r="D2" s="9"/>
      <c r="E2" s="9"/>
    </row>
    <row r="3" customHeight="1" spans="1:5">
      <c r="A3" s="10"/>
      <c r="B3" s="10"/>
      <c r="C3" s="11"/>
      <c r="D3" s="12"/>
      <c r="E3" s="12" t="s">
        <v>195</v>
      </c>
    </row>
    <row r="4" s="1" customFormat="1" ht="45.75" customHeight="1" spans="1:5">
      <c r="A4" s="13" t="s">
        <v>196</v>
      </c>
      <c r="B4" s="13"/>
      <c r="C4" s="14" t="s">
        <v>197</v>
      </c>
      <c r="D4" s="14" t="s">
        <v>198</v>
      </c>
      <c r="E4" s="14" t="s">
        <v>199</v>
      </c>
    </row>
    <row r="5" s="2" customFormat="1" ht="20.1" customHeight="1" spans="1:5">
      <c r="A5" s="15" t="s">
        <v>7</v>
      </c>
      <c r="B5" s="15"/>
      <c r="C5" s="16">
        <f>SUM(C6,C18,C30,C38,C53,C68,C81,C95,C101,C111,C127,C141,C149,C164)</f>
        <v>17658</v>
      </c>
      <c r="D5" s="16">
        <f>SUM(D6,D18,D30,D38,D53,D68,D81,D95,D101,D111,D127,D141,D149,D164)</f>
        <v>9800</v>
      </c>
      <c r="E5" s="16">
        <f>SUM(E6,E18,E30,E38,E53,E68,E81,E95,E101,E111,E127,E141,E149,E164)</f>
        <v>7858</v>
      </c>
    </row>
    <row r="6" customHeight="1" spans="1:5">
      <c r="A6" s="17" t="s">
        <v>8</v>
      </c>
      <c r="B6" s="18" t="s">
        <v>9</v>
      </c>
      <c r="C6" s="19">
        <f>SUM(C8:C17)</f>
        <v>1748.3</v>
      </c>
      <c r="D6" s="19">
        <f>SUM(D8:D17)</f>
        <v>1275.5</v>
      </c>
      <c r="E6" s="19">
        <f>SUM(E8:E17)</f>
        <v>472.8</v>
      </c>
    </row>
    <row r="7" customHeight="1" spans="1:5">
      <c r="A7" s="17"/>
      <c r="B7" s="20" t="s">
        <v>10</v>
      </c>
      <c r="C7" s="21">
        <f>SUM(C8:C15)</f>
        <v>1195.4</v>
      </c>
      <c r="D7" s="21">
        <f>SUM(D8:D15)</f>
        <v>958.5</v>
      </c>
      <c r="E7" s="21">
        <f>SUM(E8:E15)</f>
        <v>236.9</v>
      </c>
    </row>
    <row r="8" customHeight="1" spans="1:5">
      <c r="A8" s="17"/>
      <c r="B8" s="20" t="s">
        <v>191</v>
      </c>
      <c r="C8" s="22">
        <f t="shared" ref="C8:C17" si="0">D8+E8</f>
        <v>2.9</v>
      </c>
      <c r="D8" s="23">
        <f>VLOOKUP(B8,'[2]2022年学前资助提前资金测算表'!B8:U175,18,0)</f>
        <v>2.9</v>
      </c>
      <c r="E8" s="23">
        <f>VLOOKUP(B8,'[2]2022年学前资助提前资金测算表'!B8:U175,19,0)</f>
        <v>0</v>
      </c>
    </row>
    <row r="9" customHeight="1" spans="1:5">
      <c r="A9" s="17"/>
      <c r="B9" s="24" t="s">
        <v>17</v>
      </c>
      <c r="C9" s="22">
        <f t="shared" si="0"/>
        <v>238.8</v>
      </c>
      <c r="D9" s="23">
        <f>VLOOKUP(B9,'[2]2022年学前资助提前资金测算表'!B9:U176,18,0)</f>
        <v>191.4</v>
      </c>
      <c r="E9" s="23">
        <f>VLOOKUP(B9,'[2]2022年学前资助提前资金测算表'!B9:U176,19,0)</f>
        <v>47.4</v>
      </c>
    </row>
    <row r="10" customHeight="1" spans="1:5">
      <c r="A10" s="17"/>
      <c r="B10" s="24" t="s">
        <v>16</v>
      </c>
      <c r="C10" s="22">
        <f t="shared" si="0"/>
        <v>143.7</v>
      </c>
      <c r="D10" s="23">
        <f>VLOOKUP(B10,'[2]2022年学前资助提前资金测算表'!B10:U177,18,0)</f>
        <v>115.2</v>
      </c>
      <c r="E10" s="23">
        <f>VLOOKUP(B10,'[2]2022年学前资助提前资金测算表'!B10:U177,19,0)</f>
        <v>28.5</v>
      </c>
    </row>
    <row r="11" customHeight="1" spans="1:5">
      <c r="A11" s="17"/>
      <c r="B11" s="24" t="s">
        <v>15</v>
      </c>
      <c r="C11" s="22">
        <f t="shared" si="0"/>
        <v>208.3</v>
      </c>
      <c r="D11" s="23">
        <f>VLOOKUP(B11,'[2]2022年学前资助提前资金测算表'!B11:U178,18,0)</f>
        <v>166.9</v>
      </c>
      <c r="E11" s="23">
        <f>VLOOKUP(B11,'[2]2022年学前资助提前资金测算表'!B11:U178,19,0)</f>
        <v>41.4</v>
      </c>
    </row>
    <row r="12" customHeight="1" spans="1:5">
      <c r="A12" s="17"/>
      <c r="B12" s="24" t="s">
        <v>11</v>
      </c>
      <c r="C12" s="22">
        <f t="shared" si="0"/>
        <v>99.2</v>
      </c>
      <c r="D12" s="23">
        <f>VLOOKUP(B12,'[2]2022年学前资助提前资金测算表'!B12:U179,18,0)</f>
        <v>79.5</v>
      </c>
      <c r="E12" s="23">
        <f>VLOOKUP(B12,'[2]2022年学前资助提前资金测算表'!B12:U179,19,0)</f>
        <v>19.7</v>
      </c>
    </row>
    <row r="13" customHeight="1" spans="1:5">
      <c r="A13" s="17"/>
      <c r="B13" s="24" t="s">
        <v>12</v>
      </c>
      <c r="C13" s="22">
        <f t="shared" si="0"/>
        <v>128.8</v>
      </c>
      <c r="D13" s="23">
        <f>VLOOKUP(B13,'[2]2022年学前资助提前资金测算表'!B13:U180,18,0)</f>
        <v>103.2</v>
      </c>
      <c r="E13" s="23">
        <f>VLOOKUP(B13,'[2]2022年学前资助提前资金测算表'!B13:U180,19,0)</f>
        <v>25.6</v>
      </c>
    </row>
    <row r="14" customHeight="1" spans="1:5">
      <c r="A14" s="17"/>
      <c r="B14" s="24" t="s">
        <v>13</v>
      </c>
      <c r="C14" s="22">
        <f t="shared" si="0"/>
        <v>230.9</v>
      </c>
      <c r="D14" s="23">
        <f>VLOOKUP(B14,'[2]2022年学前资助提前资金测算表'!B14:U181,18,0)</f>
        <v>185</v>
      </c>
      <c r="E14" s="23">
        <f>VLOOKUP(B14,'[2]2022年学前资助提前资金测算表'!B14:U181,19,0)</f>
        <v>45.9</v>
      </c>
    </row>
    <row r="15" customHeight="1" spans="1:5">
      <c r="A15" s="17"/>
      <c r="B15" s="24" t="s">
        <v>14</v>
      </c>
      <c r="C15" s="22">
        <f t="shared" si="0"/>
        <v>142.8</v>
      </c>
      <c r="D15" s="23">
        <f>VLOOKUP(B15,'[2]2022年学前资助提前资金测算表'!B15:U182,18,0)</f>
        <v>114.4</v>
      </c>
      <c r="E15" s="23">
        <f>VLOOKUP(B15,'[2]2022年学前资助提前资金测算表'!B15:U182,19,0)</f>
        <v>28.4</v>
      </c>
    </row>
    <row r="16" customHeight="1" spans="1:5">
      <c r="A16" s="17"/>
      <c r="B16" s="25" t="s">
        <v>19</v>
      </c>
      <c r="C16" s="22">
        <f t="shared" si="0"/>
        <v>324.9</v>
      </c>
      <c r="D16" s="23">
        <f>VLOOKUP(B16,'[2]2022年学前资助提前资金测算表'!B16:U183,18,0)</f>
        <v>186.3</v>
      </c>
      <c r="E16" s="23">
        <f>VLOOKUP(B16,'[2]2022年学前资助提前资金测算表'!B16:U183,19,0)</f>
        <v>138.6</v>
      </c>
    </row>
    <row r="17" customHeight="1" spans="1:5">
      <c r="A17" s="17"/>
      <c r="B17" s="25" t="s">
        <v>18</v>
      </c>
      <c r="C17" s="22">
        <f t="shared" si="0"/>
        <v>228</v>
      </c>
      <c r="D17" s="23">
        <f>VLOOKUP(B17,'[2]2022年学前资助提前资金测算表'!B17:U184,18,0)</f>
        <v>130.7</v>
      </c>
      <c r="E17" s="23">
        <f>VLOOKUP(B17,'[2]2022年学前资助提前资金测算表'!B17:U184,19,0)</f>
        <v>97.3</v>
      </c>
    </row>
    <row r="18" customHeight="1" spans="1:5">
      <c r="A18" s="24" t="s">
        <v>20</v>
      </c>
      <c r="B18" s="20" t="s">
        <v>21</v>
      </c>
      <c r="C18" s="21">
        <f>SUM(C20:C29)</f>
        <v>910.4</v>
      </c>
      <c r="D18" s="21">
        <f>SUM(D20:D29)</f>
        <v>543.3</v>
      </c>
      <c r="E18" s="21">
        <f>SUM(E20:E29)</f>
        <v>367.1</v>
      </c>
    </row>
    <row r="19" customHeight="1" spans="1:5">
      <c r="A19" s="24"/>
      <c r="B19" s="20" t="s">
        <v>22</v>
      </c>
      <c r="C19" s="21">
        <f>SUM(C20:C24)</f>
        <v>255.1</v>
      </c>
      <c r="D19" s="21">
        <f>SUM(D20:D24)</f>
        <v>195.3</v>
      </c>
      <c r="E19" s="21">
        <f>SUM(E20:E24)</f>
        <v>59.8</v>
      </c>
    </row>
    <row r="20" customHeight="1" spans="1:5">
      <c r="A20" s="24"/>
      <c r="B20" s="20" t="s">
        <v>192</v>
      </c>
      <c r="C20" s="22">
        <f t="shared" ref="C20:C29" si="1">D20+E20</f>
        <v>2.6</v>
      </c>
      <c r="D20" s="23">
        <f>VLOOKUP(B20,'[2]2022年学前资助提前资金测算表'!B20:U187,18,0)</f>
        <v>2.6</v>
      </c>
      <c r="E20" s="23">
        <f>VLOOKUP(B20,'[2]2022年学前资助提前资金测算表'!B20:U187,19,0)</f>
        <v>0</v>
      </c>
    </row>
    <row r="21" customHeight="1" spans="1:5">
      <c r="A21" s="24"/>
      <c r="B21" s="24" t="s">
        <v>26</v>
      </c>
      <c r="C21" s="22">
        <f t="shared" si="1"/>
        <v>80.6</v>
      </c>
      <c r="D21" s="23">
        <f>VLOOKUP(B21,'[2]2022年学前资助提前资金测算表'!B21:U188,18,0)</f>
        <v>61.5</v>
      </c>
      <c r="E21" s="23">
        <f>VLOOKUP(B21,'[2]2022年学前资助提前资金测算表'!B21:U188,19,0)</f>
        <v>19.1</v>
      </c>
    </row>
    <row r="22" customHeight="1" spans="1:5">
      <c r="A22" s="24"/>
      <c r="B22" s="24" t="s">
        <v>24</v>
      </c>
      <c r="C22" s="22">
        <f t="shared" si="1"/>
        <v>59.6</v>
      </c>
      <c r="D22" s="23">
        <f>VLOOKUP(B22,'[2]2022年学前资助提前资金测算表'!B22:U189,18,0)</f>
        <v>45.5</v>
      </c>
      <c r="E22" s="23">
        <f>VLOOKUP(B22,'[2]2022年学前资助提前资金测算表'!B22:U189,19,0)</f>
        <v>14.1</v>
      </c>
    </row>
    <row r="23" customHeight="1" spans="1:5">
      <c r="A23" s="24"/>
      <c r="B23" s="24" t="s">
        <v>23</v>
      </c>
      <c r="C23" s="22">
        <f t="shared" si="1"/>
        <v>65</v>
      </c>
      <c r="D23" s="23">
        <f>VLOOKUP(B23,'[2]2022年学前资助提前资金测算表'!B23:U190,18,0)</f>
        <v>49.6</v>
      </c>
      <c r="E23" s="23">
        <f>VLOOKUP(B23,'[2]2022年学前资助提前资金测算表'!B23:U190,19,0)</f>
        <v>15.4</v>
      </c>
    </row>
    <row r="24" customHeight="1" spans="1:5">
      <c r="A24" s="24"/>
      <c r="B24" s="24" t="s">
        <v>25</v>
      </c>
      <c r="C24" s="22">
        <f t="shared" si="1"/>
        <v>47.3</v>
      </c>
      <c r="D24" s="23">
        <f>VLOOKUP(B24,'[2]2022年学前资助提前资金测算表'!B24:U191,18,0)</f>
        <v>36.1</v>
      </c>
      <c r="E24" s="23">
        <f>VLOOKUP(B24,'[2]2022年学前资助提前资金测算表'!B24:U191,19,0)</f>
        <v>11.2</v>
      </c>
    </row>
    <row r="25" customHeight="1" spans="1:5">
      <c r="A25" s="24"/>
      <c r="B25" s="25" t="s">
        <v>27</v>
      </c>
      <c r="C25" s="22">
        <f t="shared" si="1"/>
        <v>38.1</v>
      </c>
      <c r="D25" s="23">
        <f>VLOOKUP(B25,'[2]2022年学前资助提前资金测算表'!B25:U192,18,0)</f>
        <v>21.1</v>
      </c>
      <c r="E25" s="23">
        <f>VLOOKUP(B25,'[2]2022年学前资助提前资金测算表'!B25:U192,19,0)</f>
        <v>17</v>
      </c>
    </row>
    <row r="26" customHeight="1" spans="1:5">
      <c r="A26" s="24"/>
      <c r="B26" s="25" t="s">
        <v>31</v>
      </c>
      <c r="C26" s="22">
        <f t="shared" si="1"/>
        <v>222.3</v>
      </c>
      <c r="D26" s="23">
        <f>VLOOKUP(B26,'[2]2022年学前资助提前资金测算表'!B26:U193,18,0)</f>
        <v>123.1</v>
      </c>
      <c r="E26" s="23">
        <f>VLOOKUP(B26,'[2]2022年学前资助提前资金测算表'!B26:U193,19,0)</f>
        <v>99.2</v>
      </c>
    </row>
    <row r="27" customHeight="1" spans="1:5">
      <c r="A27" s="24"/>
      <c r="B27" s="25" t="s">
        <v>28</v>
      </c>
      <c r="C27" s="22">
        <f t="shared" si="1"/>
        <v>108</v>
      </c>
      <c r="D27" s="23">
        <f>VLOOKUP(B27,'[2]2022年学前资助提前资金测算表'!B27:U194,18,0)</f>
        <v>59.8</v>
      </c>
      <c r="E27" s="23">
        <f>VLOOKUP(B27,'[2]2022年学前资助提前资金测算表'!B27:U194,19,0)</f>
        <v>48.2</v>
      </c>
    </row>
    <row r="28" customHeight="1" spans="1:5">
      <c r="A28" s="24"/>
      <c r="B28" s="25" t="s">
        <v>29</v>
      </c>
      <c r="C28" s="22">
        <f t="shared" si="1"/>
        <v>226.7</v>
      </c>
      <c r="D28" s="23">
        <f>VLOOKUP(B28,'[2]2022年学前资助提前资金测算表'!B28:U195,18,0)</f>
        <v>113.8</v>
      </c>
      <c r="E28" s="23">
        <f>VLOOKUP(B28,'[2]2022年学前资助提前资金测算表'!B28:U195,19,0)</f>
        <v>112.9</v>
      </c>
    </row>
    <row r="29" customHeight="1" spans="1:5">
      <c r="A29" s="24"/>
      <c r="B29" s="25" t="s">
        <v>30</v>
      </c>
      <c r="C29" s="22">
        <f t="shared" si="1"/>
        <v>60.2</v>
      </c>
      <c r="D29" s="23">
        <f>VLOOKUP(B29,'[2]2022年学前资助提前资金测算表'!B29:U196,18,0)</f>
        <v>30.2</v>
      </c>
      <c r="E29" s="23">
        <f>VLOOKUP(B29,'[2]2022年学前资助提前资金测算表'!B29:U196,19,0)</f>
        <v>30</v>
      </c>
    </row>
    <row r="30" customHeight="1" spans="1:5">
      <c r="A30" s="24" t="s">
        <v>32</v>
      </c>
      <c r="B30" s="20" t="s">
        <v>33</v>
      </c>
      <c r="C30" s="21">
        <f>SUM(C32:C37)</f>
        <v>453.2</v>
      </c>
      <c r="D30" s="21">
        <f>SUM(D32:D37)</f>
        <v>261.3</v>
      </c>
      <c r="E30" s="21">
        <f>SUM(E32:E37)</f>
        <v>191.9</v>
      </c>
    </row>
    <row r="31" customHeight="1" spans="1:5">
      <c r="A31" s="24"/>
      <c r="B31" s="20" t="s">
        <v>34</v>
      </c>
      <c r="C31" s="21">
        <f>SUM(C32:C34)</f>
        <v>167</v>
      </c>
      <c r="D31" s="21">
        <f>SUM(D32:D34)</f>
        <v>112.6</v>
      </c>
      <c r="E31" s="21">
        <f>SUM(E32:E34)</f>
        <v>54.4</v>
      </c>
    </row>
    <row r="32" customHeight="1" spans="1:5">
      <c r="A32" s="24"/>
      <c r="B32" s="20" t="s">
        <v>186</v>
      </c>
      <c r="C32" s="22">
        <f t="shared" ref="C32:C37" si="2">D32+E32</f>
        <v>2.9</v>
      </c>
      <c r="D32" s="23">
        <f>VLOOKUP(B32,'[2]2022年学前资助提前资金测算表'!B32:U199,18,0)</f>
        <v>2.9</v>
      </c>
      <c r="E32" s="23">
        <f>VLOOKUP(B32,'[2]2022年学前资助提前资金测算表'!B32:U199,19,0)</f>
        <v>0</v>
      </c>
    </row>
    <row r="33" customHeight="1" spans="1:5">
      <c r="A33" s="24"/>
      <c r="B33" s="24" t="s">
        <v>35</v>
      </c>
      <c r="C33" s="22">
        <f t="shared" si="2"/>
        <v>85.1</v>
      </c>
      <c r="D33" s="23">
        <f>VLOOKUP(B33,'[2]2022年学前资助提前资金测算表'!B33:U200,18,0)</f>
        <v>56.9</v>
      </c>
      <c r="E33" s="23">
        <f>VLOOKUP(B33,'[2]2022年学前资助提前资金测算表'!B33:U200,19,0)</f>
        <v>28.2</v>
      </c>
    </row>
    <row r="34" customHeight="1" spans="1:5">
      <c r="A34" s="24"/>
      <c r="B34" s="24" t="s">
        <v>36</v>
      </c>
      <c r="C34" s="22">
        <f t="shared" si="2"/>
        <v>79</v>
      </c>
      <c r="D34" s="23">
        <f>VLOOKUP(B34,'[2]2022年学前资助提前资金测算表'!B34:U201,18,0)</f>
        <v>52.8</v>
      </c>
      <c r="E34" s="23">
        <f>VLOOKUP(B34,'[2]2022年学前资助提前资金测算表'!B34:U201,19,0)</f>
        <v>26.2</v>
      </c>
    </row>
    <row r="35" customHeight="1" spans="1:5">
      <c r="A35" s="24"/>
      <c r="B35" s="25" t="s">
        <v>37</v>
      </c>
      <c r="C35" s="22">
        <f t="shared" si="2"/>
        <v>137.3</v>
      </c>
      <c r="D35" s="23">
        <f>VLOOKUP(B35,'[2]2022年学前资助提前资金测算表'!B35:U202,18,0)</f>
        <v>71.1</v>
      </c>
      <c r="E35" s="23">
        <f>VLOOKUP(B35,'[2]2022年学前资助提前资金测算表'!B35:U202,19,0)</f>
        <v>66.2</v>
      </c>
    </row>
    <row r="36" customHeight="1" spans="1:5">
      <c r="A36" s="24"/>
      <c r="B36" s="25" t="s">
        <v>38</v>
      </c>
      <c r="C36" s="22">
        <f t="shared" si="2"/>
        <v>126.5</v>
      </c>
      <c r="D36" s="23">
        <f>VLOOKUP(B36,'[2]2022年学前资助提前资金测算表'!B36:U203,18,0)</f>
        <v>65.6</v>
      </c>
      <c r="E36" s="23">
        <f>VLOOKUP(B36,'[2]2022年学前资助提前资金测算表'!B36:U203,19,0)</f>
        <v>60.9</v>
      </c>
    </row>
    <row r="37" customHeight="1" spans="1:5">
      <c r="A37" s="24"/>
      <c r="B37" s="25" t="s">
        <v>39</v>
      </c>
      <c r="C37" s="22">
        <f t="shared" si="2"/>
        <v>22.4</v>
      </c>
      <c r="D37" s="23">
        <f>VLOOKUP(B37,'[2]2022年学前资助提前资金测算表'!B37:U204,18,0)</f>
        <v>12</v>
      </c>
      <c r="E37" s="23">
        <f>VLOOKUP(B37,'[2]2022年学前资助提前资金测算表'!B37:U204,19,0)</f>
        <v>10.4</v>
      </c>
    </row>
    <row r="38" customHeight="1" spans="1:5">
      <c r="A38" s="24" t="s">
        <v>40</v>
      </c>
      <c r="B38" s="20" t="s">
        <v>41</v>
      </c>
      <c r="C38" s="21">
        <f>SUM(C40:C52)</f>
        <v>1448.7</v>
      </c>
      <c r="D38" s="21">
        <f>SUM(D40:D52)</f>
        <v>785.8</v>
      </c>
      <c r="E38" s="21">
        <f>SUM(E40:E52)</f>
        <v>662.9</v>
      </c>
    </row>
    <row r="39" customHeight="1" spans="1:5">
      <c r="A39" s="24"/>
      <c r="B39" s="20" t="s">
        <v>42</v>
      </c>
      <c r="C39" s="21">
        <f>SUM(C40:C45)</f>
        <v>237.7</v>
      </c>
      <c r="D39" s="21">
        <f>SUM(D40:D45)</f>
        <v>158.9</v>
      </c>
      <c r="E39" s="21">
        <f>SUM(E40:E45)</f>
        <v>78.8</v>
      </c>
    </row>
    <row r="40" customHeight="1" spans="1:5">
      <c r="A40" s="24"/>
      <c r="B40" s="20" t="s">
        <v>200</v>
      </c>
      <c r="C40" s="22">
        <f t="shared" ref="C40:C52" si="3">D40+E40</f>
        <v>0</v>
      </c>
      <c r="D40" s="23">
        <f>VLOOKUP(B40,'[2]2022年学前资助提前资金测算表'!B40:U207,18,0)</f>
        <v>0</v>
      </c>
      <c r="E40" s="23">
        <f>VLOOKUP(B40,'[2]2022年学前资助提前资金测算表'!B40:U207,19,0)</f>
        <v>0</v>
      </c>
    </row>
    <row r="41" customHeight="1" spans="1:5">
      <c r="A41" s="24"/>
      <c r="B41" s="24" t="s">
        <v>47</v>
      </c>
      <c r="C41" s="22">
        <f t="shared" si="3"/>
        <v>15.4</v>
      </c>
      <c r="D41" s="23">
        <f>VLOOKUP(B41,'[2]2022年学前资助提前资金测算表'!B41:U208,18,0)</f>
        <v>10.3</v>
      </c>
      <c r="E41" s="23">
        <f>VLOOKUP(B41,'[2]2022年学前资助提前资金测算表'!B41:U208,19,0)</f>
        <v>5.1</v>
      </c>
    </row>
    <row r="42" customHeight="1" spans="1:5">
      <c r="A42" s="24"/>
      <c r="B42" s="24" t="s">
        <v>43</v>
      </c>
      <c r="C42" s="22">
        <f t="shared" si="3"/>
        <v>46.9</v>
      </c>
      <c r="D42" s="23">
        <f>VLOOKUP(B42,'[2]2022年学前资助提前资金测算表'!B42:U209,18,0)</f>
        <v>31.3</v>
      </c>
      <c r="E42" s="23">
        <f>VLOOKUP(B42,'[2]2022年学前资助提前资金测算表'!B42:U209,19,0)</f>
        <v>15.6</v>
      </c>
    </row>
    <row r="43" customHeight="1" spans="1:5">
      <c r="A43" s="24"/>
      <c r="B43" s="24" t="s">
        <v>44</v>
      </c>
      <c r="C43" s="22">
        <f t="shared" si="3"/>
        <v>44.9</v>
      </c>
      <c r="D43" s="23">
        <f>VLOOKUP(B43,'[2]2022年学前资助提前资金测算表'!B43:U210,18,0)</f>
        <v>30</v>
      </c>
      <c r="E43" s="23">
        <f>VLOOKUP(B43,'[2]2022年学前资助提前资金测算表'!B43:U210,19,0)</f>
        <v>14.9</v>
      </c>
    </row>
    <row r="44" customHeight="1" spans="1:5">
      <c r="A44" s="24"/>
      <c r="B44" s="24" t="s">
        <v>45</v>
      </c>
      <c r="C44" s="22">
        <f t="shared" si="3"/>
        <v>37.5</v>
      </c>
      <c r="D44" s="23">
        <f>VLOOKUP(B44,'[2]2022年学前资助提前资金测算表'!B44:U211,18,0)</f>
        <v>25.1</v>
      </c>
      <c r="E44" s="23">
        <f>VLOOKUP(B44,'[2]2022年学前资助提前资金测算表'!B44:U211,19,0)</f>
        <v>12.4</v>
      </c>
    </row>
    <row r="45" customHeight="1" spans="1:5">
      <c r="A45" s="24"/>
      <c r="B45" s="24" t="s">
        <v>46</v>
      </c>
      <c r="C45" s="22">
        <f t="shared" si="3"/>
        <v>93</v>
      </c>
      <c r="D45" s="23">
        <f>VLOOKUP(B45,'[2]2022年学前资助提前资金测算表'!B45:U212,18,0)</f>
        <v>62.2</v>
      </c>
      <c r="E45" s="23">
        <f>VLOOKUP(B45,'[2]2022年学前资助提前资金测算表'!B45:U212,19,0)</f>
        <v>30.8</v>
      </c>
    </row>
    <row r="46" customHeight="1" spans="1:5">
      <c r="A46" s="24"/>
      <c r="B46" s="26" t="s">
        <v>49</v>
      </c>
      <c r="C46" s="22">
        <f t="shared" si="3"/>
        <v>154.5</v>
      </c>
      <c r="D46" s="23">
        <f>VLOOKUP(B46,'[2]2022年学前资助提前资金测算表'!B46:U213,18,0)</f>
        <v>80.1</v>
      </c>
      <c r="E46" s="23">
        <f>VLOOKUP(B46,'[2]2022年学前资助提前资金测算表'!B46:U213,19,0)</f>
        <v>74.4</v>
      </c>
    </row>
    <row r="47" customHeight="1" spans="1:5">
      <c r="A47" s="24"/>
      <c r="B47" s="26" t="s">
        <v>48</v>
      </c>
      <c r="C47" s="22">
        <f t="shared" si="3"/>
        <v>140.7</v>
      </c>
      <c r="D47" s="23">
        <f>VLOOKUP(B47,'[2]2022年学前资助提前资金测算表'!B47:U214,18,0)</f>
        <v>72.9</v>
      </c>
      <c r="E47" s="23">
        <f>VLOOKUP(B47,'[2]2022年学前资助提前资金测算表'!B47:U214,19,0)</f>
        <v>67.8</v>
      </c>
    </row>
    <row r="48" customHeight="1" spans="1:5">
      <c r="A48" s="24"/>
      <c r="B48" s="26" t="s">
        <v>50</v>
      </c>
      <c r="C48" s="22">
        <f t="shared" si="3"/>
        <v>54.4</v>
      </c>
      <c r="D48" s="23">
        <f>VLOOKUP(B48,'[2]2022年学前资助提前资金测算表'!B48:U215,18,0)</f>
        <v>29.1</v>
      </c>
      <c r="E48" s="23">
        <f>VLOOKUP(B48,'[2]2022年学前资助提前资金测算表'!B48:U215,19,0)</f>
        <v>25.3</v>
      </c>
    </row>
    <row r="49" customHeight="1" spans="1:5">
      <c r="A49" s="24"/>
      <c r="B49" s="26" t="s">
        <v>51</v>
      </c>
      <c r="C49" s="22">
        <f t="shared" si="3"/>
        <v>106.6</v>
      </c>
      <c r="D49" s="23">
        <f>VLOOKUP(B49,'[2]2022年学前资助提前资金测算表'!B49:U216,18,0)</f>
        <v>57.1</v>
      </c>
      <c r="E49" s="23">
        <f>VLOOKUP(B49,'[2]2022年学前资助提前资金测算表'!B49:U216,19,0)</f>
        <v>49.5</v>
      </c>
    </row>
    <row r="50" customHeight="1" spans="1:5">
      <c r="A50" s="24"/>
      <c r="B50" s="26" t="s">
        <v>54</v>
      </c>
      <c r="C50" s="22">
        <f t="shared" si="3"/>
        <v>133.1</v>
      </c>
      <c r="D50" s="23">
        <f>VLOOKUP(B50,'[2]2022年学前资助提前资金测算表'!B50:U217,18,0)</f>
        <v>71.3</v>
      </c>
      <c r="E50" s="23">
        <f>VLOOKUP(B50,'[2]2022年学前资助提前资金测算表'!B50:U217,19,0)</f>
        <v>61.8</v>
      </c>
    </row>
    <row r="51" customHeight="1" spans="1:5">
      <c r="A51" s="24"/>
      <c r="B51" s="26" t="s">
        <v>52</v>
      </c>
      <c r="C51" s="22">
        <f t="shared" si="3"/>
        <v>358.3</v>
      </c>
      <c r="D51" s="23">
        <f>VLOOKUP(B51,'[2]2022年学前资助提前资金测算表'!B51:U218,18,0)</f>
        <v>179.9</v>
      </c>
      <c r="E51" s="23">
        <f>VLOOKUP(B51,'[2]2022年学前资助提前资金测算表'!B51:U218,19,0)</f>
        <v>178.4</v>
      </c>
    </row>
    <row r="52" customHeight="1" spans="1:5">
      <c r="A52" s="24"/>
      <c r="B52" s="25" t="s">
        <v>53</v>
      </c>
      <c r="C52" s="22">
        <f t="shared" si="3"/>
        <v>263.4</v>
      </c>
      <c r="D52" s="23">
        <f>VLOOKUP(B52,'[2]2022年学前资助提前资金测算表'!B52:U219,18,0)</f>
        <v>136.5</v>
      </c>
      <c r="E52" s="23">
        <f>VLOOKUP(B52,'[2]2022年学前资助提前资金测算表'!B52:U219,19,0)</f>
        <v>126.9</v>
      </c>
    </row>
    <row r="53" customHeight="1" spans="1:5">
      <c r="A53" s="24" t="s">
        <v>55</v>
      </c>
      <c r="B53" s="20" t="s">
        <v>56</v>
      </c>
      <c r="C53" s="21">
        <f>SUM(C55:C67)</f>
        <v>2111.6</v>
      </c>
      <c r="D53" s="21">
        <f>SUM(D55:D67)</f>
        <v>1087.7</v>
      </c>
      <c r="E53" s="21">
        <f>SUM(E55:E67)</f>
        <v>1023.9</v>
      </c>
    </row>
    <row r="54" customHeight="1" spans="1:5">
      <c r="A54" s="24"/>
      <c r="B54" s="20" t="s">
        <v>57</v>
      </c>
      <c r="C54" s="21">
        <f>SUM(C55:C58)</f>
        <v>141.6</v>
      </c>
      <c r="D54" s="21">
        <f>SUM(D55:D58)</f>
        <v>96.1</v>
      </c>
      <c r="E54" s="21">
        <f>SUM(E55:E58)</f>
        <v>45.5</v>
      </c>
    </row>
    <row r="55" customHeight="1" spans="1:5">
      <c r="A55" s="24"/>
      <c r="B55" s="20" t="s">
        <v>185</v>
      </c>
      <c r="C55" s="22">
        <f t="shared" ref="C55:C67" si="4">D55+E55</f>
        <v>4.2</v>
      </c>
      <c r="D55" s="23">
        <f>VLOOKUP(B55,'[2]2022年学前资助提前资金测算表'!B55:U222,18,0)</f>
        <v>4.2</v>
      </c>
      <c r="E55" s="23">
        <f>VLOOKUP(B55,'[2]2022年学前资助提前资金测算表'!B55:U222,19,0)</f>
        <v>0</v>
      </c>
    </row>
    <row r="56" customHeight="1" spans="1:5">
      <c r="A56" s="24"/>
      <c r="B56" s="27" t="s">
        <v>58</v>
      </c>
      <c r="C56" s="22">
        <f t="shared" si="4"/>
        <v>60.3</v>
      </c>
      <c r="D56" s="23">
        <f>VLOOKUP(B56,'[2]2022年学前资助提前资金测算表'!B56:U223,18,0)</f>
        <v>40.3</v>
      </c>
      <c r="E56" s="23">
        <f>VLOOKUP(B56,'[2]2022年学前资助提前资金测算表'!B56:U223,19,0)</f>
        <v>20</v>
      </c>
    </row>
    <row r="57" customHeight="1" spans="1:5">
      <c r="A57" s="24"/>
      <c r="B57" s="27" t="s">
        <v>59</v>
      </c>
      <c r="C57" s="22">
        <f t="shared" si="4"/>
        <v>50.8</v>
      </c>
      <c r="D57" s="23">
        <f>VLOOKUP(B57,'[2]2022年学前资助提前资金测算表'!B57:U224,18,0)</f>
        <v>34</v>
      </c>
      <c r="E57" s="23">
        <f>VLOOKUP(B57,'[2]2022年学前资助提前资金测算表'!B57:U224,19,0)</f>
        <v>16.8</v>
      </c>
    </row>
    <row r="58" customHeight="1" spans="1:5">
      <c r="A58" s="24"/>
      <c r="B58" s="27" t="s">
        <v>60</v>
      </c>
      <c r="C58" s="22">
        <f t="shared" si="4"/>
        <v>26.3</v>
      </c>
      <c r="D58" s="23">
        <f>VLOOKUP(B58,'[2]2022年学前资助提前资金测算表'!B58:U225,18,0)</f>
        <v>17.6</v>
      </c>
      <c r="E58" s="23">
        <f>VLOOKUP(B58,'[2]2022年学前资助提前资金测算表'!B58:U225,19,0)</f>
        <v>8.7</v>
      </c>
    </row>
    <row r="59" customHeight="1" spans="1:5">
      <c r="A59" s="24"/>
      <c r="B59" s="26" t="s">
        <v>61</v>
      </c>
      <c r="C59" s="22">
        <f t="shared" si="4"/>
        <v>154.3</v>
      </c>
      <c r="D59" s="23">
        <f>VLOOKUP(B59,'[2]2022年学前资助提前资金测算表'!B59:U226,18,0)</f>
        <v>80</v>
      </c>
      <c r="E59" s="23">
        <f>VLOOKUP(B59,'[2]2022年学前资助提前资金测算表'!B59:U226,19,0)</f>
        <v>74.3</v>
      </c>
    </row>
    <row r="60" customHeight="1" spans="1:5">
      <c r="A60" s="24"/>
      <c r="B60" s="26" t="s">
        <v>62</v>
      </c>
      <c r="C60" s="22">
        <f t="shared" si="4"/>
        <v>252.2</v>
      </c>
      <c r="D60" s="23">
        <f>VLOOKUP(B60,'[2]2022年学前资助提前资金测算表'!B60:U227,18,0)</f>
        <v>126.6</v>
      </c>
      <c r="E60" s="23">
        <f>VLOOKUP(B60,'[2]2022年学前资助提前资金测算表'!B60:U227,19,0)</f>
        <v>125.6</v>
      </c>
    </row>
    <row r="61" customHeight="1" spans="1:5">
      <c r="A61" s="24"/>
      <c r="B61" s="26" t="s">
        <v>64</v>
      </c>
      <c r="C61" s="22">
        <f t="shared" si="4"/>
        <v>403.6</v>
      </c>
      <c r="D61" s="23">
        <f>VLOOKUP(B61,'[2]2022年学前资助提前资金测算表'!B61:U228,18,0)</f>
        <v>202.6</v>
      </c>
      <c r="E61" s="23">
        <f>VLOOKUP(B61,'[2]2022年学前资助提前资金测算表'!B61:U228,19,0)</f>
        <v>201</v>
      </c>
    </row>
    <row r="62" customHeight="1" spans="1:5">
      <c r="A62" s="24"/>
      <c r="B62" s="26" t="s">
        <v>69</v>
      </c>
      <c r="C62" s="22">
        <f t="shared" si="4"/>
        <v>258</v>
      </c>
      <c r="D62" s="23">
        <f>VLOOKUP(B62,'[2]2022年学前资助提前资金测算表'!B62:U229,18,0)</f>
        <v>129.5</v>
      </c>
      <c r="E62" s="23">
        <f>VLOOKUP(B62,'[2]2022年学前资助提前资金测算表'!B62:U229,19,0)</f>
        <v>128.5</v>
      </c>
    </row>
    <row r="63" customHeight="1" spans="1:5">
      <c r="A63" s="24"/>
      <c r="B63" s="26" t="s">
        <v>65</v>
      </c>
      <c r="C63" s="22">
        <f t="shared" si="4"/>
        <v>286</v>
      </c>
      <c r="D63" s="23">
        <f>VLOOKUP(B63,'[2]2022年学前资助提前资金测算表'!B63:U230,18,0)</f>
        <v>143.6</v>
      </c>
      <c r="E63" s="23">
        <f>VLOOKUP(B63,'[2]2022年学前资助提前资金测算表'!B63:U230,19,0)</f>
        <v>142.4</v>
      </c>
    </row>
    <row r="64" customHeight="1" spans="1:5">
      <c r="A64" s="24"/>
      <c r="B64" s="26" t="s">
        <v>67</v>
      </c>
      <c r="C64" s="22">
        <f t="shared" si="4"/>
        <v>206.5</v>
      </c>
      <c r="D64" s="23">
        <f>VLOOKUP(B64,'[2]2022年学前资助提前资金测算表'!B64:U231,18,0)</f>
        <v>103.7</v>
      </c>
      <c r="E64" s="23">
        <f>VLOOKUP(B64,'[2]2022年学前资助提前资金测算表'!B64:U231,19,0)</f>
        <v>102.8</v>
      </c>
    </row>
    <row r="65" customHeight="1" spans="1:5">
      <c r="A65" s="24"/>
      <c r="B65" s="26" t="s">
        <v>63</v>
      </c>
      <c r="C65" s="22">
        <f t="shared" si="4"/>
        <v>210.8</v>
      </c>
      <c r="D65" s="23">
        <f>VLOOKUP(B65,'[2]2022年学前资助提前资金测算表'!B65:U232,18,0)</f>
        <v>105.9</v>
      </c>
      <c r="E65" s="23">
        <f>VLOOKUP(B65,'[2]2022年学前资助提前资金测算表'!B65:U232,19,0)</f>
        <v>104.9</v>
      </c>
    </row>
    <row r="66" customHeight="1" spans="1:5">
      <c r="A66" s="24"/>
      <c r="B66" s="26" t="s">
        <v>68</v>
      </c>
      <c r="C66" s="22">
        <f t="shared" si="4"/>
        <v>90.6</v>
      </c>
      <c r="D66" s="23">
        <f>VLOOKUP(B66,'[2]2022年学前资助提前资金测算表'!B66:U233,18,0)</f>
        <v>45.5</v>
      </c>
      <c r="E66" s="23">
        <f>VLOOKUP(B66,'[2]2022年学前资助提前资金测算表'!B66:U233,19,0)</f>
        <v>45.1</v>
      </c>
    </row>
    <row r="67" customHeight="1" spans="1:5">
      <c r="A67" s="24"/>
      <c r="B67" s="26" t="s">
        <v>66</v>
      </c>
      <c r="C67" s="22">
        <f t="shared" si="4"/>
        <v>108</v>
      </c>
      <c r="D67" s="23">
        <f>VLOOKUP(B67,'[2]2022年学前资助提前资金测算表'!B67:U234,18,0)</f>
        <v>54.2</v>
      </c>
      <c r="E67" s="23">
        <f>VLOOKUP(B67,'[2]2022年学前资助提前资金测算表'!B67:U234,19,0)</f>
        <v>53.8</v>
      </c>
    </row>
    <row r="68" customHeight="1" spans="1:5">
      <c r="A68" s="28" t="s">
        <v>70</v>
      </c>
      <c r="B68" s="20" t="s">
        <v>71</v>
      </c>
      <c r="C68" s="21">
        <f>SUM(C70:C80)</f>
        <v>1152.5</v>
      </c>
      <c r="D68" s="21">
        <f>SUM(D70:D80)</f>
        <v>650</v>
      </c>
      <c r="E68" s="21">
        <f>SUM(E70:E80)</f>
        <v>502.5</v>
      </c>
    </row>
    <row r="69" customHeight="1" spans="1:5">
      <c r="A69" s="29"/>
      <c r="B69" s="20" t="s">
        <v>72</v>
      </c>
      <c r="C69" s="21">
        <f>SUM(C70:C74)</f>
        <v>235.5</v>
      </c>
      <c r="D69" s="21">
        <f>SUM(D70:D74)</f>
        <v>172.1</v>
      </c>
      <c r="E69" s="21">
        <f>SUM(E70:E74)</f>
        <v>63.4</v>
      </c>
    </row>
    <row r="70" customHeight="1" spans="1:5">
      <c r="A70" s="29"/>
      <c r="B70" s="20" t="s">
        <v>201</v>
      </c>
      <c r="C70" s="22">
        <f t="shared" ref="C70:C80" si="5">D70+E70</f>
        <v>50.4</v>
      </c>
      <c r="D70" s="23">
        <f>VLOOKUP(B70,'[2]2022年学前资助提前资金测算表'!B70:U237,18,0)</f>
        <v>50.4</v>
      </c>
      <c r="E70" s="23">
        <f>VLOOKUP(B70,'[2]2022年学前资助提前资金测算表'!B70:U237,19,0)</f>
        <v>0</v>
      </c>
    </row>
    <row r="71" customHeight="1" spans="1:5">
      <c r="A71" s="29"/>
      <c r="B71" s="27" t="s">
        <v>75</v>
      </c>
      <c r="C71" s="22">
        <f t="shared" si="5"/>
        <v>30.3</v>
      </c>
      <c r="D71" s="23">
        <f>VLOOKUP(B71,'[2]2022年学前资助提前资金测算表'!B71:U238,18,0)</f>
        <v>20.3</v>
      </c>
      <c r="E71" s="23">
        <f>VLOOKUP(B71,'[2]2022年学前资助提前资金测算表'!B71:U238,19,0)</f>
        <v>10</v>
      </c>
    </row>
    <row r="72" customHeight="1" spans="1:5">
      <c r="A72" s="29"/>
      <c r="B72" s="27" t="s">
        <v>74</v>
      </c>
      <c r="C72" s="22">
        <f t="shared" si="5"/>
        <v>27.6</v>
      </c>
      <c r="D72" s="23">
        <f>VLOOKUP(B72,'[2]2022年学前资助提前资金测算表'!B72:U239,18,0)</f>
        <v>18.4</v>
      </c>
      <c r="E72" s="23">
        <f>VLOOKUP(B72,'[2]2022年学前资助提前资金测算表'!B72:U239,19,0)</f>
        <v>9.2</v>
      </c>
    </row>
    <row r="73" customHeight="1" spans="1:5">
      <c r="A73" s="29"/>
      <c r="B73" s="27" t="s">
        <v>81</v>
      </c>
      <c r="C73" s="22">
        <f t="shared" si="5"/>
        <v>14.5</v>
      </c>
      <c r="D73" s="23">
        <f>VLOOKUP(B73,'[2]2022年学前资助提前资金测算表'!B73:U240,18,0)</f>
        <v>7.7</v>
      </c>
      <c r="E73" s="23">
        <f>VLOOKUP(B73,'[2]2022年学前资助提前资金测算表'!B73:U240,19,0)</f>
        <v>6.8</v>
      </c>
    </row>
    <row r="74" customHeight="1" spans="1:5">
      <c r="A74" s="29"/>
      <c r="B74" s="27" t="s">
        <v>73</v>
      </c>
      <c r="C74" s="22">
        <f t="shared" si="5"/>
        <v>112.7</v>
      </c>
      <c r="D74" s="23">
        <f>VLOOKUP(B74,'[2]2022年学前资助提前资金测算表'!B74:U241,18,0)</f>
        <v>75.3</v>
      </c>
      <c r="E74" s="23">
        <f>VLOOKUP(B74,'[2]2022年学前资助提前资金测算表'!B74:U241,19,0)</f>
        <v>37.4</v>
      </c>
    </row>
    <row r="75" customHeight="1" spans="1:5">
      <c r="A75" s="29"/>
      <c r="B75" s="26" t="s">
        <v>80</v>
      </c>
      <c r="C75" s="22">
        <f t="shared" si="5"/>
        <v>108.1</v>
      </c>
      <c r="D75" s="23">
        <f>VLOOKUP(B75,'[2]2022年学前资助提前资金测算表'!B75:U242,18,0)</f>
        <v>57.9</v>
      </c>
      <c r="E75" s="23">
        <f>VLOOKUP(B75,'[2]2022年学前资助提前资金测算表'!B75:U242,19,0)</f>
        <v>50.2</v>
      </c>
    </row>
    <row r="76" customHeight="1" spans="1:5">
      <c r="A76" s="29"/>
      <c r="B76" s="26" t="s">
        <v>79</v>
      </c>
      <c r="C76" s="30">
        <f t="shared" si="5"/>
        <v>382.8</v>
      </c>
      <c r="D76" s="23">
        <f>VLOOKUP(B76,'[2]2022年学前资助提前资金测算表'!B76:U243,18,0)</f>
        <v>191.8</v>
      </c>
      <c r="E76" s="23">
        <f>VLOOKUP(B76,'[2]2022年学前资助提前资金测算表'!B76:U243,19,0)</f>
        <v>191</v>
      </c>
    </row>
    <row r="77" customHeight="1" spans="1:5">
      <c r="A77" s="29"/>
      <c r="B77" s="26" t="s">
        <v>78</v>
      </c>
      <c r="C77" s="22">
        <f t="shared" si="5"/>
        <v>110.1</v>
      </c>
      <c r="D77" s="23">
        <f>VLOOKUP(B77,'[2]2022年学前资助提前资金测算表'!B77:U244,18,0)</f>
        <v>59</v>
      </c>
      <c r="E77" s="23">
        <f>VLOOKUP(B77,'[2]2022年学前资助提前资金测算表'!B77:U244,19,0)</f>
        <v>51.1</v>
      </c>
    </row>
    <row r="78" customHeight="1" spans="1:5">
      <c r="A78" s="29"/>
      <c r="B78" s="26" t="s">
        <v>82</v>
      </c>
      <c r="C78" s="22">
        <f t="shared" si="5"/>
        <v>106.8</v>
      </c>
      <c r="D78" s="23">
        <f>VLOOKUP(B78,'[2]2022年学前资助提前资金测算表'!B78:U245,18,0)</f>
        <v>57.2</v>
      </c>
      <c r="E78" s="23">
        <f>VLOOKUP(B78,'[2]2022年学前资助提前资金测算表'!B78:U245,19,0)</f>
        <v>49.6</v>
      </c>
    </row>
    <row r="79" customHeight="1" spans="1:5">
      <c r="A79" s="29"/>
      <c r="B79" s="26" t="s">
        <v>77</v>
      </c>
      <c r="C79" s="22">
        <f t="shared" si="5"/>
        <v>91.6</v>
      </c>
      <c r="D79" s="23">
        <f>VLOOKUP(B79,'[2]2022年学前资助提前资金测算表'!B79:U246,18,0)</f>
        <v>49</v>
      </c>
      <c r="E79" s="23">
        <f>VLOOKUP(B79,'[2]2022年学前资助提前资金测算表'!B79:U246,19,0)</f>
        <v>42.6</v>
      </c>
    </row>
    <row r="80" customHeight="1" spans="1:5">
      <c r="A80" s="31"/>
      <c r="B80" s="26" t="s">
        <v>76</v>
      </c>
      <c r="C80" s="22">
        <f t="shared" si="5"/>
        <v>117.6</v>
      </c>
      <c r="D80" s="23">
        <f>VLOOKUP(B80,'[2]2022年学前资助提前资金测算表'!B80:U247,18,0)</f>
        <v>63</v>
      </c>
      <c r="E80" s="23">
        <f>VLOOKUP(B80,'[2]2022年学前资助提前资金测算表'!B80:U247,19,0)</f>
        <v>54.6</v>
      </c>
    </row>
    <row r="81" customHeight="1" spans="1:5">
      <c r="A81" s="24" t="s">
        <v>83</v>
      </c>
      <c r="B81" s="20" t="s">
        <v>84</v>
      </c>
      <c r="C81" s="21">
        <f>SUM(C83:C94)</f>
        <v>898.2</v>
      </c>
      <c r="D81" s="21">
        <f>SUM(D83:D94)</f>
        <v>504.3</v>
      </c>
      <c r="E81" s="21">
        <f>SUM(E83:E94)</f>
        <v>393.9</v>
      </c>
    </row>
    <row r="82" customHeight="1" spans="1:5">
      <c r="A82" s="24"/>
      <c r="B82" s="20" t="s">
        <v>85</v>
      </c>
      <c r="C82" s="21">
        <f>SUM(C83:C87)</f>
        <v>206.2</v>
      </c>
      <c r="D82" s="21">
        <f>SUM(D83:D87)</f>
        <v>140.2</v>
      </c>
      <c r="E82" s="21">
        <f>SUM(E83:E87)</f>
        <v>66</v>
      </c>
    </row>
    <row r="83" customHeight="1" spans="1:5">
      <c r="A83" s="24"/>
      <c r="B83" s="20" t="s">
        <v>180</v>
      </c>
      <c r="C83" s="22">
        <f t="shared" ref="C83:C94" si="6">D83+E83</f>
        <v>24.4</v>
      </c>
      <c r="D83" s="23">
        <f>VLOOKUP(B83,'[2]2022年学前资助提前资金测算表'!B83:U250,18,0)</f>
        <v>24.4</v>
      </c>
      <c r="E83" s="23">
        <f>VLOOKUP(B83,'[2]2022年学前资助提前资金测算表'!B83:U250,19,0)</f>
        <v>0</v>
      </c>
    </row>
    <row r="84" customHeight="1" spans="1:5">
      <c r="A84" s="24"/>
      <c r="B84" s="27" t="s">
        <v>86</v>
      </c>
      <c r="C84" s="22">
        <f t="shared" si="6"/>
        <v>81.1</v>
      </c>
      <c r="D84" s="23">
        <f>VLOOKUP(B84,'[2]2022年学前资助提前资金测算表'!B84:U251,18,0)</f>
        <v>54.2</v>
      </c>
      <c r="E84" s="23">
        <f>VLOOKUP(B84,'[2]2022年学前资助提前资金测算表'!B84:U251,19,0)</f>
        <v>26.9</v>
      </c>
    </row>
    <row r="85" customHeight="1" spans="1:5">
      <c r="A85" s="24"/>
      <c r="B85" s="27" t="s">
        <v>87</v>
      </c>
      <c r="C85" s="22">
        <f t="shared" si="6"/>
        <v>87.5</v>
      </c>
      <c r="D85" s="23">
        <f>VLOOKUP(B85,'[2]2022年学前资助提前资金测算表'!B85:U252,18,0)</f>
        <v>54</v>
      </c>
      <c r="E85" s="23">
        <f>VLOOKUP(B85,'[2]2022年学前资助提前资金测算表'!B85:U252,19,0)</f>
        <v>33.5</v>
      </c>
    </row>
    <row r="86" customHeight="1" spans="1:5">
      <c r="A86" s="24"/>
      <c r="B86" s="27" t="s">
        <v>88</v>
      </c>
      <c r="C86" s="22">
        <f t="shared" si="6"/>
        <v>6.3</v>
      </c>
      <c r="D86" s="23">
        <f>VLOOKUP(B86,'[2]2022年学前资助提前资金测算表'!B86:U253,18,0)</f>
        <v>3.9</v>
      </c>
      <c r="E86" s="23">
        <f>VLOOKUP(B86,'[2]2022年学前资助提前资金测算表'!B86:U253,19,0)</f>
        <v>2.4</v>
      </c>
    </row>
    <row r="87" customHeight="1" spans="1:5">
      <c r="A87" s="24"/>
      <c r="B87" s="27" t="s">
        <v>91</v>
      </c>
      <c r="C87" s="22">
        <f t="shared" si="6"/>
        <v>6.9</v>
      </c>
      <c r="D87" s="23">
        <v>3.7</v>
      </c>
      <c r="E87" s="23">
        <v>3.2</v>
      </c>
    </row>
    <row r="88" customHeight="1" spans="1:5">
      <c r="A88" s="24"/>
      <c r="B88" s="25" t="s">
        <v>96</v>
      </c>
      <c r="C88" s="22">
        <f t="shared" si="6"/>
        <v>28.9</v>
      </c>
      <c r="D88" s="23">
        <f>VLOOKUP(B88,'[2]2022年学前资助提前资金测算表'!B88:U255,18,0)</f>
        <v>15.5</v>
      </c>
      <c r="E88" s="23">
        <f>VLOOKUP(B88,'[2]2022年学前资助提前资金测算表'!B88:U255,19,0)</f>
        <v>13.4</v>
      </c>
    </row>
    <row r="89" customHeight="1" spans="1:5">
      <c r="A89" s="24"/>
      <c r="B89" s="26" t="s">
        <v>89</v>
      </c>
      <c r="C89" s="22">
        <f t="shared" si="6"/>
        <v>53.3</v>
      </c>
      <c r="D89" s="23">
        <f>VLOOKUP(B89,'[2]2022年学前资助提前资金测算表'!B89:U256,18,0)</f>
        <v>28.5</v>
      </c>
      <c r="E89" s="23">
        <f>VLOOKUP(B89,'[2]2022年学前资助提前资金测算表'!B89:U256,19,0)</f>
        <v>24.8</v>
      </c>
    </row>
    <row r="90" customHeight="1" spans="1:5">
      <c r="A90" s="24"/>
      <c r="B90" s="26" t="s">
        <v>90</v>
      </c>
      <c r="C90" s="22">
        <f t="shared" si="6"/>
        <v>111.7</v>
      </c>
      <c r="D90" s="23">
        <f>VLOOKUP(B90,'[2]2022年学前资助提前资金测算表'!B90:U257,18,0)</f>
        <v>59.8</v>
      </c>
      <c r="E90" s="23">
        <f>VLOOKUP(B90,'[2]2022年学前资助提前资金测算表'!B90:U257,19,0)</f>
        <v>51.9</v>
      </c>
    </row>
    <row r="91" customHeight="1" spans="1:5">
      <c r="A91" s="24"/>
      <c r="B91" s="25" t="s">
        <v>92</v>
      </c>
      <c r="C91" s="22">
        <f t="shared" si="6"/>
        <v>121.2</v>
      </c>
      <c r="D91" s="23">
        <f>VLOOKUP(B91,'[2]2022年学前资助提前资金测算表'!B91:U258,18,0)</f>
        <v>64.9</v>
      </c>
      <c r="E91" s="23">
        <f>VLOOKUP(B91,'[2]2022年学前资助提前资金测算表'!B91:U258,19,0)</f>
        <v>56.3</v>
      </c>
    </row>
    <row r="92" customHeight="1" spans="1:5">
      <c r="A92" s="24"/>
      <c r="B92" s="25" t="s">
        <v>93</v>
      </c>
      <c r="C92" s="22">
        <f t="shared" si="6"/>
        <v>59.4</v>
      </c>
      <c r="D92" s="23">
        <f>VLOOKUP(B92,'[2]2022年学前资助提前资金测算表'!B92:U259,18,0)</f>
        <v>31.8</v>
      </c>
      <c r="E92" s="23">
        <f>VLOOKUP(B92,'[2]2022年学前资助提前资金测算表'!B92:U259,19,0)</f>
        <v>27.6</v>
      </c>
    </row>
    <row r="93" customHeight="1" spans="1:5">
      <c r="A93" s="24"/>
      <c r="B93" s="26" t="s">
        <v>94</v>
      </c>
      <c r="C93" s="22">
        <f t="shared" si="6"/>
        <v>123.6</v>
      </c>
      <c r="D93" s="23">
        <f>VLOOKUP(B93,'[2]2022年学前资助提前资金测算表'!B93:U260,18,0)</f>
        <v>66.2</v>
      </c>
      <c r="E93" s="23">
        <f>VLOOKUP(B93,'[2]2022年学前资助提前资金测算表'!B93:U260,19,0)</f>
        <v>57.4</v>
      </c>
    </row>
    <row r="94" customHeight="1" spans="1:5">
      <c r="A94" s="24"/>
      <c r="B94" s="26" t="s">
        <v>95</v>
      </c>
      <c r="C94" s="22">
        <f t="shared" si="6"/>
        <v>193.9</v>
      </c>
      <c r="D94" s="23">
        <f>VLOOKUP(B94,'[2]2022年学前资助提前资金测算表'!B94:U261,18,0)</f>
        <v>97.4</v>
      </c>
      <c r="E94" s="23">
        <f>VLOOKUP(B94,'[2]2022年学前资助提前资金测算表'!B94:U261,19,0)</f>
        <v>96.5</v>
      </c>
    </row>
    <row r="95" customHeight="1" spans="1:5">
      <c r="A95" s="24" t="s">
        <v>97</v>
      </c>
      <c r="B95" s="20" t="s">
        <v>98</v>
      </c>
      <c r="C95" s="21">
        <f>SUM(C97:C100)</f>
        <v>549.5</v>
      </c>
      <c r="D95" s="21">
        <f>SUM(D97:D100)</f>
        <v>290.2</v>
      </c>
      <c r="E95" s="21">
        <f>SUM(E97:E100)</f>
        <v>259.3</v>
      </c>
    </row>
    <row r="96" ht="22.5" customHeight="1" spans="1:5">
      <c r="A96" s="24"/>
      <c r="B96" s="20" t="s">
        <v>99</v>
      </c>
      <c r="C96" s="21">
        <f>SUM(C97:C98)</f>
        <v>199</v>
      </c>
      <c r="D96" s="21">
        <f>SUM(D97:D98)</f>
        <v>114.2</v>
      </c>
      <c r="E96" s="21">
        <f>SUM(E97:E98)</f>
        <v>84.8</v>
      </c>
    </row>
    <row r="97" customHeight="1" spans="1:5">
      <c r="A97" s="24"/>
      <c r="B97" s="27" t="s">
        <v>100</v>
      </c>
      <c r="C97" s="22">
        <f>D97+E97</f>
        <v>176.6</v>
      </c>
      <c r="D97" s="23">
        <f>VLOOKUP(B97,'[2]2022年学前资助提前资金测算表'!B97:U264,18,0)</f>
        <v>101.3</v>
      </c>
      <c r="E97" s="23">
        <f>VLOOKUP(B97,'[2]2022年学前资助提前资金测算表'!B97:U264,19,0)</f>
        <v>75.3</v>
      </c>
    </row>
    <row r="98" customHeight="1" spans="1:5">
      <c r="A98" s="24"/>
      <c r="B98" s="27" t="s">
        <v>101</v>
      </c>
      <c r="C98" s="22">
        <f>D98+E98</f>
        <v>22.4</v>
      </c>
      <c r="D98" s="23">
        <f>VLOOKUP(B98,'[2]2022年学前资助提前资金测算表'!B98:U265,18,0)</f>
        <v>12.9</v>
      </c>
      <c r="E98" s="23">
        <f>VLOOKUP(B98,'[2]2022年学前资助提前资金测算表'!B98:U265,19,0)</f>
        <v>9.5</v>
      </c>
    </row>
    <row r="99" customHeight="1" spans="1:5">
      <c r="A99" s="24"/>
      <c r="B99" s="26" t="s">
        <v>102</v>
      </c>
      <c r="C99" s="22">
        <f>D99+E99</f>
        <v>200.5</v>
      </c>
      <c r="D99" s="23">
        <f>VLOOKUP(B99,'[2]2022年学前资助提前资金测算表'!B99:U266,18,0)</f>
        <v>100.7</v>
      </c>
      <c r="E99" s="23">
        <f>VLOOKUP(B99,'[2]2022年学前资助提前资金测算表'!B99:U266,19,0)</f>
        <v>99.8</v>
      </c>
    </row>
    <row r="100" customHeight="1" spans="1:5">
      <c r="A100" s="24"/>
      <c r="B100" s="26" t="s">
        <v>103</v>
      </c>
      <c r="C100" s="22">
        <f>D100+E100</f>
        <v>150</v>
      </c>
      <c r="D100" s="23">
        <f>VLOOKUP(B100,'[2]2022年学前资助提前资金测算表'!B100:U267,18,0)</f>
        <v>75.3</v>
      </c>
      <c r="E100" s="23">
        <f>VLOOKUP(B100,'[2]2022年学前资助提前资金测算表'!B100:U267,19,0)</f>
        <v>74.7</v>
      </c>
    </row>
    <row r="101" customHeight="1" spans="1:5">
      <c r="A101" s="17" t="s">
        <v>104</v>
      </c>
      <c r="B101" s="20" t="s">
        <v>105</v>
      </c>
      <c r="C101" s="21">
        <f>SUM(C103:C110)</f>
        <v>834.4</v>
      </c>
      <c r="D101" s="21">
        <f>SUM(D103:D110)</f>
        <v>456.1</v>
      </c>
      <c r="E101" s="21">
        <f>SUM(E103:E110)</f>
        <v>378.3</v>
      </c>
    </row>
    <row r="102" customHeight="1" spans="1:5">
      <c r="A102" s="17"/>
      <c r="B102" s="20" t="s">
        <v>106</v>
      </c>
      <c r="C102" s="21">
        <f>SUM(C103:C106)</f>
        <v>240.7</v>
      </c>
      <c r="D102" s="21">
        <f>SUM(D103:D106)</f>
        <v>148</v>
      </c>
      <c r="E102" s="21">
        <f>SUM(E103:E106)</f>
        <v>92.7</v>
      </c>
    </row>
    <row r="103" customHeight="1" spans="1:5">
      <c r="A103" s="17"/>
      <c r="B103" s="20" t="s">
        <v>187</v>
      </c>
      <c r="C103" s="22">
        <f t="shared" ref="C103:C110" si="7">D103+E103</f>
        <v>1.4</v>
      </c>
      <c r="D103" s="23">
        <f>VLOOKUP(B103,'[2]2022年学前资助提前资金测算表'!B103:U270,18,0)</f>
        <v>1.4</v>
      </c>
      <c r="E103" s="23">
        <f>VLOOKUP(B103,'[2]2022年学前资助提前资金测算表'!B103:U270,19,0)</f>
        <v>0</v>
      </c>
    </row>
    <row r="104" customHeight="1" spans="1:5">
      <c r="A104" s="17"/>
      <c r="B104" s="27" t="s">
        <v>110</v>
      </c>
      <c r="C104" s="22">
        <f t="shared" si="7"/>
        <v>14.2</v>
      </c>
      <c r="D104" s="23">
        <f>VLOOKUP(B104,'[2]2022年学前资助提前资金测算表'!B104:U271,18,0)</f>
        <v>7.6</v>
      </c>
      <c r="E104" s="23">
        <f>VLOOKUP(B104,'[2]2022年学前资助提前资金测算表'!B104:U271,19,0)</f>
        <v>6.6</v>
      </c>
    </row>
    <row r="105" customHeight="1" spans="1:5">
      <c r="A105" s="17"/>
      <c r="B105" s="27" t="s">
        <v>107</v>
      </c>
      <c r="C105" s="22">
        <f t="shared" si="7"/>
        <v>56.7</v>
      </c>
      <c r="D105" s="23">
        <f>VLOOKUP(B105,'[2]2022年学前资助提前资金测算表'!B105:U272,18,0)</f>
        <v>35</v>
      </c>
      <c r="E105" s="23">
        <f>VLOOKUP(B105,'[2]2022年学前资助提前资金测算表'!B105:U272,19,0)</f>
        <v>21.7</v>
      </c>
    </row>
    <row r="106" customHeight="1" spans="1:5">
      <c r="A106" s="17"/>
      <c r="B106" s="27" t="s">
        <v>108</v>
      </c>
      <c r="C106" s="22">
        <f t="shared" si="7"/>
        <v>168.4</v>
      </c>
      <c r="D106" s="23">
        <f>VLOOKUP(B106,'[2]2022年学前资助提前资金测算表'!B106:U273,18,0)</f>
        <v>104</v>
      </c>
      <c r="E106" s="23">
        <f>VLOOKUP(B106,'[2]2022年学前资助提前资金测算表'!B106:U273,19,0)</f>
        <v>64.4</v>
      </c>
    </row>
    <row r="107" customHeight="1" spans="1:5">
      <c r="A107" s="17"/>
      <c r="B107" s="26" t="s">
        <v>113</v>
      </c>
      <c r="C107" s="22">
        <f t="shared" si="7"/>
        <v>98.4</v>
      </c>
      <c r="D107" s="23">
        <f>VLOOKUP(B107,'[2]2022年学前资助提前资金测算表'!B107:U274,18,0)</f>
        <v>52.7</v>
      </c>
      <c r="E107" s="23">
        <f>VLOOKUP(B107,'[2]2022年学前资助提前资金测算表'!B107:U274,19,0)</f>
        <v>45.7</v>
      </c>
    </row>
    <row r="108" customHeight="1" spans="1:5">
      <c r="A108" s="17"/>
      <c r="B108" s="26" t="s">
        <v>109</v>
      </c>
      <c r="C108" s="22">
        <f t="shared" si="7"/>
        <v>75.3</v>
      </c>
      <c r="D108" s="23">
        <f>VLOOKUP(B108,'[2]2022年学前资助提前资金测算表'!B108:U275,18,0)</f>
        <v>40.3</v>
      </c>
      <c r="E108" s="23">
        <f>VLOOKUP(B108,'[2]2022年学前资助提前资金测算表'!B108:U275,19,0)</f>
        <v>35</v>
      </c>
    </row>
    <row r="109" customHeight="1" spans="1:5">
      <c r="A109" s="17"/>
      <c r="B109" s="32" t="s">
        <v>111</v>
      </c>
      <c r="C109" s="22">
        <f t="shared" si="7"/>
        <v>128</v>
      </c>
      <c r="D109" s="23">
        <f>VLOOKUP(B109,'[2]2022年学前资助提前资金测算表'!B109:U276,18,0)</f>
        <v>68.5</v>
      </c>
      <c r="E109" s="23">
        <f>VLOOKUP(B109,'[2]2022年学前资助提前资金测算表'!B109:U276,19,0)</f>
        <v>59.5</v>
      </c>
    </row>
    <row r="110" customHeight="1" spans="1:5">
      <c r="A110" s="17"/>
      <c r="B110" s="32" t="s">
        <v>112</v>
      </c>
      <c r="C110" s="22">
        <f t="shared" si="7"/>
        <v>292</v>
      </c>
      <c r="D110" s="23">
        <f>VLOOKUP(B110,'[2]2022年学前资助提前资金测算表'!B110:U277,18,0)</f>
        <v>146.6</v>
      </c>
      <c r="E110" s="23">
        <f>VLOOKUP(B110,'[2]2022年学前资助提前资金测算表'!B110:U277,19,0)</f>
        <v>145.4</v>
      </c>
    </row>
    <row r="111" customHeight="1" spans="1:5">
      <c r="A111" s="17" t="s">
        <v>128</v>
      </c>
      <c r="B111" s="18" t="s">
        <v>129</v>
      </c>
      <c r="C111" s="19">
        <f>SUM(C113:C126)</f>
        <v>1743.2</v>
      </c>
      <c r="D111" s="19">
        <f>SUM(D113:D126)</f>
        <v>923.2</v>
      </c>
      <c r="E111" s="23">
        <f>VLOOKUP(B111,'[2]2022年学前资助提前资金测算表'!B111:U278,19,0)</f>
        <v>820</v>
      </c>
    </row>
    <row r="112" customHeight="1" spans="1:5">
      <c r="A112" s="17"/>
      <c r="B112" s="18" t="s">
        <v>130</v>
      </c>
      <c r="C112" s="19">
        <f>SUM(C113:C117)</f>
        <v>225.9</v>
      </c>
      <c r="D112" s="19">
        <f>SUM(D113:D117)</f>
        <v>144.4</v>
      </c>
      <c r="E112" s="23">
        <f>VLOOKUP(B112,'[2]2022年学前资助提前资金测算表'!B112:U279,19,0)</f>
        <v>81.5</v>
      </c>
    </row>
    <row r="113" customHeight="1" spans="1:5">
      <c r="A113" s="17"/>
      <c r="B113" s="18" t="s">
        <v>190</v>
      </c>
      <c r="C113" s="22">
        <f t="shared" ref="C113:C126" si="8">D113+E113</f>
        <v>0</v>
      </c>
      <c r="D113" s="23">
        <f>VLOOKUP(B113,'[2]2022年学前资助提前资金测算表'!B113:U280,18,0)</f>
        <v>0</v>
      </c>
      <c r="E113" s="23">
        <f>VLOOKUP(B113,'[2]2022年学前资助提前资金测算表'!B113:U280,19,0)</f>
        <v>0</v>
      </c>
    </row>
    <row r="114" customHeight="1" spans="1:5">
      <c r="A114" s="17"/>
      <c r="B114" s="33" t="s">
        <v>134</v>
      </c>
      <c r="C114" s="22">
        <f t="shared" si="8"/>
        <v>4.9</v>
      </c>
      <c r="D114" s="23">
        <f>VLOOKUP(B114,'[2]2022年学前资助提前资金测算表'!B114:U281,18,0)</f>
        <v>2.6</v>
      </c>
      <c r="E114" s="23">
        <f>VLOOKUP(B114,'[2]2022年学前资助提前资金测算表'!B114:U281,19,0)</f>
        <v>2.3</v>
      </c>
    </row>
    <row r="115" customHeight="1" spans="1:5">
      <c r="A115" s="17"/>
      <c r="B115" s="33" t="s">
        <v>139</v>
      </c>
      <c r="C115" s="22">
        <f t="shared" si="8"/>
        <v>5.6</v>
      </c>
      <c r="D115" s="23">
        <f>VLOOKUP(B115,'[2]2022年学前资助提前资金测算表'!B115:U282,18,0)</f>
        <v>2.8</v>
      </c>
      <c r="E115" s="23">
        <f>VLOOKUP(B115,'[2]2022年学前资助提前资金测算表'!B115:U282,19,0)</f>
        <v>2.8</v>
      </c>
    </row>
    <row r="116" customHeight="1" spans="1:5">
      <c r="A116" s="17"/>
      <c r="B116" s="33" t="s">
        <v>131</v>
      </c>
      <c r="C116" s="22">
        <f t="shared" si="8"/>
        <v>97.2</v>
      </c>
      <c r="D116" s="23">
        <v>60</v>
      </c>
      <c r="E116" s="23">
        <v>37.2</v>
      </c>
    </row>
    <row r="117" customHeight="1" spans="1:5">
      <c r="A117" s="17"/>
      <c r="B117" s="33" t="s">
        <v>132</v>
      </c>
      <c r="C117" s="22">
        <f t="shared" si="8"/>
        <v>118.2</v>
      </c>
      <c r="D117" s="23">
        <f>VLOOKUP(B117,'[2]2022年学前资助提前资金测算表'!B117:U284,18,0)</f>
        <v>79</v>
      </c>
      <c r="E117" s="23">
        <f>VLOOKUP(B117,'[2]2022年学前资助提前资金测算表'!B117:U284,19,0)</f>
        <v>39.2</v>
      </c>
    </row>
    <row r="118" customHeight="1" spans="1:5">
      <c r="A118" s="17"/>
      <c r="B118" s="32" t="s">
        <v>135</v>
      </c>
      <c r="C118" s="22">
        <f t="shared" si="8"/>
        <v>123</v>
      </c>
      <c r="D118" s="23">
        <f>VLOOKUP(B118,'[2]2022年学前资助提前资金测算表'!B118:U285,18,0)</f>
        <v>65.8</v>
      </c>
      <c r="E118" s="23">
        <f>VLOOKUP(B118,'[2]2022年学前资助提前资金测算表'!B118:U285,19,0)</f>
        <v>57.2</v>
      </c>
    </row>
    <row r="119" customHeight="1" spans="1:5">
      <c r="A119" s="17"/>
      <c r="B119" s="32" t="s">
        <v>137</v>
      </c>
      <c r="C119" s="22">
        <f t="shared" si="8"/>
        <v>171.5</v>
      </c>
      <c r="D119" s="23">
        <f>VLOOKUP(B119,'[2]2022年学前资助提前资金测算表'!B119:U286,18,0)</f>
        <v>91.8</v>
      </c>
      <c r="E119" s="23">
        <f>VLOOKUP(B119,'[2]2022年学前资助提前资金测算表'!B119:U286,19,0)</f>
        <v>79.7</v>
      </c>
    </row>
    <row r="120" customHeight="1" spans="1:5">
      <c r="A120" s="17"/>
      <c r="B120" s="32" t="s">
        <v>140</v>
      </c>
      <c r="C120" s="22">
        <f t="shared" si="8"/>
        <v>350.5</v>
      </c>
      <c r="D120" s="23">
        <f>VLOOKUP(B120,'[2]2022年学前资助提前资金测算表'!B120:U287,18,0)</f>
        <v>176</v>
      </c>
      <c r="E120" s="23">
        <f>VLOOKUP(B120,'[2]2022年学前资助提前资金测算表'!B120:U287,19,0)</f>
        <v>174.5</v>
      </c>
    </row>
    <row r="121" customHeight="1" spans="1:5">
      <c r="A121" s="17"/>
      <c r="B121" s="26" t="s">
        <v>138</v>
      </c>
      <c r="C121" s="22">
        <f t="shared" si="8"/>
        <v>131.1</v>
      </c>
      <c r="D121" s="23">
        <f>VLOOKUP(B121,'[2]2022年学前资助提前资金测算表'!B121:U288,18,0)</f>
        <v>65.8</v>
      </c>
      <c r="E121" s="23">
        <f>VLOOKUP(B121,'[2]2022年学前资助提前资金测算表'!B121:U288,19,0)</f>
        <v>65.3</v>
      </c>
    </row>
    <row r="122" customHeight="1" spans="1:5">
      <c r="A122" s="17"/>
      <c r="B122" s="26" t="s">
        <v>143</v>
      </c>
      <c r="C122" s="22">
        <f t="shared" si="8"/>
        <v>228.5</v>
      </c>
      <c r="D122" s="23">
        <f>VLOOKUP(B122,'[2]2022年学前资助提前资金测算表'!B122:U289,18,0)</f>
        <v>114.7</v>
      </c>
      <c r="E122" s="23">
        <f>VLOOKUP(B122,'[2]2022年学前资助提前资金测算表'!B122:U289,19,0)</f>
        <v>113.8</v>
      </c>
    </row>
    <row r="123" customHeight="1" spans="1:5">
      <c r="A123" s="17"/>
      <c r="B123" s="26" t="s">
        <v>141</v>
      </c>
      <c r="C123" s="22">
        <f t="shared" si="8"/>
        <v>71.7</v>
      </c>
      <c r="D123" s="23">
        <f>VLOOKUP(B123,'[2]2022年学前资助提前资金测算表'!B123:U290,18,0)</f>
        <v>38.4</v>
      </c>
      <c r="E123" s="23">
        <f>VLOOKUP(B123,'[2]2022年学前资助提前资金测算表'!B123:U290,19,0)</f>
        <v>33.3</v>
      </c>
    </row>
    <row r="124" customHeight="1" spans="1:5">
      <c r="A124" s="17"/>
      <c r="B124" s="32" t="s">
        <v>142</v>
      </c>
      <c r="C124" s="22">
        <f t="shared" si="8"/>
        <v>230</v>
      </c>
      <c r="D124" s="23">
        <f>VLOOKUP(B124,'[2]2022年学前资助提前资金测算表'!B124:U291,18,0)</f>
        <v>115.5</v>
      </c>
      <c r="E124" s="23">
        <f>VLOOKUP(B124,'[2]2022年学前资助提前资金测算表'!B124:U291,19,0)</f>
        <v>114.5</v>
      </c>
    </row>
    <row r="125" customHeight="1" spans="1:5">
      <c r="A125" s="17"/>
      <c r="B125" s="32" t="s">
        <v>136</v>
      </c>
      <c r="C125" s="22">
        <f t="shared" si="8"/>
        <v>65.3</v>
      </c>
      <c r="D125" s="23">
        <f>VLOOKUP(B125,'[2]2022年学前资助提前资金测算表'!B125:U292,18,0)</f>
        <v>32.8</v>
      </c>
      <c r="E125" s="23">
        <f>VLOOKUP(B125,'[2]2022年学前资助提前资金测算表'!B125:U292,19,0)</f>
        <v>32.5</v>
      </c>
    </row>
    <row r="126" customHeight="1" spans="1:5">
      <c r="A126" s="17"/>
      <c r="B126" s="32" t="s">
        <v>189</v>
      </c>
      <c r="C126" s="22">
        <f t="shared" si="8"/>
        <v>145.7</v>
      </c>
      <c r="D126" s="23">
        <f>VLOOKUP(B126,'[2]2022年学前资助提前资金测算表'!B126:U293,18,0)</f>
        <v>78</v>
      </c>
      <c r="E126" s="23">
        <f>VLOOKUP(B126,'[2]2022年学前资助提前资金测算表'!B126:U293,19,0)</f>
        <v>67.7</v>
      </c>
    </row>
    <row r="127" customHeight="1" spans="1:5">
      <c r="A127" s="17" t="s">
        <v>114</v>
      </c>
      <c r="B127" s="18" t="s">
        <v>115</v>
      </c>
      <c r="C127" s="19">
        <f>SUM(C129:C140)</f>
        <v>1255.6</v>
      </c>
      <c r="D127" s="19">
        <f>SUM(D129:D140)</f>
        <v>679.4</v>
      </c>
      <c r="E127" s="19">
        <f>SUM(E129:E140)</f>
        <v>576.2</v>
      </c>
    </row>
    <row r="128" customHeight="1" spans="1:5">
      <c r="A128" s="17"/>
      <c r="B128" s="18" t="s">
        <v>116</v>
      </c>
      <c r="C128" s="19">
        <f>SUM(C129:C131)</f>
        <v>206</v>
      </c>
      <c r="D128" s="19">
        <f>SUM(D129:D131)</f>
        <v>138.6</v>
      </c>
      <c r="E128" s="19">
        <f>SUM(E129:E131)</f>
        <v>67.4</v>
      </c>
    </row>
    <row r="129" customHeight="1" spans="1:5">
      <c r="A129" s="17"/>
      <c r="B129" s="18" t="s">
        <v>181</v>
      </c>
      <c r="C129" s="22">
        <f t="shared" ref="C129:C140" si="9">D129+E129</f>
        <v>2.7</v>
      </c>
      <c r="D129" s="23">
        <f>VLOOKUP(B129,'[2]2022年学前资助提前资金测算表'!B129:U296,18,0)</f>
        <v>2.7</v>
      </c>
      <c r="E129" s="23">
        <f>VLOOKUP(B129,'[2]2022年学前资助提前资金测算表'!B129:U296,19,0)</f>
        <v>0</v>
      </c>
    </row>
    <row r="130" customHeight="1" spans="1:5">
      <c r="A130" s="17"/>
      <c r="B130" s="33" t="s">
        <v>117</v>
      </c>
      <c r="C130" s="22">
        <f t="shared" si="9"/>
        <v>128.5</v>
      </c>
      <c r="D130" s="23">
        <f>VLOOKUP(B130,'[2]2022年学前资助提前资金测算表'!B130:U297,18,0)</f>
        <v>85.9</v>
      </c>
      <c r="E130" s="23">
        <f>VLOOKUP(B130,'[2]2022年学前资助提前资金测算表'!B130:U297,19,0)</f>
        <v>42.6</v>
      </c>
    </row>
    <row r="131" customHeight="1" spans="1:5">
      <c r="A131" s="17"/>
      <c r="B131" s="33" t="s">
        <v>118</v>
      </c>
      <c r="C131" s="22">
        <f t="shared" si="9"/>
        <v>74.8</v>
      </c>
      <c r="D131" s="23">
        <f>VLOOKUP(B131,'[2]2022年学前资助提前资金测算表'!B131:U298,18,0)</f>
        <v>50</v>
      </c>
      <c r="E131" s="23">
        <f>VLOOKUP(B131,'[2]2022年学前资助提前资金测算表'!B131:U298,19,0)</f>
        <v>24.8</v>
      </c>
    </row>
    <row r="132" customHeight="1" spans="1:5">
      <c r="A132" s="17"/>
      <c r="B132" s="32" t="s">
        <v>127</v>
      </c>
      <c r="C132" s="22">
        <f t="shared" si="9"/>
        <v>59.3</v>
      </c>
      <c r="D132" s="23">
        <f>VLOOKUP(B132,'[2]2022年学前资助提前资金测算表'!B132:U299,18,0)</f>
        <v>31.8</v>
      </c>
      <c r="E132" s="23">
        <f>VLOOKUP(B132,'[2]2022年学前资助提前资金测算表'!B132:U299,19,0)</f>
        <v>27.5</v>
      </c>
    </row>
    <row r="133" customHeight="1" spans="1:5">
      <c r="A133" s="17"/>
      <c r="B133" s="32" t="s">
        <v>119</v>
      </c>
      <c r="C133" s="22">
        <f t="shared" si="9"/>
        <v>116.3</v>
      </c>
      <c r="D133" s="23">
        <f>VLOOKUP(B133,'[2]2022年学前资助提前资金测算表'!B133:U300,18,0)</f>
        <v>62.3</v>
      </c>
      <c r="E133" s="23">
        <f>VLOOKUP(B133,'[2]2022年学前资助提前资金测算表'!B133:U300,19,0)</f>
        <v>54</v>
      </c>
    </row>
    <row r="134" customHeight="1" spans="1:5">
      <c r="A134" s="17"/>
      <c r="B134" s="32" t="s">
        <v>121</v>
      </c>
      <c r="C134" s="22">
        <f t="shared" si="9"/>
        <v>106.6</v>
      </c>
      <c r="D134" s="23">
        <f>VLOOKUP(B134,'[2]2022年学前资助提前资金测算表'!B134:U301,18,0)</f>
        <v>57.1</v>
      </c>
      <c r="E134" s="23">
        <f>VLOOKUP(B134,'[2]2022年学前资助提前资金测算表'!B134:U301,19,0)</f>
        <v>49.5</v>
      </c>
    </row>
    <row r="135" customHeight="1" spans="1:5">
      <c r="A135" s="17"/>
      <c r="B135" s="26" t="s">
        <v>120</v>
      </c>
      <c r="C135" s="22">
        <f t="shared" si="9"/>
        <v>238.8</v>
      </c>
      <c r="D135" s="23">
        <f>VLOOKUP(B135,'[2]2022年学前资助提前资金测算表'!B135:U302,18,0)</f>
        <v>119.9</v>
      </c>
      <c r="E135" s="23">
        <f>VLOOKUP(B135,'[2]2022年学前资助提前资金测算表'!B135:U302,19,0)</f>
        <v>118.9</v>
      </c>
    </row>
    <row r="136" customHeight="1" spans="1:5">
      <c r="A136" s="17"/>
      <c r="B136" s="26" t="s">
        <v>122</v>
      </c>
      <c r="C136" s="22">
        <f t="shared" si="9"/>
        <v>63.4</v>
      </c>
      <c r="D136" s="23">
        <f>VLOOKUP(B136,'[2]2022年学前资助提前资金测算表'!B136:U303,18,0)</f>
        <v>34</v>
      </c>
      <c r="E136" s="23">
        <f>VLOOKUP(B136,'[2]2022年学前资助提前资金测算表'!B136:U303,19,0)</f>
        <v>29.4</v>
      </c>
    </row>
    <row r="137" customHeight="1" spans="1:5">
      <c r="A137" s="17"/>
      <c r="B137" s="26" t="s">
        <v>123</v>
      </c>
      <c r="C137" s="22">
        <f t="shared" si="9"/>
        <v>61.6</v>
      </c>
      <c r="D137" s="23">
        <f>VLOOKUP(B137,'[2]2022年学前资助提前资金测算表'!B137:U304,18,0)</f>
        <v>33</v>
      </c>
      <c r="E137" s="23">
        <f>VLOOKUP(B137,'[2]2022年学前资助提前资金测算表'!B137:U304,19,0)</f>
        <v>28.6</v>
      </c>
    </row>
    <row r="138" customHeight="1" spans="1:5">
      <c r="A138" s="17"/>
      <c r="B138" s="32" t="s">
        <v>124</v>
      </c>
      <c r="C138" s="22">
        <f t="shared" si="9"/>
        <v>171.2</v>
      </c>
      <c r="D138" s="23">
        <f>VLOOKUP(B138,'[2]2022年学前资助提前资金测算表'!B138:U305,18,0)</f>
        <v>86</v>
      </c>
      <c r="E138" s="23">
        <f>VLOOKUP(B138,'[2]2022年学前资助提前资金测算表'!B138:U305,19,0)</f>
        <v>85.2</v>
      </c>
    </row>
    <row r="139" customHeight="1" spans="1:5">
      <c r="A139" s="17"/>
      <c r="B139" s="32" t="s">
        <v>125</v>
      </c>
      <c r="C139" s="22">
        <f t="shared" si="9"/>
        <v>73.3</v>
      </c>
      <c r="D139" s="23">
        <f>VLOOKUP(B139,'[2]2022年学前资助提前资金测算表'!B139:U306,18,0)</f>
        <v>36.8</v>
      </c>
      <c r="E139" s="23">
        <f>VLOOKUP(B139,'[2]2022年学前资助提前资金测算表'!B139:U306,19,0)</f>
        <v>36.5</v>
      </c>
    </row>
    <row r="140" customHeight="1" spans="1:5">
      <c r="A140" s="17"/>
      <c r="B140" s="32" t="s">
        <v>126</v>
      </c>
      <c r="C140" s="22">
        <f t="shared" si="9"/>
        <v>159.1</v>
      </c>
      <c r="D140" s="23">
        <f>VLOOKUP(B140,'[2]2022年学前资助提前资金测算表'!B140:U307,18,0)</f>
        <v>79.9</v>
      </c>
      <c r="E140" s="23">
        <f>VLOOKUP(B140,'[2]2022年学前资助提前资金测算表'!B140:U307,19,0)</f>
        <v>79.2</v>
      </c>
    </row>
    <row r="141" customHeight="1" spans="1:5">
      <c r="A141" s="17" t="s">
        <v>160</v>
      </c>
      <c r="B141" s="18" t="s">
        <v>161</v>
      </c>
      <c r="C141" s="19">
        <f>SUM(C143:C148)</f>
        <v>1273.5</v>
      </c>
      <c r="D141" s="19">
        <f>SUM(D143:D148)</f>
        <v>672</v>
      </c>
      <c r="E141" s="19">
        <f>SUM(E143:E148)</f>
        <v>601.5</v>
      </c>
    </row>
    <row r="142" customHeight="1" spans="1:5">
      <c r="A142" s="17"/>
      <c r="B142" s="18" t="s">
        <v>162</v>
      </c>
      <c r="C142" s="19">
        <f>SUM(C143,C144)</f>
        <v>146.9</v>
      </c>
      <c r="D142" s="19">
        <f>SUM(D143,D144)</f>
        <v>104.1</v>
      </c>
      <c r="E142" s="19">
        <f>SUM(E143,E144)</f>
        <v>42.8</v>
      </c>
    </row>
    <row r="143" customHeight="1" spans="1:5">
      <c r="A143" s="17"/>
      <c r="B143" s="18" t="s">
        <v>183</v>
      </c>
      <c r="C143" s="22">
        <f t="shared" ref="C143:C148" si="10">D143+E143</f>
        <v>17.9</v>
      </c>
      <c r="D143" s="23">
        <f>VLOOKUP(B143,'[2]2022年学前资助提前资金测算表'!B143:U310,18,0)</f>
        <v>17.9</v>
      </c>
      <c r="E143" s="23">
        <f>VLOOKUP(B143,'[2]2022年学前资助提前资金测算表'!B143:U310,19,0)</f>
        <v>0</v>
      </c>
    </row>
    <row r="144" customHeight="1" spans="1:5">
      <c r="A144" s="17"/>
      <c r="B144" s="27" t="s">
        <v>163</v>
      </c>
      <c r="C144" s="22">
        <f t="shared" si="10"/>
        <v>129</v>
      </c>
      <c r="D144" s="23">
        <f>VLOOKUP(B144,'[2]2022年学前资助提前资金测算表'!B144:U311,18,0)</f>
        <v>86.2</v>
      </c>
      <c r="E144" s="23">
        <f>VLOOKUP(B144,'[2]2022年学前资助提前资金测算表'!B144:U311,19,0)</f>
        <v>42.8</v>
      </c>
    </row>
    <row r="145" customHeight="1" spans="1:5">
      <c r="A145" s="17"/>
      <c r="B145" s="26" t="s">
        <v>167</v>
      </c>
      <c r="C145" s="22">
        <f t="shared" si="10"/>
        <v>295.6</v>
      </c>
      <c r="D145" s="23">
        <f>VLOOKUP(B145,'[2]2022年学前资助提前资金测算表'!B145:U312,18,0)</f>
        <v>148.4</v>
      </c>
      <c r="E145" s="23">
        <f>VLOOKUP(B145,'[2]2022年学前资助提前资金测算表'!B145:U312,19,0)</f>
        <v>147.2</v>
      </c>
    </row>
    <row r="146" customHeight="1" spans="1:5">
      <c r="A146" s="17"/>
      <c r="B146" s="32" t="s">
        <v>166</v>
      </c>
      <c r="C146" s="22">
        <f t="shared" si="10"/>
        <v>65.9</v>
      </c>
      <c r="D146" s="23">
        <f>VLOOKUP(B146,'[2]2022年学前资助提前资金测算表'!B146:U313,18,0)</f>
        <v>35.3</v>
      </c>
      <c r="E146" s="23">
        <f>VLOOKUP(B146,'[2]2022年学前资助提前资金测算表'!B146:U313,19,0)</f>
        <v>30.6</v>
      </c>
    </row>
    <row r="147" customHeight="1" spans="1:5">
      <c r="A147" s="17"/>
      <c r="B147" s="32" t="s">
        <v>164</v>
      </c>
      <c r="C147" s="22">
        <f t="shared" si="10"/>
        <v>253.1</v>
      </c>
      <c r="D147" s="23">
        <f>VLOOKUP(B147,'[2]2022年学前资助提前资金测算表'!B147:U314,18,0)</f>
        <v>127.1</v>
      </c>
      <c r="E147" s="23">
        <f>VLOOKUP(B147,'[2]2022年学前资助提前资金测算表'!B147:U314,19,0)</f>
        <v>126</v>
      </c>
    </row>
    <row r="148" customHeight="1" spans="1:5">
      <c r="A148" s="17"/>
      <c r="B148" s="32" t="s">
        <v>165</v>
      </c>
      <c r="C148" s="22">
        <f t="shared" si="10"/>
        <v>512</v>
      </c>
      <c r="D148" s="23">
        <f>VLOOKUP(B148,'[2]2022年学前资助提前资金测算表'!B148:U315,18,0)</f>
        <v>257.1</v>
      </c>
      <c r="E148" s="23">
        <f>VLOOKUP(B148,'[2]2022年学前资助提前资金测算表'!B148:U315,19,0)</f>
        <v>254.9</v>
      </c>
    </row>
    <row r="149" customHeight="1" spans="1:5">
      <c r="A149" s="17" t="s">
        <v>144</v>
      </c>
      <c r="B149" s="18" t="s">
        <v>145</v>
      </c>
      <c r="C149" s="19">
        <f>SUM(C151:C163)</f>
        <v>2006.6</v>
      </c>
      <c r="D149" s="19">
        <f>SUM(D151:D163)</f>
        <v>1032.6</v>
      </c>
      <c r="E149" s="19">
        <f>SUM(E151:E163)</f>
        <v>974</v>
      </c>
    </row>
    <row r="150" customHeight="1" spans="1:5">
      <c r="A150" s="17"/>
      <c r="B150" s="18" t="s">
        <v>146</v>
      </c>
      <c r="C150" s="19">
        <f>SUM(C151)</f>
        <v>353.8</v>
      </c>
      <c r="D150" s="19">
        <f>SUM(D151)</f>
        <v>202.9</v>
      </c>
      <c r="E150" s="19">
        <f>SUM(E151)</f>
        <v>150.9</v>
      </c>
    </row>
    <row r="151" customHeight="1" spans="1:5">
      <c r="A151" s="17"/>
      <c r="B151" s="33" t="s">
        <v>147</v>
      </c>
      <c r="C151" s="22">
        <f t="shared" ref="C151:C163" si="11">D151+E151</f>
        <v>353.8</v>
      </c>
      <c r="D151" s="23">
        <f>VLOOKUP(B151,'[2]2022年学前资助提前资金测算表'!B151:U318,18,0)</f>
        <v>202.9</v>
      </c>
      <c r="E151" s="23">
        <f>VLOOKUP(B151,'[2]2022年学前资助提前资金测算表'!B151:U318,19,0)</f>
        <v>150.9</v>
      </c>
    </row>
    <row r="152" customHeight="1" spans="1:5">
      <c r="A152" s="17"/>
      <c r="B152" s="32" t="s">
        <v>149</v>
      </c>
      <c r="C152" s="22">
        <f t="shared" si="11"/>
        <v>206.5</v>
      </c>
      <c r="D152" s="23">
        <f>VLOOKUP(B152,'[2]2022年学前资助提前资金测算表'!B152:U319,18,0)</f>
        <v>103.7</v>
      </c>
      <c r="E152" s="23">
        <f>VLOOKUP(B152,'[2]2022年学前资助提前资金测算表'!B152:U319,19,0)</f>
        <v>102.8</v>
      </c>
    </row>
    <row r="153" customHeight="1" spans="1:5">
      <c r="A153" s="17"/>
      <c r="B153" s="32" t="s">
        <v>150</v>
      </c>
      <c r="C153" s="22">
        <f t="shared" si="11"/>
        <v>180.8</v>
      </c>
      <c r="D153" s="23">
        <f>VLOOKUP(B153,'[2]2022年学前资助提前资金测算表'!B153:U320,18,0)</f>
        <v>90.8</v>
      </c>
      <c r="E153" s="23">
        <f>VLOOKUP(B153,'[2]2022年学前资助提前资金测算表'!B153:U320,19,0)</f>
        <v>90</v>
      </c>
    </row>
    <row r="154" customHeight="1" spans="1:5">
      <c r="A154" s="17"/>
      <c r="B154" s="32" t="s">
        <v>151</v>
      </c>
      <c r="C154" s="22">
        <f t="shared" si="11"/>
        <v>334.7</v>
      </c>
      <c r="D154" s="23">
        <f>VLOOKUP(B154,'[2]2022年学前资助提前资金测算表'!B154:U321,18,0)</f>
        <v>168</v>
      </c>
      <c r="E154" s="23">
        <f>VLOOKUP(B154,'[2]2022年学前资助提前资金测算表'!B154:U321,19,0)</f>
        <v>166.7</v>
      </c>
    </row>
    <row r="155" customHeight="1" spans="1:5">
      <c r="A155" s="17"/>
      <c r="B155" s="32" t="s">
        <v>153</v>
      </c>
      <c r="C155" s="22">
        <f t="shared" si="11"/>
        <v>157.8</v>
      </c>
      <c r="D155" s="23">
        <f>VLOOKUP(B155,'[2]2022年学前资助提前资金测算表'!B155:U322,18,0)</f>
        <v>79.2</v>
      </c>
      <c r="E155" s="23">
        <f>VLOOKUP(B155,'[2]2022年学前资助提前资金测算表'!B155:U322,19,0)</f>
        <v>78.6</v>
      </c>
    </row>
    <row r="156" customHeight="1" spans="1:5">
      <c r="A156" s="17"/>
      <c r="B156" s="32" t="s">
        <v>154</v>
      </c>
      <c r="C156" s="22">
        <f t="shared" si="11"/>
        <v>85.1</v>
      </c>
      <c r="D156" s="23">
        <f>VLOOKUP(B156,'[2]2022年学前资助提前资金测算表'!B156:U323,18,0)</f>
        <v>42.7</v>
      </c>
      <c r="E156" s="23">
        <f>VLOOKUP(B156,'[2]2022年学前资助提前资金测算表'!B156:U323,19,0)</f>
        <v>42.4</v>
      </c>
    </row>
    <row r="157" customHeight="1" spans="1:5">
      <c r="A157" s="17"/>
      <c r="B157" s="32" t="s">
        <v>155</v>
      </c>
      <c r="C157" s="22">
        <f t="shared" si="11"/>
        <v>116.1</v>
      </c>
      <c r="D157" s="23">
        <f>VLOOKUP(B157,'[2]2022年学前资助提前资金测算表'!B157:U324,18,0)</f>
        <v>58.3</v>
      </c>
      <c r="E157" s="23">
        <f>VLOOKUP(B157,'[2]2022年学前资助提前资金测算表'!B157:U324,19,0)</f>
        <v>57.8</v>
      </c>
    </row>
    <row r="158" customHeight="1" spans="1:5">
      <c r="A158" s="17"/>
      <c r="B158" s="32" t="s">
        <v>148</v>
      </c>
      <c r="C158" s="22">
        <f t="shared" si="11"/>
        <v>97</v>
      </c>
      <c r="D158" s="23">
        <f>VLOOKUP(B158,'[2]2022年学前资助提前资金测算表'!B158:U325,18,0)</f>
        <v>48.7</v>
      </c>
      <c r="E158" s="23">
        <f>VLOOKUP(B158,'[2]2022年学前资助提前资金测算表'!B158:U325,19,0)</f>
        <v>48.3</v>
      </c>
    </row>
    <row r="159" customHeight="1" spans="1:5">
      <c r="A159" s="17"/>
      <c r="B159" s="26" t="s">
        <v>159</v>
      </c>
      <c r="C159" s="22">
        <f t="shared" si="11"/>
        <v>130.9</v>
      </c>
      <c r="D159" s="23">
        <f>VLOOKUP(B159,'[2]2022年学前资助提前资金测算表'!B159:U326,18,0)</f>
        <v>65.7</v>
      </c>
      <c r="E159" s="23">
        <f>VLOOKUP(B159,'[2]2022年学前资助提前资金测算表'!B159:U326,19,0)</f>
        <v>65.2</v>
      </c>
    </row>
    <row r="160" customHeight="1" spans="1:5">
      <c r="A160" s="17"/>
      <c r="B160" s="32" t="s">
        <v>158</v>
      </c>
      <c r="C160" s="22">
        <f t="shared" si="11"/>
        <v>19.6</v>
      </c>
      <c r="D160" s="23">
        <f>VLOOKUP(B160,'[2]2022年学前资助提前资金测算表'!B160:U327,18,0)</f>
        <v>9.8</v>
      </c>
      <c r="E160" s="23">
        <f>VLOOKUP(B160,'[2]2022年学前资助提前资金测算表'!B160:U327,19,0)</f>
        <v>9.8</v>
      </c>
    </row>
    <row r="161" customHeight="1" spans="1:5">
      <c r="A161" s="17"/>
      <c r="B161" s="32" t="s">
        <v>152</v>
      </c>
      <c r="C161" s="22">
        <f t="shared" si="11"/>
        <v>130</v>
      </c>
      <c r="D161" s="23">
        <f>VLOOKUP(B161,'[2]2022年学前资助提前资金测算表'!B161:U328,18,0)</f>
        <v>65.3</v>
      </c>
      <c r="E161" s="23">
        <f>VLOOKUP(B161,'[2]2022年学前资助提前资金测算表'!B161:U328,19,0)</f>
        <v>64.7</v>
      </c>
    </row>
    <row r="162" customHeight="1" spans="1:5">
      <c r="A162" s="17"/>
      <c r="B162" s="32" t="s">
        <v>156</v>
      </c>
      <c r="C162" s="22">
        <f t="shared" si="11"/>
        <v>104.8</v>
      </c>
      <c r="D162" s="23">
        <f>VLOOKUP(B162,'[2]2022年学前资助提前资金测算表'!B162:U329,18,0)</f>
        <v>52.6</v>
      </c>
      <c r="E162" s="23">
        <f>VLOOKUP(B162,'[2]2022年学前资助提前资金测算表'!B162:U329,19,0)</f>
        <v>52.2</v>
      </c>
    </row>
    <row r="163" customHeight="1" spans="1:5">
      <c r="A163" s="17"/>
      <c r="B163" s="32" t="s">
        <v>157</v>
      </c>
      <c r="C163" s="22">
        <f t="shared" si="11"/>
        <v>89.5</v>
      </c>
      <c r="D163" s="23">
        <f>VLOOKUP(B163,'[2]2022年学前资助提前资金测算表'!B163:U330,18,0)</f>
        <v>44.9</v>
      </c>
      <c r="E163" s="23">
        <f>VLOOKUP(B163,'[2]2022年学前资助提前资金测算表'!B163:U330,19,0)</f>
        <v>44.6</v>
      </c>
    </row>
    <row r="164" customHeight="1" spans="1:5">
      <c r="A164" s="17" t="s">
        <v>168</v>
      </c>
      <c r="B164" s="18" t="s">
        <v>202</v>
      </c>
      <c r="C164" s="19">
        <f>SUM(C165:C172)</f>
        <v>1272.3</v>
      </c>
      <c r="D164" s="19">
        <f>SUM(D165:D172)</f>
        <v>638.6</v>
      </c>
      <c r="E164" s="19">
        <f>SUM(E165:E172)</f>
        <v>633.7</v>
      </c>
    </row>
    <row r="165" customHeight="1" spans="1:5">
      <c r="A165" s="17"/>
      <c r="B165" s="32" t="s">
        <v>170</v>
      </c>
      <c r="C165" s="22">
        <f t="shared" ref="C165:C172" si="12">D165+E165</f>
        <v>229.5</v>
      </c>
      <c r="D165" s="23">
        <f>VLOOKUP(B165,'[2]2022年学前资助提前资金测算表'!B165:U332,18,0)</f>
        <v>115.2</v>
      </c>
      <c r="E165" s="23">
        <f>VLOOKUP(B165,'[2]2022年学前资助提前资金测算表'!B165:U332,19,0)</f>
        <v>114.3</v>
      </c>
    </row>
    <row r="166" customHeight="1" spans="1:5">
      <c r="A166" s="17"/>
      <c r="B166" s="32" t="s">
        <v>171</v>
      </c>
      <c r="C166" s="22">
        <f t="shared" si="12"/>
        <v>112.9</v>
      </c>
      <c r="D166" s="23">
        <f>VLOOKUP(B166,'[2]2022年学前资助提前资金测算表'!B166:U333,18,0)</f>
        <v>56.6</v>
      </c>
      <c r="E166" s="23">
        <f>VLOOKUP(B166,'[2]2022年学前资助提前资金测算表'!B166:U333,19,0)</f>
        <v>56.3</v>
      </c>
    </row>
    <row r="167" customHeight="1" spans="1:5">
      <c r="A167" s="17"/>
      <c r="B167" s="32" t="s">
        <v>172</v>
      </c>
      <c r="C167" s="22">
        <f t="shared" si="12"/>
        <v>179.7</v>
      </c>
      <c r="D167" s="23">
        <f>VLOOKUP(B167,'[2]2022年学前资助提前资金测算表'!B167:U334,18,0)</f>
        <v>90.2</v>
      </c>
      <c r="E167" s="23">
        <f>VLOOKUP(B167,'[2]2022年学前资助提前资金测算表'!B167:U334,19,0)</f>
        <v>89.5</v>
      </c>
    </row>
    <row r="168" customHeight="1" spans="1:5">
      <c r="A168" s="17"/>
      <c r="B168" s="32" t="s">
        <v>173</v>
      </c>
      <c r="C168" s="22">
        <f t="shared" si="12"/>
        <v>122.1</v>
      </c>
      <c r="D168" s="23">
        <f>VLOOKUP(B168,'[2]2022年学前资助提前资金测算表'!B168:U335,18,0)</f>
        <v>61.3</v>
      </c>
      <c r="E168" s="23">
        <f>VLOOKUP(B168,'[2]2022年学前资助提前资金测算表'!B168:U335,19,0)</f>
        <v>60.8</v>
      </c>
    </row>
    <row r="169" customHeight="1" spans="1:5">
      <c r="A169" s="17"/>
      <c r="B169" s="32" t="s">
        <v>174</v>
      </c>
      <c r="C169" s="22">
        <f t="shared" si="12"/>
        <v>93.9</v>
      </c>
      <c r="D169" s="23">
        <f>VLOOKUP(B169,'[2]2022年学前资助提前资金测算表'!B169:U336,18,0)</f>
        <v>47.1</v>
      </c>
      <c r="E169" s="23">
        <f>VLOOKUP(B169,'[2]2022年学前资助提前资金测算表'!B169:U336,19,0)</f>
        <v>46.8</v>
      </c>
    </row>
    <row r="170" customHeight="1" spans="1:5">
      <c r="A170" s="17"/>
      <c r="B170" s="32" t="s">
        <v>175</v>
      </c>
      <c r="C170" s="22">
        <f t="shared" si="12"/>
        <v>49.8</v>
      </c>
      <c r="D170" s="23">
        <f>VLOOKUP(B170,'[2]2022年学前资助提前资金测算表'!B170:U337,18,0)</f>
        <v>25</v>
      </c>
      <c r="E170" s="23">
        <f>VLOOKUP(B170,'[2]2022年学前资助提前资金测算表'!B170:U337,19,0)</f>
        <v>24.8</v>
      </c>
    </row>
    <row r="171" customHeight="1" spans="1:5">
      <c r="A171" s="17"/>
      <c r="B171" s="32" t="s">
        <v>176</v>
      </c>
      <c r="C171" s="22">
        <f t="shared" si="12"/>
        <v>235.1</v>
      </c>
      <c r="D171" s="23">
        <f>VLOOKUP(B171,'[2]2022年学前资助提前资金测算表'!B171:U338,18,0)</f>
        <v>118</v>
      </c>
      <c r="E171" s="23">
        <f>VLOOKUP(B171,'[2]2022年学前资助提前资金测算表'!B171:U338,19,0)</f>
        <v>117.1</v>
      </c>
    </row>
    <row r="172" customHeight="1" spans="1:5">
      <c r="A172" s="17"/>
      <c r="B172" s="32" t="s">
        <v>177</v>
      </c>
      <c r="C172" s="22">
        <f t="shared" si="12"/>
        <v>249.3</v>
      </c>
      <c r="D172" s="23">
        <f>VLOOKUP(B172,'[2]2022年学前资助提前资金测算表'!B172:U339,18,0)</f>
        <v>125.2</v>
      </c>
      <c r="E172" s="23">
        <f>VLOOKUP(B172,'[2]2022年学前资助提前资金测算表'!B172:U339,19,0)</f>
        <v>124.1</v>
      </c>
    </row>
  </sheetData>
  <mergeCells count="18">
    <mergeCell ref="A1:B1"/>
    <mergeCell ref="A2:E2"/>
    <mergeCell ref="A4:B4"/>
    <mergeCell ref="A5:B5"/>
    <mergeCell ref="A6:A17"/>
    <mergeCell ref="A18:A29"/>
    <mergeCell ref="A30:A37"/>
    <mergeCell ref="A38:A52"/>
    <mergeCell ref="A53:A67"/>
    <mergeCell ref="A68:A80"/>
    <mergeCell ref="A81:A94"/>
    <mergeCell ref="A95:A100"/>
    <mergeCell ref="A101:A110"/>
    <mergeCell ref="A111:A126"/>
    <mergeCell ref="A127:A140"/>
    <mergeCell ref="A141:A148"/>
    <mergeCell ref="A149:A163"/>
    <mergeCell ref="A164:A172"/>
  </mergeCells>
  <pageMargins left="0.708661417322835" right="0.708661417322835" top="0.748031496062992" bottom="0.748031496062992" header="0.31496062992126" footer="0.31496062992126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</vt:lpstr>
      <vt:lpstr>2021在校学生核定数</vt:lpstr>
      <vt:lpstr>湘财预2021-324号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夏军</dc:creator>
  <cp:lastModifiedBy>greatwall</cp:lastModifiedBy>
  <dcterms:created xsi:type="dcterms:W3CDTF">2020-12-20T17:17:00Z</dcterms:created>
  <cp:lastPrinted>2023-06-09T18:09:00Z</cp:lastPrinted>
  <dcterms:modified xsi:type="dcterms:W3CDTF">2025-10-10T09:18:23Z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2052-11.8.2.12009</vt:lpwstr>
  </property>
  <property fmtid="{D5CDD505-2E9C-101B-9397-08002B2CF9AE}" pid="3" name="EM_Doc_Temp_ID">
    <vt:lpwstr>ba73a287</vt:lpwstr>
  </property>
  <property fmtid="{D5CDD505-2E9C-101B-9397-08002B2CF9AE}" pid="4" name="ICV">
    <vt:lpwstr>60677418C60548928278B54BD5323CCC_13</vt:lpwstr>
  </property>
</Properties>
</file>