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468"/>
  </bookViews>
  <sheets>
    <sheet name="Sheet1" sheetId="2" r:id="rId1"/>
    <sheet name="Sheet2" sheetId="3" r:id="rId2"/>
  </sheets>
  <definedNames>
    <definedName name="_xlnm._FilterDatabase" localSheetId="0" hidden="1">Sheet1!$A$4:$T$198</definedName>
    <definedName name="_xlnm.Print_Titles" localSheetId="0">Sheet1!$4:$4</definedName>
  </definedNames>
  <calcPr calcId="144525"/>
</workbook>
</file>

<file path=xl/sharedStrings.xml><?xml version="1.0" encoding="utf-8"?>
<sst xmlns="http://schemas.openxmlformats.org/spreadsheetml/2006/main" count="864" uniqueCount="334">
  <si>
    <t>附件</t>
  </si>
  <si>
    <t>2025年度第二批科学普及专项资金项目经费明细表</t>
  </si>
  <si>
    <t>单位：万元</t>
  </si>
  <si>
    <t>市州/省直部门</t>
  </si>
  <si>
    <t>县市区/单位</t>
  </si>
  <si>
    <t>项目承担单位</t>
  </si>
  <si>
    <t>金额</t>
  </si>
  <si>
    <t>国际与区域合作</t>
  </si>
  <si>
    <t>湖南省青少年基础学科能力提升</t>
  </si>
  <si>
    <t>科技创新服务能力建设及学会自身能力建设</t>
  </si>
  <si>
    <t>流动科技馆巡展</t>
  </si>
  <si>
    <t>院士专家工作站建设</t>
  </si>
  <si>
    <t>决策咨询</t>
  </si>
  <si>
    <t>科学家精神宣传教育</t>
  </si>
  <si>
    <t>“三下乡”活动捐赠</t>
  </si>
  <si>
    <t>项目调整</t>
  </si>
  <si>
    <t>功能科
目编码</t>
  </si>
  <si>
    <t>功能科目
名称</t>
  </si>
  <si>
    <t>政府经济
科目编码</t>
  </si>
  <si>
    <t>政府收支
分类科目名称</t>
  </si>
  <si>
    <t>部门经济
科目编码</t>
  </si>
  <si>
    <t>部门经济
科目名称</t>
  </si>
  <si>
    <t>备注</t>
  </si>
  <si>
    <t>合计</t>
  </si>
  <si>
    <t>省直小计</t>
  </si>
  <si>
    <t>湖南省卫生健康委员会</t>
  </si>
  <si>
    <t>湖南省卫生健康委员会小计</t>
  </si>
  <si>
    <t>湖南省儿童医院</t>
  </si>
  <si>
    <t>学术交流活动</t>
  </si>
  <si>
    <t>商品和服务支出</t>
  </si>
  <si>
    <t>其他商品和服务支出</t>
  </si>
  <si>
    <t>国际与区域合作项目-以儿童外科诊疗新技术引进与国际合作为核心,与英国、澳大利亚、加拿大及韩国的顶尖医疗机构开展深度科技合作</t>
  </si>
  <si>
    <t>湖南省中医药研究院</t>
  </si>
  <si>
    <t>国际与区域合作项目-与澳大利亚弗林德斯大学围绕失智症照护体系构建开展合作</t>
  </si>
  <si>
    <t>中共湖南省委党校、湖南行政学院</t>
  </si>
  <si>
    <t>中共湖南省委党校、湖南行政学院小计</t>
  </si>
  <si>
    <t>中共湖南省委党校、湖南行政学院本级</t>
  </si>
  <si>
    <t>决策咨询研究课题-《创新发展报告》高质量运行研究</t>
  </si>
  <si>
    <t>湖南省教育厅</t>
  </si>
  <si>
    <t>湖南省教育厅小计</t>
  </si>
  <si>
    <t>吉首大学</t>
  </si>
  <si>
    <t>国际与区域合作项目-与马来亚大学、马来西亚理工大学等围绕中马两国人工智能+生物医学国际性科研交叉创新开展合作</t>
  </si>
  <si>
    <t>湖南科技大学</t>
  </si>
  <si>
    <t>湖南科技大学小计</t>
  </si>
  <si>
    <t>国际科技交流会议项目-超级陶粲国际大科学装置研讨会</t>
  </si>
  <si>
    <t>湖南科技大学科学技术协会</t>
  </si>
  <si>
    <t>学会自身能力建设项目-强化大学生科技类社团建设</t>
  </si>
  <si>
    <t>湖南中医药大学</t>
  </si>
  <si>
    <t>国际科技交流会议项目-第八届湖湘生物医药中医药国际会议暨第五届天然产物与人类健康国际会议</t>
  </si>
  <si>
    <t>国际与区域合作项目-与“一带一路”沿线国家合作培养医药学领域青年科技人才</t>
  </si>
  <si>
    <t>湖南师范大学</t>
  </si>
  <si>
    <t>湖南师范大学小计</t>
  </si>
  <si>
    <t>国际科技交流会议项目-第25届全国半导体物理学术会议</t>
  </si>
  <si>
    <t>决策咨询研究课题-长株潭绿心地区绿色发展转型研究</t>
  </si>
  <si>
    <t>湖南工程学院</t>
  </si>
  <si>
    <t>国际与区域合作项目-引进复旦大学智能纤维材料技术和智能穿戴技术推动科技成果在湘转化</t>
  </si>
  <si>
    <t>湖南理工学院</t>
  </si>
  <si>
    <t>湖南理工学院小计</t>
  </si>
  <si>
    <t>国际科技交流会议项目-国际高速加工技术合作研讨会</t>
  </si>
  <si>
    <t>湖南理工学院科学技术协会</t>
  </si>
  <si>
    <t>科技创新服务能力建设项目-学术交流</t>
  </si>
  <si>
    <t>长沙师范学院</t>
  </si>
  <si>
    <t>国际科技交流会议项目-2025年电子、电气和信息工程国际学术会议</t>
  </si>
  <si>
    <t>中南大学</t>
  </si>
  <si>
    <t>中南大学小计</t>
  </si>
  <si>
    <t>国际科技交流会议项目-“新污染物环境健康风险与防控治理”湘雅国际学术论坛</t>
  </si>
  <si>
    <t>老科学家史料采集项目</t>
  </si>
  <si>
    <t>青少年科技活动</t>
  </si>
  <si>
    <t>青少年基础学科能力提升(中南大学本科生院)</t>
  </si>
  <si>
    <t>中南大学科学技术协会</t>
  </si>
  <si>
    <t>科技创新服务能力建设项目-科技成果转化服务与促进</t>
  </si>
  <si>
    <t>决策咨询研究课题-加快湖南省未来产业培育发展研究</t>
  </si>
  <si>
    <t>湖南中南大学湘雅口腔医院</t>
  </si>
  <si>
    <t>国际与区域合作项目-与英国国家同步辐射光源国家实验室平台合作开展科学实验和交流访问</t>
  </si>
  <si>
    <t>湖南大学</t>
  </si>
  <si>
    <t>湖南大学科学技术协会</t>
  </si>
  <si>
    <t>青少年基础学科能力提升</t>
  </si>
  <si>
    <t>湘潭大学</t>
  </si>
  <si>
    <t>青少年基础学科能力提升(湘潭大学教务处)</t>
  </si>
  <si>
    <t>湖南农业大学</t>
  </si>
  <si>
    <t>湖南农业大学科学技术协会</t>
  </si>
  <si>
    <t>湖南化工职业技术学院</t>
  </si>
  <si>
    <t>湖南化工职业技术学院科学技术协会</t>
  </si>
  <si>
    <t>中南林业科技大学</t>
  </si>
  <si>
    <t>中南林业科技大学科学技术协会</t>
  </si>
  <si>
    <t>湖南师范大学附属中学</t>
  </si>
  <si>
    <t>长沙市第一中学</t>
  </si>
  <si>
    <t>湖南省科学技术协会</t>
  </si>
  <si>
    <t>湖南省科学技术协会小计</t>
  </si>
  <si>
    <t>湖南省科学技术协会本级</t>
  </si>
  <si>
    <t>中国检验检测学会</t>
  </si>
  <si>
    <t>对民间非营利组织和群众性自治组织补贴</t>
  </si>
  <si>
    <t>国际科技交流会议项目-生物医药领域国际交流会议</t>
  </si>
  <si>
    <t>湖南省中医药和中西医结合学会</t>
  </si>
  <si>
    <t>国际与区域合作项目-与加拿大安大略省区域医疗治疗慢病及其信息化管理等方面科普和技术引进活动</t>
  </si>
  <si>
    <t>科技创新服务能力建设项目-学会服务站建设</t>
  </si>
  <si>
    <t>湖南省科技新闻学会</t>
  </si>
  <si>
    <t>湖南省通信学会</t>
  </si>
  <si>
    <t>湖南省生物医学工程学会</t>
  </si>
  <si>
    <t>湖南省科普作家协会</t>
  </si>
  <si>
    <t>湖南省医学会</t>
  </si>
  <si>
    <t>决策咨询研究课题-“生物-心理-社会”医学模式在肿瘤防治中的应用</t>
  </si>
  <si>
    <t>湖南省绿色建筑学会</t>
  </si>
  <si>
    <t>湖南省工程师学会</t>
  </si>
  <si>
    <t>湖南省农业机械与工程学会</t>
  </si>
  <si>
    <t>湖南省卒中学会</t>
  </si>
  <si>
    <t>湖南省机械工程学会</t>
  </si>
  <si>
    <t>湖南省地质灾害防治与生态修复学会</t>
  </si>
  <si>
    <t>湖南省预防医学会</t>
  </si>
  <si>
    <t>湖南省产学研合作促进会</t>
  </si>
  <si>
    <t>湖南省精密仪器测试学会</t>
  </si>
  <si>
    <t>湖南省测绘地理信息学会</t>
  </si>
  <si>
    <t>湖南省创客协会</t>
  </si>
  <si>
    <t>湖南省力学学会</t>
  </si>
  <si>
    <t>湖南省抗癌协会</t>
  </si>
  <si>
    <t>湖南省民营经济科技工作者联合会</t>
  </si>
  <si>
    <t>湖南省科学技术情报学会</t>
  </si>
  <si>
    <t>湖南省人工智能学会</t>
  </si>
  <si>
    <t>科技创新服务能力建设项目-会校合作活动</t>
  </si>
  <si>
    <t>湖南省地震学会</t>
  </si>
  <si>
    <t>湖南省有色金属学会</t>
  </si>
  <si>
    <t>科技创新服务能力建设项目—科技创新联盟建设</t>
  </si>
  <si>
    <t>湖南省农学会</t>
  </si>
  <si>
    <t>科技创新服务能力建设项目-科技成果转化服务于促进</t>
  </si>
  <si>
    <t>决策咨询研究课题-关于推进怀化市种业高质量发展的建议</t>
  </si>
  <si>
    <t>湖南省企业科学技术协会联合会</t>
  </si>
  <si>
    <t>科技创新服务能力建设项目-“科创中国”湖南中心建设与运营</t>
  </si>
  <si>
    <t>湖南省仪器仪表学会</t>
  </si>
  <si>
    <t>湖南省地质学会</t>
  </si>
  <si>
    <t>湖南省护理学会</t>
  </si>
  <si>
    <t>湖南省园艺学会</t>
  </si>
  <si>
    <t>湖南省检验检测学会</t>
  </si>
  <si>
    <t>湖南省气象学会</t>
  </si>
  <si>
    <t>湖南省药学会</t>
  </si>
  <si>
    <t>学会自身能力建设项目-科技期刊建设</t>
  </si>
  <si>
    <t>湖南省公路学会</t>
  </si>
  <si>
    <t>湖南省自然科学学会研究会</t>
  </si>
  <si>
    <t>学会自身能力建设项目-学会发展与规划</t>
  </si>
  <si>
    <t>科学家精神宣传图书编辑</t>
  </si>
  <si>
    <t>湖南省兵工学会</t>
  </si>
  <si>
    <t>决策咨询研究课题-海南特种装备科创基地项目</t>
  </si>
  <si>
    <t>湖南省交通工程学会</t>
  </si>
  <si>
    <t>决策咨询研究课题-湖南省道路交通安全治理咨询</t>
  </si>
  <si>
    <t>湖南省数学学会</t>
  </si>
  <si>
    <t>湖南省物理学会</t>
  </si>
  <si>
    <t>湖南省化学化工学会</t>
  </si>
  <si>
    <t>湖南省植物学会</t>
  </si>
  <si>
    <t>湖南省计算机学会</t>
  </si>
  <si>
    <t>湖南科技传媒集团有限公司</t>
  </si>
  <si>
    <t>其他对企业补助</t>
  </si>
  <si>
    <t>科学家精神宣讲活动项目</t>
  </si>
  <si>
    <t>中国人民解放军国防科技大学附属中学</t>
  </si>
  <si>
    <t>湖南经视传媒有限公司</t>
  </si>
  <si>
    <t>优秀科技人物宣传项目</t>
  </si>
  <si>
    <t>北京大学长沙计算与数字经济研究院</t>
  </si>
  <si>
    <t>其他对事业单位补助</t>
  </si>
  <si>
    <t>决策咨询研究课题-以科技创新引领产业创新，培育和发展新质生产力研究</t>
  </si>
  <si>
    <t>潇湘晨报社</t>
  </si>
  <si>
    <t>湖南省科协青少年科技中心小计</t>
  </si>
  <si>
    <t>湖南省科协青少年科技中心</t>
  </si>
  <si>
    <t>非预算单位</t>
  </si>
  <si>
    <t>非预算单位小计</t>
  </si>
  <si>
    <t>中国人民解放军国防科技大学</t>
  </si>
  <si>
    <t>青少年基础学科能力提升（国防科技大学教育训练部招生处）</t>
  </si>
  <si>
    <t>市州小计</t>
  </si>
  <si>
    <t>长沙市</t>
  </si>
  <si>
    <t>长沙市小计</t>
  </si>
  <si>
    <t>长沙市本级</t>
  </si>
  <si>
    <t>长沙市科学技术协会</t>
  </si>
  <si>
    <t>机关商品和服务支出</t>
  </si>
  <si>
    <t>决策咨询研究课题-长沙种业振兴的发展路径研究</t>
  </si>
  <si>
    <t>长沙市长郡中学</t>
  </si>
  <si>
    <t>对事业单位经常性补助</t>
  </si>
  <si>
    <t>长沙市雅礼中学</t>
  </si>
  <si>
    <t>长沙市周南中学</t>
  </si>
  <si>
    <t>长沙市明德中学</t>
  </si>
  <si>
    <t>长沙市南雅中学</t>
  </si>
  <si>
    <t>长沙麓山国际实验学校</t>
  </si>
  <si>
    <t>湖南省建筑科学研究院有限责任公司</t>
  </si>
  <si>
    <t>对企业补助</t>
  </si>
  <si>
    <t>决策咨询研究课题-省属高校宿舍建设全过程标准化研究</t>
  </si>
  <si>
    <t>湖南红网新媒体集团有限公司</t>
  </si>
  <si>
    <t>湖南日报社</t>
  </si>
  <si>
    <t>华声在线股份有限公司</t>
  </si>
  <si>
    <t>湖南省演艺集团有限责任公司</t>
  </si>
  <si>
    <t>湘江新区</t>
  </si>
  <si>
    <t>湖南汇思光电科技有限公司</t>
  </si>
  <si>
    <t>院士专家工作站建设项目-2024年度模范工作站</t>
  </si>
  <si>
    <t>湖南华诚生物资源股份有限公司</t>
  </si>
  <si>
    <t>湖南现代环境科技股份有限公司</t>
  </si>
  <si>
    <t>施维智能计量系统服务（长沙）有限公司</t>
  </si>
  <si>
    <t>芙蓉区</t>
  </si>
  <si>
    <t>长沙绿叶生物科技有限公司</t>
  </si>
  <si>
    <t>长沙县</t>
  </si>
  <si>
    <t>长沙县第一中学</t>
  </si>
  <si>
    <t>宁乡市</t>
  </si>
  <si>
    <t>湖南省流沙河花猪生态牧业股份有限公司</t>
  </si>
  <si>
    <t>天心区</t>
  </si>
  <si>
    <t>爱尔眼科医院集团股份有限公司</t>
  </si>
  <si>
    <t>国际与区域合作项目-与以色列特拉维夫大学合作通过“动态周边视力模糊技术”对未近视儿童进行干预</t>
  </si>
  <si>
    <t>株洲市</t>
  </si>
  <si>
    <t>株洲市小计</t>
  </si>
  <si>
    <t>株洲市本级</t>
  </si>
  <si>
    <t>株洲市科学技术协会</t>
  </si>
  <si>
    <t>国际与区域合作项目-“湘智兴湘”系列活动之科技专家人才株洲行</t>
  </si>
  <si>
    <t>青少年基础学科能力提升项目，因归属地错误调整下达区域，原指标文湘财教指〔2024〕37号</t>
  </si>
  <si>
    <t>醴陵市</t>
  </si>
  <si>
    <t>株洲时代金属制造有限公司</t>
  </si>
  <si>
    <t>醴陵市科学技术协会</t>
  </si>
  <si>
    <t>科技馆站</t>
  </si>
  <si>
    <t>2024年度中国流动科技馆湖南巡展</t>
  </si>
  <si>
    <t>天元区</t>
  </si>
  <si>
    <t>株洲市天元区科学技术协会</t>
  </si>
  <si>
    <t>湘潭市</t>
  </si>
  <si>
    <t>湘潭市小计</t>
  </si>
  <si>
    <t>湘潭市本级</t>
  </si>
  <si>
    <t>湘潭市科学技术协会</t>
  </si>
  <si>
    <t>决策咨询研究课题-青少年非自杀性自伤行为的现状及其影响因素分析</t>
  </si>
  <si>
    <t>湘潭钢铁集团有限公司第一子弟中学</t>
  </si>
  <si>
    <t>湘潭大学附属实验学校</t>
  </si>
  <si>
    <t>湘潭市第一中学</t>
  </si>
  <si>
    <t>韶山市</t>
  </si>
  <si>
    <t>韶山市科学技术协会</t>
  </si>
  <si>
    <t>湘潭恒欣实业股份有限公司</t>
  </si>
  <si>
    <t>岳塘区</t>
  </si>
  <si>
    <t>伟鸿食品股份有限公司</t>
  </si>
  <si>
    <t>湘潭市岳塘区科学技术协会</t>
  </si>
  <si>
    <t>湘潭县</t>
  </si>
  <si>
    <t>湘潭县第一中学</t>
  </si>
  <si>
    <t>衡阳市</t>
  </si>
  <si>
    <t>衡阳市小计</t>
  </si>
  <si>
    <t>衡阳市本级</t>
  </si>
  <si>
    <t>衡阳市科学技术协会</t>
  </si>
  <si>
    <t>石鼓区</t>
  </si>
  <si>
    <t>衡阳市德丰源种业有限责任公司</t>
  </si>
  <si>
    <t>蒸湘区</t>
  </si>
  <si>
    <t>衡阳市蒸湘区科学技术协会</t>
  </si>
  <si>
    <t>岳阳市</t>
  </si>
  <si>
    <t>岳阳市小计</t>
  </si>
  <si>
    <t>岳阳市本级</t>
  </si>
  <si>
    <t>岳阳市科学技术协会</t>
  </si>
  <si>
    <t>国际与区域合作项目-针对“现代农业及绿色食品加工产业”开展科技专家人才岳阳行</t>
  </si>
  <si>
    <t>云溪区</t>
  </si>
  <si>
    <t>中石化湖南石油化工有限公司</t>
  </si>
  <si>
    <t>院士专家工作站建设项目-2024年新建企业类院士工作站</t>
  </si>
  <si>
    <t>岳阳楼区</t>
  </si>
  <si>
    <t>湖南科美达电气股份有限公司</t>
  </si>
  <si>
    <t>岳阳县</t>
  </si>
  <si>
    <t>岳阳渔美康生物科技有限公司</t>
  </si>
  <si>
    <t>华容县</t>
  </si>
  <si>
    <t>华容县财政局</t>
  </si>
  <si>
    <t>科普活动</t>
  </si>
  <si>
    <t>2025年湖南省科学技术协会“三下乡”捐赠款</t>
  </si>
  <si>
    <t>华容县科学技术协会</t>
  </si>
  <si>
    <t>邵阳市</t>
  </si>
  <si>
    <t>邵阳市小计</t>
  </si>
  <si>
    <t>邵阳市本级</t>
  </si>
  <si>
    <t>邵阳市科学技术协会</t>
  </si>
  <si>
    <t>国际与区域合作项目-“湘智兴湘”系列活动之科技专家人才邵阳行</t>
  </si>
  <si>
    <t>邵东市</t>
  </si>
  <si>
    <t>邵东智能制造技术研究院有限公司</t>
  </si>
  <si>
    <t>隆回县</t>
  </si>
  <si>
    <t>隆回县科学技术协会</t>
  </si>
  <si>
    <t>益阳市</t>
  </si>
  <si>
    <t>益阳市小计</t>
  </si>
  <si>
    <t>益阳市本级</t>
  </si>
  <si>
    <t>益阳市科学技术协会</t>
  </si>
  <si>
    <t>桃江县</t>
  </si>
  <si>
    <t>湖南福德电气有限公司</t>
  </si>
  <si>
    <t>南县</t>
  </si>
  <si>
    <t>湖南助农米业有限公司</t>
  </si>
  <si>
    <t>南县科学技术协会</t>
  </si>
  <si>
    <t>沅江市</t>
  </si>
  <si>
    <t>沅江市科学技术协会</t>
  </si>
  <si>
    <t>安化县</t>
  </si>
  <si>
    <t>安化中源农业发展有限公司</t>
  </si>
  <si>
    <t>张家界市</t>
  </si>
  <si>
    <t>张家界市小计</t>
  </si>
  <si>
    <t>张家界市本级</t>
  </si>
  <si>
    <t>张家界市科学技术协会</t>
  </si>
  <si>
    <t>桑植县</t>
  </si>
  <si>
    <t>张家界广燊生物科技有限公司</t>
  </si>
  <si>
    <t>郴州市</t>
  </si>
  <si>
    <t>郴州市小计</t>
  </si>
  <si>
    <t>郴州市本级</t>
  </si>
  <si>
    <t>郴州职业技术学院科学技术协会</t>
  </si>
  <si>
    <t>郴州市科学技术协会</t>
  </si>
  <si>
    <t>嘉禾县</t>
  </si>
  <si>
    <t>湖南嘉琦新材料科技有限公司</t>
  </si>
  <si>
    <t>汝城县</t>
  </si>
  <si>
    <t>汝城县繁华食品有限公司</t>
  </si>
  <si>
    <t>怀化市</t>
  </si>
  <si>
    <t>怀化市小计</t>
  </si>
  <si>
    <t>怀化市本级</t>
  </si>
  <si>
    <t>怀化市科学技术协会</t>
  </si>
  <si>
    <t>中方县</t>
  </si>
  <si>
    <t>中方县科学技术协会</t>
  </si>
  <si>
    <t>会同县</t>
  </si>
  <si>
    <t>会同县科学技术协会</t>
  </si>
  <si>
    <t>通道县</t>
  </si>
  <si>
    <t>通道侗族自治县科学技术协会</t>
  </si>
  <si>
    <t>湘西土家族苗族自治州</t>
  </si>
  <si>
    <t>湘西土家族苗族自治州小计</t>
  </si>
  <si>
    <t>湘西土家族苗族自治州本级</t>
  </si>
  <si>
    <t>湘西土家族苗族自治州科学技术协会</t>
  </si>
  <si>
    <t>古丈县</t>
  </si>
  <si>
    <t>古丈县科学技术协会</t>
  </si>
  <si>
    <t>吉首市</t>
  </si>
  <si>
    <t>吉首市科学技术协会</t>
  </si>
  <si>
    <t>保靖县</t>
  </si>
  <si>
    <t>保靖县科学技术协会</t>
  </si>
  <si>
    <t>常德市</t>
  </si>
  <si>
    <t>常德市小计</t>
  </si>
  <si>
    <t>常德市本级</t>
  </si>
  <si>
    <t>常德市科学技术协会</t>
  </si>
  <si>
    <t>临澧县</t>
  </si>
  <si>
    <t>临澧县科学技术协会</t>
  </si>
  <si>
    <t>鼎城区</t>
  </si>
  <si>
    <t>常德市鼎城区科学技术协会</t>
  </si>
  <si>
    <t>永州市</t>
  </si>
  <si>
    <t>永州市小计</t>
  </si>
  <si>
    <t>永州市本级</t>
  </si>
  <si>
    <t>永州市科学技术协会</t>
  </si>
  <si>
    <t>江华高新技术产业开发区管理委员会</t>
  </si>
  <si>
    <t>海智计划项目，因归属地错误调整下达区域，原指标文湘财教指〔2024〕37号</t>
  </si>
  <si>
    <t>江华瑶族自治县</t>
  </si>
  <si>
    <t>新田县</t>
  </si>
  <si>
    <t>新田县科学技术协会</t>
  </si>
  <si>
    <t>祁阳市</t>
  </si>
  <si>
    <t>祁阳市科学技术协会</t>
  </si>
  <si>
    <t>娄底市</t>
  </si>
  <si>
    <t>娄底市小计</t>
  </si>
  <si>
    <t>娄底市本级</t>
  </si>
  <si>
    <t>娄底市科学技术协会</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</si>
</sst>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6">
    <font>
      <sz val="11"/>
      <color theme="1"/>
      <name val="宋体"/>
      <charset val="134"/>
      <scheme val="minor"/>
    </font>
    <font>
      <sz val="12"/>
      <name val="宋体"/>
      <charset val="134"/>
    </font>
    <font>
      <b/>
      <sz val="9"/>
      <name val="宋体"/>
      <charset val="134"/>
    </font>
    <font>
      <sz val="9"/>
      <name val="宋体"/>
      <charset val="134"/>
    </font>
    <font>
      <sz val="9"/>
      <color rgb="FFFF0000"/>
      <name val="宋体"/>
      <charset val="134"/>
    </font>
    <font>
      <sz val="11"/>
      <name val="宋体"/>
      <charset val="134"/>
      <scheme val="minor"/>
    </font>
    <font>
      <sz val="12"/>
      <name val="黑体"/>
      <charset val="134"/>
    </font>
    <font>
      <b/>
      <sz val="12"/>
      <name val="黑体"/>
      <charset val="134"/>
    </font>
    <font>
      <sz val="22"/>
      <name val="方正小标宋简体"/>
      <charset val="134"/>
    </font>
    <font>
      <b/>
      <sz val="22"/>
      <name val="方正小标宋简体"/>
      <charset val="134"/>
    </font>
    <font>
      <sz val="9"/>
      <name val="方正小标宋简体"/>
      <charset val="134"/>
    </font>
    <font>
      <b/>
      <sz val="9"/>
      <name val="方正小标宋简体"/>
      <charset val="134"/>
    </font>
    <font>
      <sz val="10"/>
      <name val="黑体"/>
      <charset val="134"/>
    </font>
    <font>
      <sz val="9"/>
      <name val="黑体"/>
      <charset val="134"/>
    </font>
    <font>
      <b/>
      <sz val="9"/>
      <name val="宋体"/>
      <charset val="134"/>
      <scheme val="minor"/>
    </font>
    <font>
      <sz val="9"/>
      <name val="宋体"/>
      <charset val="134"/>
      <scheme val="minor"/>
    </font>
    <font>
      <sz val="11"/>
      <color rgb="FF3F3F76"/>
      <name val="宋体"/>
      <charset val="0"/>
      <scheme val="minor"/>
    </font>
    <font>
      <b/>
      <sz val="18"/>
      <color theme="3"/>
      <name val="宋体"/>
      <charset val="134"/>
      <scheme val="minor"/>
    </font>
    <font>
      <sz val="11"/>
      <color theme="1"/>
      <name val="宋体"/>
      <charset val="0"/>
      <scheme val="minor"/>
    </font>
    <font>
      <b/>
      <sz val="11"/>
      <color theme="1"/>
      <name val="宋体"/>
      <charset val="0"/>
      <scheme val="minor"/>
    </font>
    <font>
      <sz val="11"/>
      <color theme="0"/>
      <name val="宋体"/>
      <charset val="0"/>
      <scheme val="minor"/>
    </font>
    <font>
      <i/>
      <sz val="11"/>
      <color rgb="FF7F7F7F"/>
      <name val="宋体"/>
      <charset val="0"/>
      <scheme val="minor"/>
    </font>
    <font>
      <u/>
      <sz val="11"/>
      <color rgb="FF0000FF"/>
      <name val="宋体"/>
      <charset val="0"/>
      <scheme val="minor"/>
    </font>
    <font>
      <sz val="11"/>
      <color rgb="FF006100"/>
      <name val="宋体"/>
      <charset val="0"/>
      <scheme val="minor"/>
    </font>
    <font>
      <sz val="11"/>
      <color indexed="8"/>
      <name val="宋体"/>
      <charset val="134"/>
    </font>
    <font>
      <b/>
      <sz val="15"/>
      <color theme="3"/>
      <name val="宋体"/>
      <charset val="134"/>
      <scheme val="minor"/>
    </font>
    <font>
      <sz val="11"/>
      <color rgb="FF9C0006"/>
      <name val="宋体"/>
      <charset val="0"/>
      <scheme val="minor"/>
    </font>
    <font>
      <b/>
      <sz val="11"/>
      <color theme="3"/>
      <name val="宋体"/>
      <charset val="134"/>
      <scheme val="minor"/>
    </font>
    <font>
      <b/>
      <sz val="11"/>
      <color rgb="FF3F3F3F"/>
      <name val="宋体"/>
      <charset val="0"/>
      <scheme val="minor"/>
    </font>
    <font>
      <b/>
      <sz val="11"/>
      <color rgb="FFFFFFFF"/>
      <name val="宋体"/>
      <charset val="0"/>
      <scheme val="minor"/>
    </font>
    <font>
      <b/>
      <sz val="13"/>
      <color theme="3"/>
      <name val="宋体"/>
      <charset val="134"/>
      <scheme val="minor"/>
    </font>
    <font>
      <sz val="11"/>
      <color rgb="FFFA7D00"/>
      <name val="宋体"/>
      <charset val="0"/>
      <scheme val="minor"/>
    </font>
    <font>
      <sz val="11"/>
      <color rgb="FF9C6500"/>
      <name val="宋体"/>
      <charset val="0"/>
      <scheme val="minor"/>
    </font>
    <font>
      <sz val="11"/>
      <color rgb="FFFF0000"/>
      <name val="宋体"/>
      <charset val="0"/>
      <scheme val="minor"/>
    </font>
    <font>
      <b/>
      <sz val="11"/>
      <color rgb="FFFA7D00"/>
      <name val="宋体"/>
      <charset val="0"/>
      <scheme val="minor"/>
    </font>
    <font>
      <u/>
      <sz val="11"/>
      <color rgb="FF800080"/>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CC99"/>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599993896298105"/>
        <bgColor indexed="64"/>
      </patternFill>
    </fill>
    <fill>
      <patternFill patternType="solid">
        <fgColor rgb="FFFFC7CE"/>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A5A5A5"/>
        <bgColor indexed="64"/>
      </patternFill>
    </fill>
    <fill>
      <patternFill patternType="solid">
        <fgColor theme="5" tint="0.799981688894314"/>
        <bgColor indexed="64"/>
      </patternFill>
    </fill>
    <fill>
      <patternFill patternType="solid">
        <fgColor rgb="FFFFEB9C"/>
        <bgColor indexed="64"/>
      </patternFill>
    </fill>
    <fill>
      <patternFill patternType="solid">
        <fgColor theme="7"/>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599993896298105"/>
        <bgColor indexed="64"/>
      </patternFill>
    </fill>
    <fill>
      <patternFill patternType="solid">
        <fgColor theme="4"/>
        <bgColor indexed="64"/>
      </patternFill>
    </fill>
    <fill>
      <patternFill patternType="solid">
        <fgColor theme="7" tint="0.399975585192419"/>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s>
  <borders count="13">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0" fontId="24" fillId="0" borderId="0">
      <alignment vertical="center"/>
    </xf>
    <xf numFmtId="0" fontId="20" fillId="5"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28" fillId="19" borderId="9" applyNumberFormat="false" applyAlignment="false" applyProtection="false">
      <alignment vertical="center"/>
    </xf>
    <xf numFmtId="0" fontId="29" fillId="22" borderId="10" applyNumberFormat="false" applyAlignment="false" applyProtection="false">
      <alignment vertical="center"/>
    </xf>
    <xf numFmtId="0" fontId="26" fillId="18" borderId="0" applyNumberFormat="false" applyBorder="false" applyAlignment="false" applyProtection="false">
      <alignment vertical="center"/>
    </xf>
    <xf numFmtId="0" fontId="25" fillId="0" borderId="7"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30" fillId="0" borderId="7" applyNumberFormat="false" applyFill="false" applyAlignment="false" applyProtection="false">
      <alignment vertical="center"/>
    </xf>
    <xf numFmtId="0" fontId="18" fillId="1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8" fillId="8"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20" fillId="32" borderId="0" applyNumberFormat="false" applyBorder="false" applyAlignment="false" applyProtection="false">
      <alignment vertical="center"/>
    </xf>
    <xf numFmtId="0" fontId="27" fillId="0" borderId="8" applyNumberFormat="false" applyFill="false" applyAlignment="false" applyProtection="false">
      <alignment vertical="center"/>
    </xf>
    <xf numFmtId="0" fontId="19" fillId="0" borderId="6" applyNumberFormat="false" applyFill="false" applyAlignment="false" applyProtection="false">
      <alignment vertical="center"/>
    </xf>
    <xf numFmtId="0" fontId="18" fillId="21" borderId="0" applyNumberFormat="false" applyBorder="false" applyAlignment="false" applyProtection="false">
      <alignment vertical="center"/>
    </xf>
    <xf numFmtId="0" fontId="18" fillId="4" borderId="0" applyNumberFormat="false" applyBorder="false" applyAlignment="false" applyProtection="false">
      <alignment vertical="center"/>
    </xf>
    <xf numFmtId="0" fontId="20" fillId="11"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35" fillId="0" borderId="0" applyNumberFormat="false" applyFill="false" applyBorder="false" applyAlignment="false" applyProtection="false">
      <alignment vertical="center"/>
    </xf>
    <xf numFmtId="0" fontId="18" fillId="17" borderId="0" applyNumberFormat="false" applyBorder="false" applyAlignment="false" applyProtection="false">
      <alignment vertical="center"/>
    </xf>
    <xf numFmtId="0" fontId="31" fillId="0" borderId="11"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18" fillId="23"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33"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0" fillId="27" borderId="12" applyNumberFormat="false" applyFont="false" applyAlignment="false" applyProtection="false">
      <alignment vertical="center"/>
    </xf>
    <xf numFmtId="0" fontId="20" fillId="12" borderId="0" applyNumberFormat="false" applyBorder="false" applyAlignment="false" applyProtection="false">
      <alignment vertical="center"/>
    </xf>
    <xf numFmtId="0" fontId="23" fillId="16" borderId="0" applyNumberFormat="false" applyBorder="false" applyAlignment="false" applyProtection="false">
      <alignment vertical="center"/>
    </xf>
    <xf numFmtId="0" fontId="18" fillId="9" borderId="0" applyNumberFormat="false" applyBorder="false" applyAlignment="false" applyProtection="false">
      <alignment vertical="center"/>
    </xf>
    <xf numFmtId="0" fontId="32" fillId="24" borderId="0" applyNumberFormat="false" applyBorder="false" applyAlignment="false" applyProtection="false">
      <alignment vertical="center"/>
    </xf>
    <xf numFmtId="0" fontId="34" fillId="19" borderId="5" applyNumberFormat="false" applyAlignment="false" applyProtection="false">
      <alignment vertical="center"/>
    </xf>
    <xf numFmtId="0" fontId="20" fillId="29" borderId="0" applyNumberFormat="false" applyBorder="false" applyAlignment="false" applyProtection="false">
      <alignment vertical="center"/>
    </xf>
    <xf numFmtId="0" fontId="20" fillId="30" borderId="0" applyNumberFormat="false" applyBorder="false" applyAlignment="false" applyProtection="false">
      <alignment vertical="center"/>
    </xf>
    <xf numFmtId="0" fontId="20" fillId="15" borderId="0" applyNumberFormat="false" applyBorder="false" applyAlignment="false" applyProtection="false">
      <alignment vertical="center"/>
    </xf>
    <xf numFmtId="0" fontId="20" fillId="31" borderId="0" applyNumberFormat="false" applyBorder="false" applyAlignment="false" applyProtection="false">
      <alignment vertical="center"/>
    </xf>
    <xf numFmtId="0" fontId="20" fillId="6"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20" fillId="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0" fillId="33"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16" fillId="3" borderId="5" applyNumberFormat="false" applyAlignment="false" applyProtection="false">
      <alignment vertical="center"/>
    </xf>
    <xf numFmtId="0" fontId="18" fillId="28" borderId="0" applyNumberFormat="false" applyBorder="false" applyAlignment="false" applyProtection="false">
      <alignment vertical="center"/>
    </xf>
    <xf numFmtId="0" fontId="20" fillId="25" borderId="0" applyNumberFormat="false" applyBorder="false" applyAlignment="false" applyProtection="false">
      <alignment vertical="center"/>
    </xf>
    <xf numFmtId="0" fontId="18" fillId="13" borderId="0" applyNumberFormat="false" applyBorder="false" applyAlignment="false" applyProtection="false">
      <alignment vertical="center"/>
    </xf>
  </cellStyleXfs>
  <cellXfs count="68">
    <xf numFmtId="0" fontId="0" fillId="0" borderId="0" xfId="0">
      <alignment vertical="center"/>
    </xf>
    <xf numFmtId="0" fontId="1" fillId="0" borderId="0" xfId="0" applyFont="true" applyFill="true" applyAlignment="true">
      <alignment horizontal="center" vertical="center" wrapText="true"/>
    </xf>
    <xf numFmtId="0" fontId="2" fillId="0" borderId="0" xfId="0" applyFont="true" applyFill="true" applyAlignment="true">
      <alignment horizontal="center" vertical="center" wrapText="true"/>
    </xf>
    <xf numFmtId="0" fontId="3" fillId="0" borderId="0" xfId="0" applyFont="true" applyFill="true" applyAlignment="true">
      <alignment horizontal="left" vertical="center" wrapText="true"/>
    </xf>
    <xf numFmtId="0" fontId="4" fillId="0" borderId="0" xfId="0" applyFont="true" applyFill="true" applyAlignment="true">
      <alignment horizontal="center" vertical="center" wrapText="true"/>
    </xf>
    <xf numFmtId="0" fontId="3" fillId="2" borderId="0" xfId="0" applyFont="true" applyFill="true" applyAlignment="true">
      <alignment horizontal="center" vertical="center" wrapText="true"/>
    </xf>
    <xf numFmtId="0" fontId="5" fillId="0" borderId="0" xfId="0" applyFont="true" applyFill="true">
      <alignment vertical="center"/>
    </xf>
    <xf numFmtId="0" fontId="3" fillId="0" borderId="0" xfId="0" applyFont="true" applyFill="true" applyAlignment="true">
      <alignment horizontal="left" vertical="center" wrapText="true"/>
    </xf>
    <xf numFmtId="0" fontId="2" fillId="0" borderId="0" xfId="0" applyFont="true" applyFill="true" applyAlignment="true">
      <alignment horizontal="center" vertical="center" wrapText="true"/>
    </xf>
    <xf numFmtId="0" fontId="3" fillId="0" borderId="0" xfId="0" applyFont="true" applyFill="true" applyAlignment="true">
      <alignment horizontal="center" vertical="center" wrapText="true"/>
    </xf>
    <xf numFmtId="0" fontId="3" fillId="0" borderId="0" xfId="0" applyFont="true" applyFill="true" applyAlignment="true">
      <alignment horizontal="left" vertical="center" wrapText="true"/>
    </xf>
    <xf numFmtId="0" fontId="3" fillId="0" borderId="0" xfId="0" applyFont="true" applyFill="true" applyAlignment="true">
      <alignment horizontal="center" vertical="center" wrapText="true"/>
    </xf>
    <xf numFmtId="0" fontId="6" fillId="0" borderId="0" xfId="0" applyFont="true" applyFill="true" applyAlignment="true">
      <alignment horizontal="left" vertical="center" wrapText="true"/>
    </xf>
    <xf numFmtId="0" fontId="7" fillId="0" borderId="0" xfId="0" applyFont="true" applyFill="true" applyAlignment="true">
      <alignment horizontal="center" vertical="center" wrapText="true"/>
    </xf>
    <xf numFmtId="0" fontId="8" fillId="0" borderId="0" xfId="0" applyFont="true" applyFill="true" applyAlignment="true">
      <alignment horizontal="center" vertical="center" wrapText="true"/>
    </xf>
    <xf numFmtId="0" fontId="9" fillId="0" borderId="0" xfId="0" applyFont="true" applyFill="true" applyAlignment="true">
      <alignment horizontal="center" vertical="center" wrapText="true"/>
    </xf>
    <xf numFmtId="0" fontId="10" fillId="0" borderId="1" xfId="0" applyFont="true" applyFill="true" applyBorder="true" applyAlignment="true">
      <alignment horizontal="right" vertical="center" wrapText="true"/>
    </xf>
    <xf numFmtId="0" fontId="11" fillId="0" borderId="1" xfId="0" applyFont="true" applyFill="true" applyBorder="true" applyAlignment="true">
      <alignment horizontal="right" vertical="center" wrapText="true"/>
    </xf>
    <xf numFmtId="0" fontId="12" fillId="0" borderId="2" xfId="0" applyFont="true" applyFill="true" applyBorder="true" applyAlignment="true">
      <alignment horizontal="center" vertical="center" wrapText="true"/>
    </xf>
    <xf numFmtId="0" fontId="13" fillId="0" borderId="2" xfId="0" applyFont="true" applyFill="true" applyBorder="true" applyAlignment="true">
      <alignment horizontal="center" vertical="center" wrapText="true"/>
    </xf>
    <xf numFmtId="0" fontId="14" fillId="0" borderId="2" xfId="0" applyFont="true" applyFill="true" applyBorder="true" applyAlignment="true">
      <alignment horizontal="center" vertical="center" wrapText="true"/>
    </xf>
    <xf numFmtId="0" fontId="14" fillId="0" borderId="2" xfId="0" applyFont="true" applyFill="true" applyBorder="true" applyAlignment="true">
      <alignment horizontal="left" vertical="center" wrapText="true"/>
    </xf>
    <xf numFmtId="0" fontId="14" fillId="0" borderId="2" xfId="0" applyFont="true" applyFill="true" applyBorder="true" applyAlignment="true">
      <alignment horizontal="center" vertical="center" wrapText="true"/>
    </xf>
    <xf numFmtId="0" fontId="15" fillId="0" borderId="2" xfId="0" applyFont="true" applyFill="true" applyBorder="true" applyAlignment="true">
      <alignment horizontal="center" vertical="center" wrapText="true"/>
    </xf>
    <xf numFmtId="0" fontId="15" fillId="0" borderId="2" xfId="0" applyFont="true" applyFill="true" applyBorder="true" applyAlignment="true">
      <alignment horizontal="left" vertical="center" wrapText="true"/>
    </xf>
    <xf numFmtId="0" fontId="15" fillId="0" borderId="2" xfId="0" applyFont="true" applyFill="true" applyBorder="true" applyAlignment="true">
      <alignment horizontal="left" vertical="center" wrapText="true"/>
    </xf>
    <xf numFmtId="0" fontId="15" fillId="0" borderId="3" xfId="0" applyFont="true" applyFill="true" applyBorder="true" applyAlignment="true">
      <alignment horizontal="center" vertical="center" wrapText="true"/>
    </xf>
    <xf numFmtId="0" fontId="15" fillId="0" borderId="4" xfId="0" applyFont="true" applyFill="true" applyBorder="true" applyAlignment="true">
      <alignment horizontal="center" vertical="center" wrapText="true"/>
    </xf>
    <xf numFmtId="0" fontId="15" fillId="0" borderId="2" xfId="1" applyFont="true" applyFill="true" applyBorder="true" applyAlignment="true">
      <alignment horizontal="left" vertical="center" wrapText="true"/>
    </xf>
    <xf numFmtId="0" fontId="15" fillId="0" borderId="2" xfId="1" applyFont="true" applyFill="true" applyBorder="true" applyAlignment="true">
      <alignment horizontal="center" vertical="center" wrapText="true"/>
    </xf>
    <xf numFmtId="0" fontId="6" fillId="0" borderId="0" xfId="0" applyFont="true" applyFill="true" applyAlignment="true">
      <alignment horizontal="center" vertical="center" wrapText="true"/>
    </xf>
    <xf numFmtId="0" fontId="1" fillId="0" borderId="0" xfId="0" applyFont="true" applyFill="true" applyAlignment="true">
      <alignment horizontal="center" vertical="center" wrapText="true"/>
    </xf>
    <xf numFmtId="0" fontId="15" fillId="0" borderId="2" xfId="0" applyFont="true" applyFill="true" applyBorder="true" applyAlignment="true">
      <alignment horizontal="center" vertical="center" wrapText="true"/>
    </xf>
    <xf numFmtId="0" fontId="3" fillId="0" borderId="2" xfId="0" applyFont="true" applyFill="true" applyBorder="true" applyAlignment="true">
      <alignment horizontal="left" vertical="center" wrapText="true"/>
    </xf>
    <xf numFmtId="0" fontId="3" fillId="0" borderId="2" xfId="0" applyFont="true" applyFill="true" applyBorder="true" applyAlignment="true">
      <alignment horizontal="center" vertical="center" wrapText="true"/>
    </xf>
    <xf numFmtId="0" fontId="15" fillId="0" borderId="2" xfId="0" applyNumberFormat="true"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3" fillId="0" borderId="2" xfId="0" applyNumberFormat="true" applyFont="true" applyFill="true" applyBorder="true" applyAlignment="true">
      <alignment horizontal="center" vertical="center" wrapText="true"/>
    </xf>
    <xf numFmtId="0" fontId="13" fillId="0" borderId="2" xfId="0" applyNumberFormat="true" applyFont="true" applyFill="true" applyBorder="true" applyAlignment="true">
      <alignment horizontal="center" vertical="center" wrapText="true"/>
    </xf>
    <xf numFmtId="0" fontId="3" fillId="0" borderId="2" xfId="0" applyFont="true" applyFill="true" applyBorder="true" applyAlignment="true">
      <alignment horizontal="left" vertical="center"/>
    </xf>
    <xf numFmtId="0" fontId="3" fillId="0" borderId="2" xfId="0" applyFont="true" applyFill="true" applyBorder="true" applyAlignment="true">
      <alignment horizontal="center" vertical="center"/>
    </xf>
    <xf numFmtId="0" fontId="10" fillId="0" borderId="1" xfId="0" applyFont="true" applyFill="true" applyBorder="true" applyAlignment="true">
      <alignment horizontal="center" vertical="center" wrapText="true"/>
    </xf>
    <xf numFmtId="0" fontId="12" fillId="0" borderId="2" xfId="0" applyFont="true" applyFill="true" applyBorder="true" applyAlignment="true">
      <alignment horizontal="center" vertical="center" wrapText="true"/>
    </xf>
    <xf numFmtId="0" fontId="15" fillId="0" borderId="2" xfId="1" applyFont="true" applyFill="true" applyBorder="true" applyAlignment="true">
      <alignment horizontal="center" vertical="center" wrapText="true"/>
    </xf>
    <xf numFmtId="0" fontId="14" fillId="0" borderId="2" xfId="1" applyFont="true" applyFill="true" applyBorder="true" applyAlignment="true">
      <alignment horizontal="center" vertical="center" wrapText="true"/>
    </xf>
    <xf numFmtId="0" fontId="3" fillId="0" borderId="2" xfId="1" applyFont="true" applyFill="true" applyBorder="true" applyAlignment="true">
      <alignment horizontal="center" vertical="center" wrapText="true"/>
    </xf>
    <xf numFmtId="0" fontId="1" fillId="0" borderId="0" xfId="0" applyFont="true" applyFill="true" applyAlignment="true">
      <alignment horizontal="left" vertical="center" wrapText="true"/>
    </xf>
    <xf numFmtId="0" fontId="8" fillId="0" borderId="0" xfId="0" applyFont="true" applyFill="true" applyAlignment="true">
      <alignment horizontal="left" vertical="center" wrapText="true"/>
    </xf>
    <xf numFmtId="0" fontId="10" fillId="0" borderId="1" xfId="0" applyFont="true" applyFill="true" applyBorder="true" applyAlignment="true">
      <alignment horizontal="left" vertical="center" wrapText="true"/>
    </xf>
    <xf numFmtId="0" fontId="13" fillId="0" borderId="2" xfId="0" applyFont="true" applyFill="true" applyBorder="true" applyAlignment="true">
      <alignment horizontal="left" vertical="center" wrapText="true"/>
    </xf>
    <xf numFmtId="0" fontId="14" fillId="0" borderId="2" xfId="0" applyFont="true" applyFill="true" applyBorder="true" applyAlignment="true">
      <alignment horizontal="left" vertical="center" wrapText="true"/>
    </xf>
    <xf numFmtId="0" fontId="15" fillId="0" borderId="2" xfId="1" applyFont="true" applyFill="true" applyBorder="true" applyAlignment="true">
      <alignment horizontal="left" vertical="center" wrapText="true"/>
    </xf>
    <xf numFmtId="0" fontId="15" fillId="0" borderId="2" xfId="0" applyNumberFormat="true" applyFont="true" applyFill="true" applyBorder="true" applyAlignment="true">
      <alignment horizontal="left" vertical="center" wrapText="true"/>
    </xf>
    <xf numFmtId="0" fontId="2" fillId="0" borderId="2" xfId="0" applyFont="true" applyFill="true" applyBorder="true" applyAlignment="true">
      <alignment horizontal="left" vertical="center" wrapText="true"/>
    </xf>
    <xf numFmtId="0" fontId="3" fillId="0" borderId="2" xfId="1" applyFont="true" applyFill="true" applyBorder="true" applyAlignment="true">
      <alignment horizontal="left" vertical="center" wrapText="true"/>
    </xf>
    <xf numFmtId="0" fontId="14" fillId="0" borderId="2" xfId="1" applyFont="true" applyFill="true" applyBorder="true" applyAlignment="true">
      <alignment horizontal="left" vertical="center" wrapText="true"/>
    </xf>
    <xf numFmtId="0" fontId="3" fillId="0" borderId="2" xfId="0" applyNumberFormat="true" applyFont="true" applyFill="true" applyBorder="true" applyAlignment="true">
      <alignment horizontal="left" vertical="center" wrapText="true"/>
    </xf>
    <xf numFmtId="0" fontId="3" fillId="0" borderId="2" xfId="0" applyFont="true" applyFill="true" applyBorder="true" applyAlignment="true">
      <alignment horizontal="left" vertical="center" wrapText="true"/>
    </xf>
    <xf numFmtId="0" fontId="3" fillId="0" borderId="2" xfId="0" applyFont="true" applyFill="true" applyBorder="true" applyAlignment="true">
      <alignment horizontal="left" vertical="center"/>
    </xf>
    <xf numFmtId="0" fontId="14" fillId="0" borderId="2" xfId="1"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3" fillId="0" borderId="2" xfId="0" applyFont="true" applyFill="true" applyBorder="true" applyAlignment="true">
      <alignment horizontal="center" vertical="center" wrapText="true"/>
    </xf>
    <xf numFmtId="0" fontId="3" fillId="0" borderId="2" xfId="0" applyNumberFormat="true" applyFont="true" applyFill="true" applyBorder="true" applyAlignment="true">
      <alignment horizontal="left" vertical="center" wrapText="true"/>
    </xf>
    <xf numFmtId="0" fontId="3" fillId="0" borderId="0" xfId="0" applyFont="true" applyFill="true" applyBorder="true" applyAlignment="true">
      <alignment vertical="center" wrapText="true"/>
    </xf>
    <xf numFmtId="0" fontId="15" fillId="0" borderId="2" xfId="0" applyNumberFormat="true" applyFont="true" applyFill="true" applyBorder="true" applyAlignment="true">
      <alignment horizontal="left" vertical="center" wrapText="true"/>
    </xf>
    <xf numFmtId="0" fontId="3" fillId="0" borderId="2" xfId="0" applyFont="true" applyFill="true" applyBorder="true" applyAlignment="true">
      <alignment vertical="center" wrapText="true"/>
    </xf>
    <xf numFmtId="0" fontId="14" fillId="0" borderId="2" xfId="0" applyNumberFormat="true" applyFont="true" applyFill="true" applyBorder="true" applyAlignment="true">
      <alignment horizontal="center" vertical="center" wrapText="true"/>
    </xf>
    <xf numFmtId="0" fontId="15" fillId="0" borderId="2" xfId="0" applyFont="true" applyFill="true" applyBorder="true" applyAlignment="true">
      <alignment vertical="center" wrapText="true"/>
    </xf>
  </cellXfs>
  <cellStyles count="50">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tableStyles count="0" defaultTableStyle="TableStyleMedium9"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U202"/>
  <sheetViews>
    <sheetView tabSelected="1" zoomScale="90" zoomScaleNormal="90" workbookViewId="0">
      <pane ySplit="5" topLeftCell="A128" activePane="bottomLeft" state="frozen"/>
      <selection/>
      <selection pane="bottomLeft" activeCell="N4" sqref="N4"/>
    </sheetView>
  </sheetViews>
  <sheetFormatPr defaultColWidth="10.6666666666667" defaultRowHeight="20.1" customHeight="true"/>
  <cols>
    <col min="1" max="1" width="10.2166666666667" style="7" customWidth="true"/>
    <col min="2" max="2" width="10.8833333333333" style="7" customWidth="true"/>
    <col min="3" max="3" width="18.775" style="7" customWidth="true"/>
    <col min="4" max="4" width="6.88333333333333" style="8" customWidth="true"/>
    <col min="5" max="5" width="5.88333333333333" style="9" customWidth="true"/>
    <col min="6" max="6" width="7.66666666666667" style="9" customWidth="true"/>
    <col min="7" max="7" width="7.44166666666667" style="9" customWidth="true"/>
    <col min="8" max="8" width="6.21666666666667" style="9" customWidth="true"/>
    <col min="9" max="9" width="7" style="9" customWidth="true"/>
    <col min="10" max="10" width="4.775" style="9" customWidth="true"/>
    <col min="11" max="12" width="5.88333333333333" style="9" customWidth="true"/>
    <col min="13" max="13" width="4.775" style="9" customWidth="true"/>
    <col min="14" max="14" width="7.775" style="9" customWidth="true"/>
    <col min="15" max="15" width="11.6666666666667" style="9" customWidth="true"/>
    <col min="16" max="16" width="9.88333333333333" style="9" customWidth="true"/>
    <col min="17" max="17" width="14.6666666666667" style="9" customWidth="true"/>
    <col min="18" max="18" width="9.10833333333333" style="9" customWidth="true"/>
    <col min="19" max="19" width="15.3333333333333" style="9" customWidth="true"/>
    <col min="20" max="20" width="26.5583333333333" style="10" customWidth="true"/>
    <col min="21" max="21" width="23.6666666666667" style="11" customWidth="true"/>
    <col min="22" max="16384" width="10.6666666666667" style="11"/>
  </cols>
  <sheetData>
    <row r="1" s="1" customFormat="true" customHeight="true" spans="1:20">
      <c r="A1" s="12" t="s">
        <v>0</v>
      </c>
      <c r="B1" s="12"/>
      <c r="C1" s="12"/>
      <c r="D1" s="13"/>
      <c r="E1" s="30"/>
      <c r="F1" s="31"/>
      <c r="G1" s="31"/>
      <c r="H1" s="31"/>
      <c r="I1" s="31"/>
      <c r="J1" s="31"/>
      <c r="K1" s="31"/>
      <c r="L1" s="31"/>
      <c r="M1" s="31"/>
      <c r="N1" s="31"/>
      <c r="O1" s="31"/>
      <c r="P1" s="31"/>
      <c r="Q1" s="31"/>
      <c r="R1" s="31"/>
      <c r="S1" s="31"/>
      <c r="T1" s="46"/>
    </row>
    <row r="2" ht="34.5" customHeight="true" spans="1:20">
      <c r="A2" s="14" t="s">
        <v>1</v>
      </c>
      <c r="B2" s="14"/>
      <c r="C2" s="14"/>
      <c r="D2" s="15"/>
      <c r="E2" s="14"/>
      <c r="F2" s="14"/>
      <c r="G2" s="14"/>
      <c r="H2" s="14"/>
      <c r="I2" s="14"/>
      <c r="J2" s="14"/>
      <c r="K2" s="14"/>
      <c r="L2" s="14"/>
      <c r="M2" s="14"/>
      <c r="N2" s="14"/>
      <c r="O2" s="14"/>
      <c r="P2" s="14"/>
      <c r="Q2" s="14"/>
      <c r="R2" s="14"/>
      <c r="S2" s="14"/>
      <c r="T2" s="47"/>
    </row>
    <row r="3" ht="22.5" customHeight="true" spans="1:20">
      <c r="A3" s="16" t="s">
        <v>2</v>
      </c>
      <c r="B3" s="16"/>
      <c r="C3" s="16"/>
      <c r="D3" s="17"/>
      <c r="E3" s="16"/>
      <c r="F3" s="16"/>
      <c r="G3" s="16"/>
      <c r="H3" s="16"/>
      <c r="I3" s="16"/>
      <c r="J3" s="16"/>
      <c r="K3" s="16"/>
      <c r="L3" s="16"/>
      <c r="M3" s="16"/>
      <c r="N3" s="41"/>
      <c r="O3" s="41"/>
      <c r="P3" s="41"/>
      <c r="Q3" s="41"/>
      <c r="R3" s="41"/>
      <c r="S3" s="41"/>
      <c r="T3" s="48"/>
    </row>
    <row r="4" ht="84.6" customHeight="true" spans="1:20">
      <c r="A4" s="18" t="s">
        <v>3</v>
      </c>
      <c r="B4" s="18" t="s">
        <v>4</v>
      </c>
      <c r="C4" s="18" t="s">
        <v>5</v>
      </c>
      <c r="D4" s="19" t="s">
        <v>6</v>
      </c>
      <c r="E4" s="19" t="s">
        <v>7</v>
      </c>
      <c r="F4" s="19" t="s">
        <v>8</v>
      </c>
      <c r="G4" s="19" t="s">
        <v>9</v>
      </c>
      <c r="H4" s="19" t="s">
        <v>10</v>
      </c>
      <c r="I4" s="19" t="s">
        <v>11</v>
      </c>
      <c r="J4" s="19" t="s">
        <v>12</v>
      </c>
      <c r="K4" s="19" t="s">
        <v>13</v>
      </c>
      <c r="L4" s="38" t="s">
        <v>14</v>
      </c>
      <c r="M4" s="19" t="s">
        <v>15</v>
      </c>
      <c r="N4" s="19" t="s">
        <v>16</v>
      </c>
      <c r="O4" s="42" t="s">
        <v>17</v>
      </c>
      <c r="P4" s="19" t="s">
        <v>18</v>
      </c>
      <c r="Q4" s="19" t="s">
        <v>19</v>
      </c>
      <c r="R4" s="19" t="s">
        <v>20</v>
      </c>
      <c r="S4" s="19" t="s">
        <v>21</v>
      </c>
      <c r="T4" s="49" t="s">
        <v>22</v>
      </c>
    </row>
    <row r="5" s="2" customFormat="true" ht="29.1" customHeight="true" spans="1:20">
      <c r="A5" s="20" t="s">
        <v>23</v>
      </c>
      <c r="B5" s="20"/>
      <c r="C5" s="21"/>
      <c r="D5" s="22">
        <f t="shared" ref="D5:D18" si="0">SUM(E5:M5)</f>
        <v>990</v>
      </c>
      <c r="E5" s="22">
        <f>E6+E99</f>
        <v>115</v>
      </c>
      <c r="F5" s="22">
        <f t="shared" ref="F5:M5" si="1">F6+F99</f>
        <v>122</v>
      </c>
      <c r="G5" s="22">
        <f t="shared" si="1"/>
        <v>445</v>
      </c>
      <c r="H5" s="22">
        <f t="shared" si="1"/>
        <v>76</v>
      </c>
      <c r="I5" s="22">
        <f t="shared" si="1"/>
        <v>127</v>
      </c>
      <c r="J5" s="22">
        <f t="shared" si="1"/>
        <v>30</v>
      </c>
      <c r="K5" s="22">
        <f t="shared" si="1"/>
        <v>69</v>
      </c>
      <c r="L5" s="22">
        <f t="shared" si="1"/>
        <v>6</v>
      </c>
      <c r="M5" s="22">
        <f t="shared" si="1"/>
        <v>0</v>
      </c>
      <c r="N5" s="22"/>
      <c r="O5" s="22"/>
      <c r="P5" s="22"/>
      <c r="Q5" s="22"/>
      <c r="R5" s="22"/>
      <c r="S5" s="22"/>
      <c r="T5" s="50"/>
    </row>
    <row r="6" s="2" customFormat="true" ht="27" customHeight="true" spans="1:20">
      <c r="A6" s="20" t="s">
        <v>24</v>
      </c>
      <c r="B6" s="20"/>
      <c r="C6" s="20"/>
      <c r="D6" s="22">
        <f t="shared" si="0"/>
        <v>657.1</v>
      </c>
      <c r="E6" s="22">
        <f>SUM(E7,E10,E12,E41,E97)</f>
        <v>85</v>
      </c>
      <c r="F6" s="22">
        <f t="shared" ref="F6:M6" si="2">SUM(F7,F10,F12,F41,F97)</f>
        <v>109.1</v>
      </c>
      <c r="G6" s="22">
        <f t="shared" si="2"/>
        <v>404</v>
      </c>
      <c r="H6" s="22">
        <f t="shared" si="2"/>
        <v>0</v>
      </c>
      <c r="I6" s="22">
        <f t="shared" si="2"/>
        <v>0</v>
      </c>
      <c r="J6" s="22">
        <f t="shared" si="2"/>
        <v>24</v>
      </c>
      <c r="K6" s="22">
        <f t="shared" si="2"/>
        <v>35</v>
      </c>
      <c r="L6" s="22">
        <f t="shared" si="2"/>
        <v>0</v>
      </c>
      <c r="M6" s="22">
        <f t="shared" si="2"/>
        <v>0</v>
      </c>
      <c r="N6" s="22"/>
      <c r="O6" s="22"/>
      <c r="P6" s="22"/>
      <c r="Q6" s="22"/>
      <c r="R6" s="22"/>
      <c r="S6" s="22"/>
      <c r="T6" s="50"/>
    </row>
    <row r="7" s="3" customFormat="true" ht="27" customHeight="true" spans="1:20">
      <c r="A7" s="23" t="s">
        <v>25</v>
      </c>
      <c r="B7" s="21" t="s">
        <v>26</v>
      </c>
      <c r="C7" s="21"/>
      <c r="D7" s="22">
        <f t="shared" si="0"/>
        <v>10</v>
      </c>
      <c r="E7" s="22">
        <f>SUM(E8:E9)</f>
        <v>10</v>
      </c>
      <c r="F7" s="22">
        <f t="shared" ref="F7:K7" si="3">SUM(F8:F9)</f>
        <v>0</v>
      </c>
      <c r="G7" s="22">
        <f t="shared" si="3"/>
        <v>0</v>
      </c>
      <c r="H7" s="22">
        <f t="shared" si="3"/>
        <v>0</v>
      </c>
      <c r="I7" s="22">
        <f t="shared" si="3"/>
        <v>0</v>
      </c>
      <c r="J7" s="22">
        <f t="shared" si="3"/>
        <v>0</v>
      </c>
      <c r="K7" s="22">
        <f t="shared" si="3"/>
        <v>0</v>
      </c>
      <c r="L7" s="22"/>
      <c r="M7" s="22">
        <f>SUM(M8:M9)</f>
        <v>0</v>
      </c>
      <c r="N7" s="43"/>
      <c r="O7" s="43"/>
      <c r="P7" s="43"/>
      <c r="Q7" s="32"/>
      <c r="R7" s="32"/>
      <c r="S7" s="32"/>
      <c r="T7" s="33"/>
    </row>
    <row r="8" s="3" customFormat="true" ht="45" spans="1:20">
      <c r="A8" s="23"/>
      <c r="B8" s="24" t="s">
        <v>27</v>
      </c>
      <c r="C8" s="24"/>
      <c r="D8" s="22">
        <f t="shared" si="0"/>
        <v>5</v>
      </c>
      <c r="E8" s="32">
        <v>5</v>
      </c>
      <c r="F8" s="33"/>
      <c r="G8" s="33"/>
      <c r="H8" s="33"/>
      <c r="I8" s="33"/>
      <c r="J8" s="39"/>
      <c r="K8" s="33"/>
      <c r="L8" s="33"/>
      <c r="M8" s="43"/>
      <c r="N8" s="43">
        <v>2060704</v>
      </c>
      <c r="O8" s="43" t="s">
        <v>28</v>
      </c>
      <c r="P8" s="43">
        <v>50502</v>
      </c>
      <c r="Q8" s="43" t="s">
        <v>29</v>
      </c>
      <c r="R8" s="32">
        <v>30299</v>
      </c>
      <c r="S8" s="32" t="s">
        <v>30</v>
      </c>
      <c r="T8" s="51" t="s">
        <v>31</v>
      </c>
    </row>
    <row r="9" s="2" customFormat="true" ht="33.75" spans="1:20">
      <c r="A9" s="23"/>
      <c r="B9" s="24" t="s">
        <v>32</v>
      </c>
      <c r="C9" s="24"/>
      <c r="D9" s="22">
        <f t="shared" si="0"/>
        <v>5</v>
      </c>
      <c r="E9" s="32">
        <v>5</v>
      </c>
      <c r="F9" s="32"/>
      <c r="G9" s="32"/>
      <c r="H9" s="32"/>
      <c r="I9" s="32"/>
      <c r="J9" s="32"/>
      <c r="K9" s="32"/>
      <c r="L9" s="32"/>
      <c r="M9" s="43"/>
      <c r="N9" s="43">
        <v>2060704</v>
      </c>
      <c r="O9" s="43" t="s">
        <v>28</v>
      </c>
      <c r="P9" s="43">
        <v>50502</v>
      </c>
      <c r="Q9" s="43" t="s">
        <v>29</v>
      </c>
      <c r="R9" s="32">
        <v>30299</v>
      </c>
      <c r="S9" s="32" t="s">
        <v>30</v>
      </c>
      <c r="T9" s="51" t="s">
        <v>33</v>
      </c>
    </row>
    <row r="10" s="2" customFormat="true" ht="27" customHeight="true" spans="1:20">
      <c r="A10" s="23" t="s">
        <v>34</v>
      </c>
      <c r="B10" s="20" t="s">
        <v>35</v>
      </c>
      <c r="C10" s="21"/>
      <c r="D10" s="22">
        <f t="shared" si="0"/>
        <v>10</v>
      </c>
      <c r="E10" s="22">
        <f>SUM(E11)</f>
        <v>0</v>
      </c>
      <c r="F10" s="22">
        <f t="shared" ref="F10:K10" si="4">SUM(F11)</f>
        <v>0</v>
      </c>
      <c r="G10" s="22">
        <f t="shared" si="4"/>
        <v>0</v>
      </c>
      <c r="H10" s="22">
        <f t="shared" si="4"/>
        <v>0</v>
      </c>
      <c r="I10" s="22">
        <f t="shared" si="4"/>
        <v>0</v>
      </c>
      <c r="J10" s="22">
        <f t="shared" si="4"/>
        <v>10</v>
      </c>
      <c r="K10" s="22">
        <f t="shared" si="4"/>
        <v>0</v>
      </c>
      <c r="L10" s="22"/>
      <c r="M10" s="22">
        <f>SUM(M11)</f>
        <v>0</v>
      </c>
      <c r="N10" s="43"/>
      <c r="O10" s="43"/>
      <c r="P10" s="43"/>
      <c r="Q10" s="51"/>
      <c r="R10" s="32"/>
      <c r="S10" s="25"/>
      <c r="T10" s="25"/>
    </row>
    <row r="11" s="2" customFormat="true" ht="25.95" customHeight="true" spans="1:20">
      <c r="A11" s="23"/>
      <c r="B11" s="25" t="s">
        <v>36</v>
      </c>
      <c r="C11" s="25"/>
      <c r="D11" s="22">
        <f t="shared" si="0"/>
        <v>10</v>
      </c>
      <c r="E11" s="32"/>
      <c r="F11" s="32"/>
      <c r="G11" s="32"/>
      <c r="H11" s="32"/>
      <c r="I11" s="32"/>
      <c r="J11" s="32">
        <v>10</v>
      </c>
      <c r="K11" s="32"/>
      <c r="L11" s="32"/>
      <c r="M11" s="43"/>
      <c r="N11" s="43">
        <v>2060704</v>
      </c>
      <c r="O11" s="43" t="s">
        <v>28</v>
      </c>
      <c r="P11" s="43">
        <v>50502</v>
      </c>
      <c r="Q11" s="51" t="s">
        <v>29</v>
      </c>
      <c r="R11" s="35">
        <v>30299</v>
      </c>
      <c r="S11" s="52" t="s">
        <v>30</v>
      </c>
      <c r="T11" s="25" t="s">
        <v>37</v>
      </c>
    </row>
    <row r="12" s="2" customFormat="true" ht="27" customHeight="true" spans="1:20">
      <c r="A12" s="23" t="s">
        <v>38</v>
      </c>
      <c r="B12" s="21" t="s">
        <v>39</v>
      </c>
      <c r="C12" s="21"/>
      <c r="D12" s="22">
        <f t="shared" si="0"/>
        <v>117</v>
      </c>
      <c r="E12" s="22">
        <f>SUM(E13:E14,E17:E19,E22:E23,E26:E27,E34:E40)</f>
        <v>65</v>
      </c>
      <c r="F12" s="22">
        <f t="shared" ref="F12:K12" si="5">SUM(F13:F14,F17:F19,F22:F23,F26:F27,F34:F40)</f>
        <v>8</v>
      </c>
      <c r="G12" s="22">
        <f t="shared" si="5"/>
        <v>35</v>
      </c>
      <c r="H12" s="22">
        <f t="shared" si="5"/>
        <v>0</v>
      </c>
      <c r="I12" s="22">
        <f t="shared" si="5"/>
        <v>0</v>
      </c>
      <c r="J12" s="22">
        <f t="shared" si="5"/>
        <v>4</v>
      </c>
      <c r="K12" s="22">
        <f t="shared" si="5"/>
        <v>5</v>
      </c>
      <c r="L12" s="22"/>
      <c r="M12" s="22">
        <f>SUM(M13:M14,M17:M19,M22:M23,M26:M27,M34:M40)</f>
        <v>0</v>
      </c>
      <c r="N12" s="43"/>
      <c r="O12" s="43"/>
      <c r="P12" s="43"/>
      <c r="Q12" s="43"/>
      <c r="R12" s="32"/>
      <c r="S12" s="32"/>
      <c r="T12" s="25"/>
    </row>
    <row r="13" s="2" customFormat="true" ht="45" spans="1:20">
      <c r="A13" s="23"/>
      <c r="B13" s="23" t="s">
        <v>40</v>
      </c>
      <c r="C13" s="24" t="s">
        <v>40</v>
      </c>
      <c r="D13" s="22">
        <f t="shared" si="0"/>
        <v>5</v>
      </c>
      <c r="E13" s="32">
        <v>5</v>
      </c>
      <c r="F13" s="33"/>
      <c r="G13" s="33"/>
      <c r="H13" s="33"/>
      <c r="I13" s="33"/>
      <c r="J13" s="39"/>
      <c r="K13" s="33"/>
      <c r="L13" s="33"/>
      <c r="M13" s="43"/>
      <c r="N13" s="43">
        <v>2060704</v>
      </c>
      <c r="O13" s="43" t="s">
        <v>28</v>
      </c>
      <c r="P13" s="43">
        <v>50502</v>
      </c>
      <c r="Q13" s="43" t="s">
        <v>29</v>
      </c>
      <c r="R13" s="32">
        <v>30299</v>
      </c>
      <c r="S13" s="32" t="s">
        <v>30</v>
      </c>
      <c r="T13" s="51" t="s">
        <v>41</v>
      </c>
    </row>
    <row r="14" s="2" customFormat="true" ht="27" customHeight="true" spans="1:20">
      <c r="A14" s="23"/>
      <c r="B14" s="23" t="s">
        <v>42</v>
      </c>
      <c r="C14" s="21" t="s">
        <v>43</v>
      </c>
      <c r="D14" s="22">
        <f t="shared" si="0"/>
        <v>15</v>
      </c>
      <c r="E14" s="22">
        <f>SUM(E15:E16)</f>
        <v>10</v>
      </c>
      <c r="F14" s="22">
        <f t="shared" ref="F14:K14" si="6">SUM(F15:F16)</f>
        <v>0</v>
      </c>
      <c r="G14" s="22">
        <f t="shared" si="6"/>
        <v>5</v>
      </c>
      <c r="H14" s="22">
        <f t="shared" si="6"/>
        <v>0</v>
      </c>
      <c r="I14" s="22">
        <f t="shared" si="6"/>
        <v>0</v>
      </c>
      <c r="J14" s="22">
        <f t="shared" si="6"/>
        <v>0</v>
      </c>
      <c r="K14" s="22">
        <f t="shared" si="6"/>
        <v>0</v>
      </c>
      <c r="L14" s="22"/>
      <c r="M14" s="22">
        <f>SUM(M15:M16)</f>
        <v>0</v>
      </c>
      <c r="N14" s="44"/>
      <c r="O14" s="44"/>
      <c r="P14" s="44"/>
      <c r="Q14" s="44"/>
      <c r="R14" s="22"/>
      <c r="S14" s="22"/>
      <c r="T14" s="53"/>
    </row>
    <row r="15" s="2" customFormat="true" ht="27" customHeight="true" spans="1:20">
      <c r="A15" s="23"/>
      <c r="B15" s="23"/>
      <c r="C15" s="24" t="s">
        <v>42</v>
      </c>
      <c r="D15" s="22">
        <f t="shared" si="0"/>
        <v>10</v>
      </c>
      <c r="E15" s="32">
        <v>10</v>
      </c>
      <c r="F15" s="32"/>
      <c r="G15" s="32"/>
      <c r="H15" s="32"/>
      <c r="I15" s="32"/>
      <c r="J15" s="32"/>
      <c r="K15" s="32"/>
      <c r="L15" s="32"/>
      <c r="M15" s="43"/>
      <c r="N15" s="43">
        <v>2060704</v>
      </c>
      <c r="O15" s="43" t="s">
        <v>28</v>
      </c>
      <c r="P15" s="43">
        <v>50502</v>
      </c>
      <c r="Q15" s="43" t="s">
        <v>29</v>
      </c>
      <c r="R15" s="32">
        <v>30299</v>
      </c>
      <c r="S15" s="32" t="s">
        <v>30</v>
      </c>
      <c r="T15" s="51" t="s">
        <v>44</v>
      </c>
    </row>
    <row r="16" s="2" customFormat="true" ht="27" customHeight="true" spans="1:20">
      <c r="A16" s="23"/>
      <c r="B16" s="23"/>
      <c r="C16" s="24" t="s">
        <v>45</v>
      </c>
      <c r="D16" s="22">
        <f t="shared" si="0"/>
        <v>5</v>
      </c>
      <c r="E16" s="32"/>
      <c r="F16" s="32"/>
      <c r="G16" s="34">
        <v>5</v>
      </c>
      <c r="H16" s="32"/>
      <c r="I16" s="32"/>
      <c r="J16" s="32"/>
      <c r="K16" s="32"/>
      <c r="L16" s="32"/>
      <c r="M16" s="45"/>
      <c r="N16" s="45">
        <v>2060704</v>
      </c>
      <c r="O16" s="45" t="s">
        <v>28</v>
      </c>
      <c r="P16" s="43">
        <v>50502</v>
      </c>
      <c r="Q16" s="54" t="s">
        <v>29</v>
      </c>
      <c r="R16" s="35">
        <v>30299</v>
      </c>
      <c r="S16" s="52" t="s">
        <v>30</v>
      </c>
      <c r="T16" s="33" t="s">
        <v>46</v>
      </c>
    </row>
    <row r="17" s="2" customFormat="true" ht="33.75" spans="1:20">
      <c r="A17" s="23"/>
      <c r="B17" s="26" t="s">
        <v>47</v>
      </c>
      <c r="C17" s="24" t="s">
        <v>47</v>
      </c>
      <c r="D17" s="22">
        <f t="shared" si="0"/>
        <v>5</v>
      </c>
      <c r="E17" s="32">
        <v>5</v>
      </c>
      <c r="F17" s="32"/>
      <c r="G17" s="32"/>
      <c r="H17" s="32"/>
      <c r="I17" s="32"/>
      <c r="J17" s="32"/>
      <c r="K17" s="32"/>
      <c r="L17" s="32"/>
      <c r="M17" s="43"/>
      <c r="N17" s="43">
        <v>2060704</v>
      </c>
      <c r="O17" s="43" t="s">
        <v>28</v>
      </c>
      <c r="P17" s="43">
        <v>50502</v>
      </c>
      <c r="Q17" s="43" t="s">
        <v>29</v>
      </c>
      <c r="R17" s="32">
        <v>30299</v>
      </c>
      <c r="S17" s="32" t="s">
        <v>30</v>
      </c>
      <c r="T17" s="51" t="s">
        <v>48</v>
      </c>
    </row>
    <row r="18" s="2" customFormat="true" ht="33.75" spans="1:20">
      <c r="A18" s="20"/>
      <c r="B18" s="27"/>
      <c r="C18" s="24" t="s">
        <v>47</v>
      </c>
      <c r="D18" s="22">
        <f t="shared" si="0"/>
        <v>5</v>
      </c>
      <c r="E18" s="22">
        <v>5</v>
      </c>
      <c r="F18" s="22"/>
      <c r="G18" s="22"/>
      <c r="H18" s="22"/>
      <c r="I18" s="22"/>
      <c r="J18" s="22"/>
      <c r="K18" s="22"/>
      <c r="L18" s="22"/>
      <c r="M18" s="22"/>
      <c r="N18" s="43">
        <v>2060704</v>
      </c>
      <c r="O18" s="43" t="s">
        <v>28</v>
      </c>
      <c r="P18" s="43">
        <v>50502</v>
      </c>
      <c r="Q18" s="43" t="s">
        <v>29</v>
      </c>
      <c r="R18" s="32">
        <v>30299</v>
      </c>
      <c r="S18" s="32" t="s">
        <v>30</v>
      </c>
      <c r="T18" s="51" t="s">
        <v>49</v>
      </c>
    </row>
    <row r="19" s="2" customFormat="true" ht="27" customHeight="true" spans="1:20">
      <c r="A19" s="20"/>
      <c r="B19" s="23" t="s">
        <v>50</v>
      </c>
      <c r="C19" s="21" t="s">
        <v>51</v>
      </c>
      <c r="D19" s="22">
        <f t="shared" ref="D19:D38" si="7">SUM(E19:M19)</f>
        <v>7</v>
      </c>
      <c r="E19" s="22">
        <f t="shared" ref="E19:K19" si="8">SUM(E20:E21)</f>
        <v>5</v>
      </c>
      <c r="F19" s="22">
        <f t="shared" si="8"/>
        <v>0</v>
      </c>
      <c r="G19" s="22">
        <f t="shared" si="8"/>
        <v>0</v>
      </c>
      <c r="H19" s="22">
        <f t="shared" si="8"/>
        <v>0</v>
      </c>
      <c r="I19" s="22">
        <f t="shared" si="8"/>
        <v>0</v>
      </c>
      <c r="J19" s="22">
        <f t="shared" si="8"/>
        <v>2</v>
      </c>
      <c r="K19" s="22">
        <f t="shared" si="8"/>
        <v>0</v>
      </c>
      <c r="L19" s="22"/>
      <c r="M19" s="22">
        <f>SUM(M20:M21)</f>
        <v>0</v>
      </c>
      <c r="N19" s="44"/>
      <c r="O19" s="44"/>
      <c r="P19" s="44"/>
      <c r="Q19" s="44"/>
      <c r="R19" s="22"/>
      <c r="S19" s="22"/>
      <c r="T19" s="55"/>
    </row>
    <row r="20" ht="27" customHeight="true" spans="1:20">
      <c r="A20" s="23"/>
      <c r="B20" s="23"/>
      <c r="C20" s="24" t="s">
        <v>50</v>
      </c>
      <c r="D20" s="22">
        <f t="shared" si="7"/>
        <v>5</v>
      </c>
      <c r="E20" s="32">
        <v>5</v>
      </c>
      <c r="F20" s="32"/>
      <c r="G20" s="32"/>
      <c r="H20" s="32"/>
      <c r="I20" s="32"/>
      <c r="J20" s="32"/>
      <c r="K20" s="32"/>
      <c r="L20" s="32"/>
      <c r="M20" s="43"/>
      <c r="N20" s="43">
        <v>2060704</v>
      </c>
      <c r="O20" s="43" t="s">
        <v>28</v>
      </c>
      <c r="P20" s="43">
        <v>50502</v>
      </c>
      <c r="Q20" s="43" t="s">
        <v>29</v>
      </c>
      <c r="R20" s="32">
        <v>30299</v>
      </c>
      <c r="S20" s="32" t="s">
        <v>30</v>
      </c>
      <c r="T20" s="51" t="s">
        <v>52</v>
      </c>
    </row>
    <row r="21" ht="27" customHeight="true" spans="1:20">
      <c r="A21" s="23"/>
      <c r="B21" s="23"/>
      <c r="C21" s="24"/>
      <c r="D21" s="22">
        <f t="shared" si="7"/>
        <v>2</v>
      </c>
      <c r="E21" s="32"/>
      <c r="F21" s="32"/>
      <c r="G21" s="32"/>
      <c r="H21" s="32"/>
      <c r="I21" s="32"/>
      <c r="J21" s="32">
        <v>2</v>
      </c>
      <c r="K21" s="32"/>
      <c r="L21" s="32"/>
      <c r="M21" s="43"/>
      <c r="N21" s="43">
        <v>2060704</v>
      </c>
      <c r="O21" s="43" t="s">
        <v>28</v>
      </c>
      <c r="P21" s="43">
        <v>50502</v>
      </c>
      <c r="Q21" s="51" t="s">
        <v>29</v>
      </c>
      <c r="R21" s="32">
        <v>30299</v>
      </c>
      <c r="S21" s="25" t="s">
        <v>30</v>
      </c>
      <c r="T21" s="33" t="s">
        <v>53</v>
      </c>
    </row>
    <row r="22" ht="33.75" spans="1:20">
      <c r="A22" s="23"/>
      <c r="B22" s="23" t="s">
        <v>54</v>
      </c>
      <c r="C22" s="24" t="s">
        <v>54</v>
      </c>
      <c r="D22" s="22">
        <f t="shared" si="7"/>
        <v>15</v>
      </c>
      <c r="E22" s="32">
        <v>15</v>
      </c>
      <c r="F22" s="32"/>
      <c r="G22" s="32"/>
      <c r="H22" s="32"/>
      <c r="I22" s="32"/>
      <c r="J22" s="32"/>
      <c r="K22" s="32"/>
      <c r="L22" s="32"/>
      <c r="M22" s="43"/>
      <c r="N22" s="43">
        <v>2060704</v>
      </c>
      <c r="O22" s="43" t="s">
        <v>28</v>
      </c>
      <c r="P22" s="43">
        <v>50502</v>
      </c>
      <c r="Q22" s="43" t="s">
        <v>29</v>
      </c>
      <c r="R22" s="32">
        <v>30299</v>
      </c>
      <c r="S22" s="32" t="s">
        <v>30</v>
      </c>
      <c r="T22" s="51" t="s">
        <v>55</v>
      </c>
    </row>
    <row r="23" s="2" customFormat="true" ht="27" customHeight="true" spans="1:20">
      <c r="A23" s="23"/>
      <c r="B23" s="23" t="s">
        <v>56</v>
      </c>
      <c r="C23" s="21" t="s">
        <v>57</v>
      </c>
      <c r="D23" s="22">
        <f t="shared" si="7"/>
        <v>10</v>
      </c>
      <c r="E23" s="22">
        <f>SUM(E24:E25)</f>
        <v>5</v>
      </c>
      <c r="F23" s="22">
        <f t="shared" ref="F23:K23" si="9">SUM(F24:F25)</f>
        <v>0</v>
      </c>
      <c r="G23" s="22">
        <f t="shared" si="9"/>
        <v>5</v>
      </c>
      <c r="H23" s="22">
        <f t="shared" si="9"/>
        <v>0</v>
      </c>
      <c r="I23" s="22">
        <f t="shared" si="9"/>
        <v>0</v>
      </c>
      <c r="J23" s="22">
        <f t="shared" si="9"/>
        <v>0</v>
      </c>
      <c r="K23" s="22">
        <f t="shared" si="9"/>
        <v>0</v>
      </c>
      <c r="L23" s="22"/>
      <c r="M23" s="22">
        <f>SUM(M24:M25)</f>
        <v>0</v>
      </c>
      <c r="N23" s="44"/>
      <c r="O23" s="44"/>
      <c r="P23" s="44"/>
      <c r="Q23" s="44"/>
      <c r="R23" s="22"/>
      <c r="S23" s="22"/>
      <c r="T23" s="55"/>
    </row>
    <row r="24" ht="27" customHeight="true" spans="1:20">
      <c r="A24" s="23"/>
      <c r="B24" s="23"/>
      <c r="C24" s="24" t="s">
        <v>56</v>
      </c>
      <c r="D24" s="22">
        <f t="shared" si="7"/>
        <v>5</v>
      </c>
      <c r="E24" s="32">
        <v>5</v>
      </c>
      <c r="F24" s="32"/>
      <c r="G24" s="32"/>
      <c r="H24" s="32"/>
      <c r="I24" s="32"/>
      <c r="J24" s="32"/>
      <c r="K24" s="32"/>
      <c r="L24" s="32"/>
      <c r="M24" s="43"/>
      <c r="N24" s="43">
        <v>2060704</v>
      </c>
      <c r="O24" s="43" t="s">
        <v>28</v>
      </c>
      <c r="P24" s="43">
        <v>50502</v>
      </c>
      <c r="Q24" s="43" t="s">
        <v>29</v>
      </c>
      <c r="R24" s="32">
        <v>30299</v>
      </c>
      <c r="S24" s="32" t="s">
        <v>30</v>
      </c>
      <c r="T24" s="51" t="s">
        <v>58</v>
      </c>
    </row>
    <row r="25" ht="27" customHeight="true" spans="1:20">
      <c r="A25" s="23"/>
      <c r="B25" s="23"/>
      <c r="C25" s="28" t="s">
        <v>59</v>
      </c>
      <c r="D25" s="22">
        <f t="shared" si="7"/>
        <v>5</v>
      </c>
      <c r="E25" s="34"/>
      <c r="F25" s="32"/>
      <c r="G25" s="35">
        <v>5</v>
      </c>
      <c r="H25" s="34"/>
      <c r="I25" s="34"/>
      <c r="J25" s="40"/>
      <c r="K25" s="40"/>
      <c r="L25" s="40"/>
      <c r="M25" s="43"/>
      <c r="N25" s="43">
        <v>2060704</v>
      </c>
      <c r="O25" s="43" t="s">
        <v>28</v>
      </c>
      <c r="P25" s="43">
        <v>50502</v>
      </c>
      <c r="Q25" s="54" t="s">
        <v>29</v>
      </c>
      <c r="R25" s="32">
        <v>30299</v>
      </c>
      <c r="S25" s="25" t="s">
        <v>30</v>
      </c>
      <c r="T25" s="25" t="s">
        <v>60</v>
      </c>
    </row>
    <row r="26" ht="22.5" spans="1:20">
      <c r="A26" s="23"/>
      <c r="B26" s="24" t="s">
        <v>61</v>
      </c>
      <c r="C26" s="24" t="s">
        <v>61</v>
      </c>
      <c r="D26" s="22">
        <f t="shared" si="7"/>
        <v>5</v>
      </c>
      <c r="E26" s="34">
        <v>5</v>
      </c>
      <c r="F26" s="32"/>
      <c r="G26" s="34"/>
      <c r="H26" s="34"/>
      <c r="I26" s="34"/>
      <c r="J26" s="40"/>
      <c r="K26" s="40"/>
      <c r="L26" s="40"/>
      <c r="M26" s="43"/>
      <c r="N26" s="43">
        <v>2060704</v>
      </c>
      <c r="O26" s="43" t="s">
        <v>28</v>
      </c>
      <c r="P26" s="43">
        <v>50502</v>
      </c>
      <c r="Q26" s="43" t="s">
        <v>29</v>
      </c>
      <c r="R26" s="32">
        <v>30299</v>
      </c>
      <c r="S26" s="32" t="s">
        <v>30</v>
      </c>
      <c r="T26" s="51" t="s">
        <v>62</v>
      </c>
    </row>
    <row r="27" ht="27" customHeight="true" spans="1:20">
      <c r="A27" s="23"/>
      <c r="B27" s="23" t="s">
        <v>63</v>
      </c>
      <c r="C27" s="21" t="s">
        <v>64</v>
      </c>
      <c r="D27" s="22">
        <f t="shared" si="7"/>
        <v>30</v>
      </c>
      <c r="E27" s="36">
        <f>SUM(E28:E33)</f>
        <v>10</v>
      </c>
      <c r="F27" s="36">
        <f t="shared" ref="F27:K27" si="10">SUM(F28:F33)</f>
        <v>3</v>
      </c>
      <c r="G27" s="36">
        <f t="shared" si="10"/>
        <v>10</v>
      </c>
      <c r="H27" s="36">
        <f t="shared" si="10"/>
        <v>0</v>
      </c>
      <c r="I27" s="36">
        <f t="shared" si="10"/>
        <v>0</v>
      </c>
      <c r="J27" s="36">
        <f t="shared" si="10"/>
        <v>2</v>
      </c>
      <c r="K27" s="36">
        <f t="shared" si="10"/>
        <v>5</v>
      </c>
      <c r="L27" s="36"/>
      <c r="M27" s="36">
        <f>SUM(M28:M33)</f>
        <v>0</v>
      </c>
      <c r="N27" s="43"/>
      <c r="O27" s="43"/>
      <c r="P27" s="43"/>
      <c r="Q27" s="43"/>
      <c r="R27" s="32"/>
      <c r="S27" s="32"/>
      <c r="T27" s="51"/>
    </row>
    <row r="28" ht="33.75" spans="1:20">
      <c r="A28" s="23"/>
      <c r="B28" s="23"/>
      <c r="C28" s="24" t="s">
        <v>63</v>
      </c>
      <c r="D28" s="22">
        <f t="shared" si="7"/>
        <v>5</v>
      </c>
      <c r="E28" s="34">
        <v>5</v>
      </c>
      <c r="F28" s="32"/>
      <c r="G28" s="34"/>
      <c r="H28" s="34"/>
      <c r="I28" s="34"/>
      <c r="J28" s="40"/>
      <c r="K28" s="40"/>
      <c r="L28" s="40"/>
      <c r="M28" s="43"/>
      <c r="N28" s="43">
        <v>2060704</v>
      </c>
      <c r="O28" s="43" t="s">
        <v>28</v>
      </c>
      <c r="P28" s="43">
        <v>50502</v>
      </c>
      <c r="Q28" s="43" t="s">
        <v>29</v>
      </c>
      <c r="R28" s="32">
        <v>30299</v>
      </c>
      <c r="S28" s="32" t="s">
        <v>30</v>
      </c>
      <c r="T28" s="51" t="s">
        <v>65</v>
      </c>
    </row>
    <row r="29" ht="27" customHeight="true" spans="1:20">
      <c r="A29" s="23"/>
      <c r="B29" s="23"/>
      <c r="C29" s="24"/>
      <c r="D29" s="22">
        <f t="shared" si="7"/>
        <v>5</v>
      </c>
      <c r="E29" s="34"/>
      <c r="F29" s="32"/>
      <c r="G29" s="35"/>
      <c r="H29" s="34"/>
      <c r="I29" s="34"/>
      <c r="J29" s="40"/>
      <c r="K29" s="40">
        <v>5</v>
      </c>
      <c r="L29" s="40"/>
      <c r="M29" s="43"/>
      <c r="N29" s="43">
        <v>2060704</v>
      </c>
      <c r="O29" s="43" t="s">
        <v>28</v>
      </c>
      <c r="P29" s="43">
        <v>50502</v>
      </c>
      <c r="Q29" s="51" t="s">
        <v>29</v>
      </c>
      <c r="R29" s="32">
        <v>30299</v>
      </c>
      <c r="S29" s="25" t="s">
        <v>30</v>
      </c>
      <c r="T29" s="25" t="s">
        <v>66</v>
      </c>
    </row>
    <row r="30" ht="27" customHeight="true" spans="1:20">
      <c r="A30" s="23"/>
      <c r="B30" s="23"/>
      <c r="C30" s="24"/>
      <c r="D30" s="22">
        <f t="shared" si="7"/>
        <v>3</v>
      </c>
      <c r="E30" s="34"/>
      <c r="F30" s="37">
        <v>3</v>
      </c>
      <c r="G30" s="35"/>
      <c r="H30" s="34"/>
      <c r="I30" s="34"/>
      <c r="J30" s="40"/>
      <c r="K30" s="40"/>
      <c r="L30" s="40"/>
      <c r="M30" s="45"/>
      <c r="N30" s="45">
        <v>2060703</v>
      </c>
      <c r="O30" s="45" t="s">
        <v>67</v>
      </c>
      <c r="P30" s="45">
        <v>50502</v>
      </c>
      <c r="Q30" s="54" t="s">
        <v>29</v>
      </c>
      <c r="R30" s="37">
        <v>30299</v>
      </c>
      <c r="S30" s="56" t="s">
        <v>30</v>
      </c>
      <c r="T30" s="33" t="s">
        <v>68</v>
      </c>
    </row>
    <row r="31" ht="27" customHeight="true" spans="1:20">
      <c r="A31" s="23"/>
      <c r="B31" s="23"/>
      <c r="C31" s="28" t="s">
        <v>69</v>
      </c>
      <c r="D31" s="22">
        <f t="shared" si="7"/>
        <v>10</v>
      </c>
      <c r="E31" s="34"/>
      <c r="F31" s="32"/>
      <c r="G31" s="35">
        <v>10</v>
      </c>
      <c r="H31" s="34"/>
      <c r="I31" s="34"/>
      <c r="J31" s="40"/>
      <c r="K31" s="40"/>
      <c r="L31" s="40"/>
      <c r="M31" s="43"/>
      <c r="N31" s="43">
        <v>2060704</v>
      </c>
      <c r="O31" s="43" t="s">
        <v>28</v>
      </c>
      <c r="P31" s="43">
        <v>50502</v>
      </c>
      <c r="Q31" s="54" t="s">
        <v>29</v>
      </c>
      <c r="R31" s="32">
        <v>30299</v>
      </c>
      <c r="S31" s="25" t="s">
        <v>30</v>
      </c>
      <c r="T31" s="25" t="s">
        <v>70</v>
      </c>
    </row>
    <row r="32" ht="27" customHeight="true" spans="1:20">
      <c r="A32" s="23"/>
      <c r="B32" s="23"/>
      <c r="C32" s="28"/>
      <c r="D32" s="22">
        <f t="shared" si="7"/>
        <v>2</v>
      </c>
      <c r="E32" s="34"/>
      <c r="F32" s="32"/>
      <c r="G32" s="34"/>
      <c r="H32" s="34"/>
      <c r="I32" s="34"/>
      <c r="J32" s="40">
        <v>2</v>
      </c>
      <c r="K32" s="40"/>
      <c r="L32" s="40"/>
      <c r="M32" s="43"/>
      <c r="N32" s="43">
        <v>2060704</v>
      </c>
      <c r="O32" s="43" t="s">
        <v>28</v>
      </c>
      <c r="P32" s="43">
        <v>50502</v>
      </c>
      <c r="Q32" s="51" t="s">
        <v>29</v>
      </c>
      <c r="R32" s="32">
        <v>30299</v>
      </c>
      <c r="S32" s="25" t="s">
        <v>30</v>
      </c>
      <c r="T32" s="33" t="s">
        <v>71</v>
      </c>
    </row>
    <row r="33" ht="33.75" spans="1:20">
      <c r="A33" s="23"/>
      <c r="B33" s="23"/>
      <c r="C33" s="24" t="s">
        <v>72</v>
      </c>
      <c r="D33" s="22">
        <f t="shared" si="7"/>
        <v>5</v>
      </c>
      <c r="E33" s="34">
        <v>5</v>
      </c>
      <c r="F33" s="32"/>
      <c r="G33" s="34"/>
      <c r="H33" s="34"/>
      <c r="I33" s="34"/>
      <c r="J33" s="40"/>
      <c r="K33" s="40"/>
      <c r="L33" s="40"/>
      <c r="M33" s="43"/>
      <c r="N33" s="43">
        <v>2060704</v>
      </c>
      <c r="O33" s="43" t="s">
        <v>28</v>
      </c>
      <c r="P33" s="43">
        <v>50502</v>
      </c>
      <c r="Q33" s="43" t="s">
        <v>29</v>
      </c>
      <c r="R33" s="32">
        <v>30299</v>
      </c>
      <c r="S33" s="32" t="s">
        <v>30</v>
      </c>
      <c r="T33" s="51" t="s">
        <v>73</v>
      </c>
    </row>
    <row r="34" ht="27" customHeight="true" spans="1:20">
      <c r="A34" s="23"/>
      <c r="B34" s="23" t="s">
        <v>74</v>
      </c>
      <c r="C34" s="28" t="s">
        <v>75</v>
      </c>
      <c r="D34" s="22">
        <f t="shared" si="7"/>
        <v>1.5</v>
      </c>
      <c r="E34" s="34"/>
      <c r="F34" s="37">
        <v>1.5</v>
      </c>
      <c r="G34" s="35"/>
      <c r="H34" s="34"/>
      <c r="I34" s="34"/>
      <c r="J34" s="40"/>
      <c r="K34" s="40"/>
      <c r="L34" s="40"/>
      <c r="M34" s="45"/>
      <c r="N34" s="45">
        <v>2060703</v>
      </c>
      <c r="O34" s="45" t="s">
        <v>67</v>
      </c>
      <c r="P34" s="45">
        <v>50502</v>
      </c>
      <c r="Q34" s="54" t="s">
        <v>29</v>
      </c>
      <c r="R34" s="37">
        <v>30299</v>
      </c>
      <c r="S34" s="56" t="s">
        <v>30</v>
      </c>
      <c r="T34" s="33" t="s">
        <v>76</v>
      </c>
    </row>
    <row r="35" ht="27" customHeight="true" spans="1:20">
      <c r="A35" s="23"/>
      <c r="B35" s="23" t="s">
        <v>77</v>
      </c>
      <c r="C35" s="24" t="s">
        <v>77</v>
      </c>
      <c r="D35" s="22">
        <f t="shared" si="7"/>
        <v>1.5</v>
      </c>
      <c r="E35" s="34"/>
      <c r="F35" s="37">
        <v>1.5</v>
      </c>
      <c r="G35" s="35"/>
      <c r="H35" s="34"/>
      <c r="I35" s="34"/>
      <c r="J35" s="40"/>
      <c r="K35" s="40"/>
      <c r="L35" s="40"/>
      <c r="M35" s="45"/>
      <c r="N35" s="45">
        <v>2060703</v>
      </c>
      <c r="O35" s="45" t="s">
        <v>67</v>
      </c>
      <c r="P35" s="45">
        <v>50502</v>
      </c>
      <c r="Q35" s="54" t="s">
        <v>29</v>
      </c>
      <c r="R35" s="37">
        <v>30299</v>
      </c>
      <c r="S35" s="56" t="s">
        <v>30</v>
      </c>
      <c r="T35" s="33" t="s">
        <v>78</v>
      </c>
    </row>
    <row r="36" ht="27" customHeight="true" spans="1:20">
      <c r="A36" s="23"/>
      <c r="B36" s="23" t="s">
        <v>79</v>
      </c>
      <c r="C36" s="28" t="s">
        <v>80</v>
      </c>
      <c r="D36" s="22">
        <f t="shared" si="7"/>
        <v>5</v>
      </c>
      <c r="E36" s="34"/>
      <c r="F36" s="32"/>
      <c r="G36" s="35">
        <v>5</v>
      </c>
      <c r="H36" s="34"/>
      <c r="I36" s="34"/>
      <c r="J36" s="40"/>
      <c r="K36" s="40"/>
      <c r="L36" s="40"/>
      <c r="M36" s="43"/>
      <c r="N36" s="43">
        <v>2060704</v>
      </c>
      <c r="O36" s="43" t="s">
        <v>28</v>
      </c>
      <c r="P36" s="43">
        <v>50502</v>
      </c>
      <c r="Q36" s="54" t="s">
        <v>29</v>
      </c>
      <c r="R36" s="32">
        <v>30299</v>
      </c>
      <c r="S36" s="25" t="s">
        <v>30</v>
      </c>
      <c r="T36" s="33" t="s">
        <v>46</v>
      </c>
    </row>
    <row r="37" ht="27" customHeight="true" spans="1:20">
      <c r="A37" s="23"/>
      <c r="B37" s="23" t="s">
        <v>81</v>
      </c>
      <c r="C37" s="28" t="s">
        <v>82</v>
      </c>
      <c r="D37" s="22">
        <f t="shared" si="7"/>
        <v>5</v>
      </c>
      <c r="E37" s="34"/>
      <c r="F37" s="32"/>
      <c r="G37" s="35">
        <v>5</v>
      </c>
      <c r="H37" s="34"/>
      <c r="I37" s="34"/>
      <c r="J37" s="40"/>
      <c r="K37" s="40"/>
      <c r="L37" s="40"/>
      <c r="M37" s="43"/>
      <c r="N37" s="43">
        <v>2060704</v>
      </c>
      <c r="O37" s="43" t="s">
        <v>28</v>
      </c>
      <c r="P37" s="43">
        <v>50502</v>
      </c>
      <c r="Q37" s="54" t="s">
        <v>29</v>
      </c>
      <c r="R37" s="32">
        <v>30299</v>
      </c>
      <c r="S37" s="25" t="s">
        <v>30</v>
      </c>
      <c r="T37" s="25" t="s">
        <v>60</v>
      </c>
    </row>
    <row r="38" ht="27" customHeight="true" spans="1:20">
      <c r="A38" s="23"/>
      <c r="B38" s="29" t="s">
        <v>83</v>
      </c>
      <c r="C38" s="28" t="s">
        <v>84</v>
      </c>
      <c r="D38" s="22">
        <f t="shared" si="7"/>
        <v>5</v>
      </c>
      <c r="E38" s="34"/>
      <c r="F38" s="32"/>
      <c r="G38" s="35">
        <v>5</v>
      </c>
      <c r="H38" s="34"/>
      <c r="I38" s="34"/>
      <c r="J38" s="40"/>
      <c r="K38" s="40"/>
      <c r="L38" s="40"/>
      <c r="M38" s="43"/>
      <c r="N38" s="43">
        <v>2060704</v>
      </c>
      <c r="O38" s="43" t="s">
        <v>28</v>
      </c>
      <c r="P38" s="43">
        <v>50502</v>
      </c>
      <c r="Q38" s="54" t="s">
        <v>29</v>
      </c>
      <c r="R38" s="32">
        <v>30299</v>
      </c>
      <c r="S38" s="25" t="s">
        <v>30</v>
      </c>
      <c r="T38" s="33" t="s">
        <v>46</v>
      </c>
    </row>
    <row r="39" ht="27" customHeight="true" spans="1:20">
      <c r="A39" s="23"/>
      <c r="B39" s="23" t="s">
        <v>85</v>
      </c>
      <c r="C39" s="24"/>
      <c r="D39" s="22">
        <f t="shared" ref="D39:D70" si="11">SUM(E39:M39)</f>
        <v>1.3</v>
      </c>
      <c r="E39" s="34"/>
      <c r="F39" s="37">
        <v>1.3</v>
      </c>
      <c r="G39" s="34"/>
      <c r="H39" s="34"/>
      <c r="I39" s="34"/>
      <c r="J39" s="40"/>
      <c r="K39" s="40"/>
      <c r="L39" s="40"/>
      <c r="M39" s="45"/>
      <c r="N39" s="45">
        <v>2060703</v>
      </c>
      <c r="O39" s="45" t="s">
        <v>67</v>
      </c>
      <c r="P39" s="45">
        <v>50502</v>
      </c>
      <c r="Q39" s="54" t="s">
        <v>29</v>
      </c>
      <c r="R39" s="37">
        <v>30299</v>
      </c>
      <c r="S39" s="56" t="s">
        <v>30</v>
      </c>
      <c r="T39" s="33" t="s">
        <v>76</v>
      </c>
    </row>
    <row r="40" ht="27" customHeight="true" spans="1:20">
      <c r="A40" s="23"/>
      <c r="B40" s="23" t="s">
        <v>86</v>
      </c>
      <c r="C40" s="24"/>
      <c r="D40" s="22">
        <f t="shared" si="11"/>
        <v>0.7</v>
      </c>
      <c r="E40" s="34"/>
      <c r="F40" s="37">
        <v>0.7</v>
      </c>
      <c r="G40" s="34"/>
      <c r="H40" s="34"/>
      <c r="I40" s="34"/>
      <c r="J40" s="40"/>
      <c r="K40" s="40"/>
      <c r="L40" s="40"/>
      <c r="M40" s="45"/>
      <c r="N40" s="45">
        <v>2060703</v>
      </c>
      <c r="O40" s="45" t="s">
        <v>67</v>
      </c>
      <c r="P40" s="45">
        <v>50502</v>
      </c>
      <c r="Q40" s="54" t="s">
        <v>29</v>
      </c>
      <c r="R40" s="37">
        <v>30299</v>
      </c>
      <c r="S40" s="56" t="s">
        <v>30</v>
      </c>
      <c r="T40" s="33" t="s">
        <v>76</v>
      </c>
    </row>
    <row r="41" ht="27" customHeight="true" spans="1:20">
      <c r="A41" s="23" t="s">
        <v>87</v>
      </c>
      <c r="B41" s="21" t="s">
        <v>88</v>
      </c>
      <c r="C41" s="21"/>
      <c r="D41" s="22">
        <f t="shared" si="11"/>
        <v>498.1</v>
      </c>
      <c r="E41" s="36">
        <f>SUM(E42:E95)</f>
        <v>10</v>
      </c>
      <c r="F41" s="36">
        <f t="shared" ref="F41:K41" si="12">SUM(F42:F95)</f>
        <v>79.1</v>
      </c>
      <c r="G41" s="36">
        <f t="shared" si="12"/>
        <v>369</v>
      </c>
      <c r="H41" s="36">
        <f t="shared" si="12"/>
        <v>0</v>
      </c>
      <c r="I41" s="36">
        <f t="shared" si="12"/>
        <v>0</v>
      </c>
      <c r="J41" s="36">
        <f t="shared" si="12"/>
        <v>10</v>
      </c>
      <c r="K41" s="36">
        <f t="shared" si="12"/>
        <v>30</v>
      </c>
      <c r="L41" s="36"/>
      <c r="M41" s="36">
        <f>SUM(M42:M95)</f>
        <v>0</v>
      </c>
      <c r="N41" s="43"/>
      <c r="O41" s="43"/>
      <c r="P41" s="43"/>
      <c r="Q41" s="43"/>
      <c r="R41" s="32"/>
      <c r="S41" s="32"/>
      <c r="T41" s="33"/>
    </row>
    <row r="42" ht="42.75" customHeight="true" spans="1:20">
      <c r="A42" s="23"/>
      <c r="B42" s="29" t="s">
        <v>89</v>
      </c>
      <c r="C42" s="28" t="s">
        <v>90</v>
      </c>
      <c r="D42" s="22">
        <f t="shared" si="11"/>
        <v>5</v>
      </c>
      <c r="E42" s="32">
        <v>5</v>
      </c>
      <c r="F42" s="32"/>
      <c r="G42" s="32"/>
      <c r="H42" s="32"/>
      <c r="I42" s="32"/>
      <c r="J42" s="32"/>
      <c r="K42" s="32"/>
      <c r="L42" s="32"/>
      <c r="M42" s="43"/>
      <c r="N42" s="43">
        <v>2060704</v>
      </c>
      <c r="O42" s="43" t="s">
        <v>28</v>
      </c>
      <c r="P42" s="43">
        <v>59908</v>
      </c>
      <c r="Q42" s="43" t="s">
        <v>91</v>
      </c>
      <c r="R42" s="32">
        <v>39908</v>
      </c>
      <c r="S42" s="43" t="s">
        <v>91</v>
      </c>
      <c r="T42" s="51" t="s">
        <v>92</v>
      </c>
    </row>
    <row r="43" ht="33.75" spans="1:20">
      <c r="A43" s="23"/>
      <c r="B43" s="29"/>
      <c r="C43" s="28" t="s">
        <v>93</v>
      </c>
      <c r="D43" s="22">
        <f t="shared" si="11"/>
        <v>5</v>
      </c>
      <c r="E43" s="32">
        <v>5</v>
      </c>
      <c r="F43" s="32"/>
      <c r="G43" s="32"/>
      <c r="H43" s="32"/>
      <c r="I43" s="32"/>
      <c r="J43" s="32"/>
      <c r="K43" s="32"/>
      <c r="L43" s="32"/>
      <c r="M43" s="43"/>
      <c r="N43" s="43">
        <v>2060704</v>
      </c>
      <c r="O43" s="43" t="s">
        <v>28</v>
      </c>
      <c r="P43" s="43">
        <v>59908</v>
      </c>
      <c r="Q43" s="43" t="s">
        <v>91</v>
      </c>
      <c r="R43" s="32">
        <v>39908</v>
      </c>
      <c r="S43" s="43" t="s">
        <v>91</v>
      </c>
      <c r="T43" s="51" t="s">
        <v>94</v>
      </c>
    </row>
    <row r="44" ht="42.75" customHeight="true" spans="1:20">
      <c r="A44" s="23"/>
      <c r="B44" s="29"/>
      <c r="C44" s="28"/>
      <c r="D44" s="22">
        <f t="shared" si="11"/>
        <v>9</v>
      </c>
      <c r="E44" s="34"/>
      <c r="F44" s="34"/>
      <c r="G44" s="34">
        <v>9</v>
      </c>
      <c r="H44" s="34"/>
      <c r="I44" s="34"/>
      <c r="J44" s="40"/>
      <c r="K44" s="34"/>
      <c r="L44" s="34"/>
      <c r="M44" s="43"/>
      <c r="N44" s="43">
        <v>2060704</v>
      </c>
      <c r="O44" s="43" t="s">
        <v>28</v>
      </c>
      <c r="P44" s="43">
        <v>59908</v>
      </c>
      <c r="Q44" s="51" t="s">
        <v>91</v>
      </c>
      <c r="R44" s="35">
        <v>39908</v>
      </c>
      <c r="S44" s="25" t="s">
        <v>91</v>
      </c>
      <c r="T44" s="25" t="s">
        <v>95</v>
      </c>
    </row>
    <row r="45" ht="42.75" customHeight="true" spans="1:20">
      <c r="A45" s="23"/>
      <c r="B45" s="29"/>
      <c r="C45" s="28" t="s">
        <v>96</v>
      </c>
      <c r="D45" s="22">
        <f t="shared" si="11"/>
        <v>50</v>
      </c>
      <c r="E45" s="34"/>
      <c r="F45" s="34"/>
      <c r="G45" s="35">
        <v>50</v>
      </c>
      <c r="H45" s="34"/>
      <c r="I45" s="34"/>
      <c r="J45" s="40"/>
      <c r="K45" s="34"/>
      <c r="L45" s="34"/>
      <c r="M45" s="43"/>
      <c r="N45" s="43">
        <v>2060704</v>
      </c>
      <c r="O45" s="43" t="s">
        <v>28</v>
      </c>
      <c r="P45" s="43">
        <v>59908</v>
      </c>
      <c r="Q45" s="51" t="s">
        <v>91</v>
      </c>
      <c r="R45" s="32">
        <v>39908</v>
      </c>
      <c r="S45" s="25" t="s">
        <v>91</v>
      </c>
      <c r="T45" s="25" t="s">
        <v>60</v>
      </c>
    </row>
    <row r="46" ht="42.75" customHeight="true" spans="1:20">
      <c r="A46" s="23"/>
      <c r="B46" s="29"/>
      <c r="C46" s="28"/>
      <c r="D46" s="22">
        <f t="shared" si="11"/>
        <v>9</v>
      </c>
      <c r="E46" s="34"/>
      <c r="F46" s="34"/>
      <c r="G46" s="35">
        <v>9</v>
      </c>
      <c r="H46" s="34"/>
      <c r="I46" s="34"/>
      <c r="J46" s="40"/>
      <c r="K46" s="34"/>
      <c r="L46" s="34"/>
      <c r="M46" s="43"/>
      <c r="N46" s="43">
        <v>2060704</v>
      </c>
      <c r="O46" s="43" t="s">
        <v>28</v>
      </c>
      <c r="P46" s="43">
        <v>59908</v>
      </c>
      <c r="Q46" s="51" t="s">
        <v>91</v>
      </c>
      <c r="R46" s="32">
        <v>39908</v>
      </c>
      <c r="S46" s="25" t="s">
        <v>91</v>
      </c>
      <c r="T46" s="25" t="s">
        <v>95</v>
      </c>
    </row>
    <row r="47" ht="42.75" customHeight="true" spans="1:20">
      <c r="A47" s="23"/>
      <c r="B47" s="29"/>
      <c r="C47" s="28" t="s">
        <v>97</v>
      </c>
      <c r="D47" s="22">
        <f t="shared" si="11"/>
        <v>10</v>
      </c>
      <c r="E47" s="34"/>
      <c r="F47" s="34"/>
      <c r="G47" s="34">
        <v>10</v>
      </c>
      <c r="H47" s="34"/>
      <c r="I47" s="34"/>
      <c r="J47" s="40"/>
      <c r="K47" s="34"/>
      <c r="L47" s="34"/>
      <c r="M47" s="43"/>
      <c r="N47" s="43">
        <v>2060704</v>
      </c>
      <c r="O47" s="43" t="s">
        <v>28</v>
      </c>
      <c r="P47" s="43">
        <v>59908</v>
      </c>
      <c r="Q47" s="51" t="s">
        <v>91</v>
      </c>
      <c r="R47" s="32">
        <v>39908</v>
      </c>
      <c r="S47" s="25" t="s">
        <v>91</v>
      </c>
      <c r="T47" s="25" t="s">
        <v>60</v>
      </c>
    </row>
    <row r="48" ht="42.75" customHeight="true" spans="1:20">
      <c r="A48" s="23"/>
      <c r="B48" s="29"/>
      <c r="C48" s="28" t="s">
        <v>98</v>
      </c>
      <c r="D48" s="22">
        <f t="shared" si="11"/>
        <v>10</v>
      </c>
      <c r="E48" s="34"/>
      <c r="F48" s="34"/>
      <c r="G48" s="34">
        <v>10</v>
      </c>
      <c r="H48" s="34"/>
      <c r="I48" s="34"/>
      <c r="J48" s="40"/>
      <c r="K48" s="34"/>
      <c r="L48" s="34"/>
      <c r="M48" s="43"/>
      <c r="N48" s="43">
        <v>2060704</v>
      </c>
      <c r="O48" s="43" t="s">
        <v>28</v>
      </c>
      <c r="P48" s="43">
        <v>59908</v>
      </c>
      <c r="Q48" s="51" t="s">
        <v>91</v>
      </c>
      <c r="R48" s="32">
        <v>39908</v>
      </c>
      <c r="S48" s="25" t="s">
        <v>91</v>
      </c>
      <c r="T48" s="25" t="s">
        <v>60</v>
      </c>
    </row>
    <row r="49" ht="42.75" customHeight="true" spans="1:20">
      <c r="A49" s="23"/>
      <c r="B49" s="29"/>
      <c r="C49" s="28" t="s">
        <v>99</v>
      </c>
      <c r="D49" s="22">
        <f t="shared" si="11"/>
        <v>10</v>
      </c>
      <c r="E49" s="34"/>
      <c r="F49" s="34"/>
      <c r="G49" s="34">
        <v>10</v>
      </c>
      <c r="H49" s="34"/>
      <c r="I49" s="34"/>
      <c r="J49" s="40"/>
      <c r="K49" s="34"/>
      <c r="L49" s="34"/>
      <c r="M49" s="43"/>
      <c r="N49" s="43">
        <v>2060704</v>
      </c>
      <c r="O49" s="43" t="s">
        <v>28</v>
      </c>
      <c r="P49" s="43">
        <v>59908</v>
      </c>
      <c r="Q49" s="51" t="s">
        <v>91</v>
      </c>
      <c r="R49" s="32">
        <v>39908</v>
      </c>
      <c r="S49" s="25" t="s">
        <v>91</v>
      </c>
      <c r="T49" s="25" t="s">
        <v>60</v>
      </c>
    </row>
    <row r="50" ht="42.75" customHeight="true" spans="1:20">
      <c r="A50" s="23"/>
      <c r="B50" s="29"/>
      <c r="C50" s="28" t="s">
        <v>100</v>
      </c>
      <c r="D50" s="22">
        <f t="shared" si="11"/>
        <v>5</v>
      </c>
      <c r="E50" s="34"/>
      <c r="F50" s="34"/>
      <c r="G50" s="34">
        <v>5</v>
      </c>
      <c r="H50" s="34"/>
      <c r="I50" s="34"/>
      <c r="J50" s="40"/>
      <c r="K50" s="34"/>
      <c r="L50" s="34"/>
      <c r="M50" s="43"/>
      <c r="N50" s="43">
        <v>2060704</v>
      </c>
      <c r="O50" s="43" t="s">
        <v>28</v>
      </c>
      <c r="P50" s="43">
        <v>59908</v>
      </c>
      <c r="Q50" s="51" t="s">
        <v>91</v>
      </c>
      <c r="R50" s="32">
        <v>39908</v>
      </c>
      <c r="S50" s="25" t="s">
        <v>91</v>
      </c>
      <c r="T50" s="25" t="s">
        <v>60</v>
      </c>
    </row>
    <row r="51" ht="42.75" customHeight="true" spans="1:20">
      <c r="A51" s="23"/>
      <c r="B51" s="29"/>
      <c r="C51" s="28"/>
      <c r="D51" s="22">
        <f t="shared" si="11"/>
        <v>2</v>
      </c>
      <c r="E51" s="34"/>
      <c r="F51" s="34"/>
      <c r="G51" s="34"/>
      <c r="H51" s="34"/>
      <c r="I51" s="34"/>
      <c r="J51" s="40">
        <v>2</v>
      </c>
      <c r="K51" s="34"/>
      <c r="L51" s="34"/>
      <c r="M51" s="43"/>
      <c r="N51" s="43">
        <v>2060704</v>
      </c>
      <c r="O51" s="43" t="s">
        <v>28</v>
      </c>
      <c r="P51" s="43">
        <v>59908</v>
      </c>
      <c r="Q51" s="51" t="s">
        <v>91</v>
      </c>
      <c r="R51" s="32">
        <v>39908</v>
      </c>
      <c r="S51" s="25" t="s">
        <v>91</v>
      </c>
      <c r="T51" s="33" t="s">
        <v>101</v>
      </c>
    </row>
    <row r="52" ht="42.75" customHeight="true" spans="1:20">
      <c r="A52" s="23"/>
      <c r="B52" s="29"/>
      <c r="C52" s="28" t="s">
        <v>102</v>
      </c>
      <c r="D52" s="22">
        <f t="shared" si="11"/>
        <v>5</v>
      </c>
      <c r="E52" s="34"/>
      <c r="F52" s="34"/>
      <c r="G52" s="34">
        <v>5</v>
      </c>
      <c r="H52" s="34"/>
      <c r="I52" s="34"/>
      <c r="J52" s="40"/>
      <c r="K52" s="34"/>
      <c r="L52" s="34"/>
      <c r="M52" s="43"/>
      <c r="N52" s="43">
        <v>2060704</v>
      </c>
      <c r="O52" s="43" t="s">
        <v>28</v>
      </c>
      <c r="P52" s="43">
        <v>59908</v>
      </c>
      <c r="Q52" s="51" t="s">
        <v>91</v>
      </c>
      <c r="R52" s="32">
        <v>39908</v>
      </c>
      <c r="S52" s="25" t="s">
        <v>91</v>
      </c>
      <c r="T52" s="25" t="s">
        <v>60</v>
      </c>
    </row>
    <row r="53" ht="42.75" customHeight="true" spans="1:20">
      <c r="A53" s="23"/>
      <c r="B53" s="29"/>
      <c r="C53" s="28" t="s">
        <v>103</v>
      </c>
      <c r="D53" s="22">
        <f t="shared" si="11"/>
        <v>5</v>
      </c>
      <c r="E53" s="34"/>
      <c r="F53" s="34"/>
      <c r="G53" s="34">
        <v>5</v>
      </c>
      <c r="H53" s="34"/>
      <c r="I53" s="34"/>
      <c r="J53" s="40"/>
      <c r="K53" s="34"/>
      <c r="L53" s="34"/>
      <c r="M53" s="43"/>
      <c r="N53" s="43">
        <v>2060704</v>
      </c>
      <c r="O53" s="43" t="s">
        <v>28</v>
      </c>
      <c r="P53" s="43">
        <v>59908</v>
      </c>
      <c r="Q53" s="51" t="s">
        <v>91</v>
      </c>
      <c r="R53" s="32">
        <v>39908</v>
      </c>
      <c r="S53" s="25" t="s">
        <v>91</v>
      </c>
      <c r="T53" s="25" t="s">
        <v>60</v>
      </c>
    </row>
    <row r="54" ht="42.75" customHeight="true" spans="1:20">
      <c r="A54" s="23"/>
      <c r="B54" s="29"/>
      <c r="C54" s="28" t="s">
        <v>104</v>
      </c>
      <c r="D54" s="22">
        <f t="shared" si="11"/>
        <v>5</v>
      </c>
      <c r="E54" s="34"/>
      <c r="F54" s="34"/>
      <c r="G54" s="34">
        <v>5</v>
      </c>
      <c r="H54" s="34"/>
      <c r="I54" s="34"/>
      <c r="J54" s="40"/>
      <c r="K54" s="34"/>
      <c r="L54" s="34"/>
      <c r="M54" s="43"/>
      <c r="N54" s="43">
        <v>2060704</v>
      </c>
      <c r="O54" s="43" t="s">
        <v>28</v>
      </c>
      <c r="P54" s="43">
        <v>59908</v>
      </c>
      <c r="Q54" s="51" t="s">
        <v>91</v>
      </c>
      <c r="R54" s="32">
        <v>39908</v>
      </c>
      <c r="S54" s="25" t="s">
        <v>91</v>
      </c>
      <c r="T54" s="25" t="s">
        <v>60</v>
      </c>
    </row>
    <row r="55" ht="42.75" customHeight="true" spans="1:20">
      <c r="A55" s="23"/>
      <c r="B55" s="29"/>
      <c r="C55" s="28" t="s">
        <v>105</v>
      </c>
      <c r="D55" s="22">
        <f t="shared" si="11"/>
        <v>5</v>
      </c>
      <c r="E55" s="34"/>
      <c r="F55" s="34"/>
      <c r="G55" s="34">
        <v>5</v>
      </c>
      <c r="H55" s="34"/>
      <c r="I55" s="34"/>
      <c r="J55" s="40"/>
      <c r="K55" s="34"/>
      <c r="L55" s="34"/>
      <c r="M55" s="43"/>
      <c r="N55" s="43">
        <v>2060704</v>
      </c>
      <c r="O55" s="43" t="s">
        <v>28</v>
      </c>
      <c r="P55" s="43">
        <v>59908</v>
      </c>
      <c r="Q55" s="51" t="s">
        <v>91</v>
      </c>
      <c r="R55" s="32">
        <v>39908</v>
      </c>
      <c r="S55" s="25" t="s">
        <v>91</v>
      </c>
      <c r="T55" s="25" t="s">
        <v>60</v>
      </c>
    </row>
    <row r="56" ht="42.75" customHeight="true" spans="1:20">
      <c r="A56" s="23"/>
      <c r="B56" s="29"/>
      <c r="C56" s="28" t="s">
        <v>106</v>
      </c>
      <c r="D56" s="22">
        <f t="shared" si="11"/>
        <v>5</v>
      </c>
      <c r="E56" s="34"/>
      <c r="F56" s="34"/>
      <c r="G56" s="34">
        <v>5</v>
      </c>
      <c r="H56" s="34"/>
      <c r="I56" s="34"/>
      <c r="J56" s="40"/>
      <c r="K56" s="34"/>
      <c r="L56" s="34"/>
      <c r="M56" s="43"/>
      <c r="N56" s="43">
        <v>2060704</v>
      </c>
      <c r="O56" s="43" t="s">
        <v>28</v>
      </c>
      <c r="P56" s="43">
        <v>59908</v>
      </c>
      <c r="Q56" s="51" t="s">
        <v>91</v>
      </c>
      <c r="R56" s="32">
        <v>39908</v>
      </c>
      <c r="S56" s="25" t="s">
        <v>91</v>
      </c>
      <c r="T56" s="25" t="s">
        <v>60</v>
      </c>
    </row>
    <row r="57" ht="42.75" customHeight="true" spans="1:20">
      <c r="A57" s="23"/>
      <c r="B57" s="29"/>
      <c r="C57" s="28" t="s">
        <v>107</v>
      </c>
      <c r="D57" s="22">
        <f t="shared" si="11"/>
        <v>5</v>
      </c>
      <c r="E57" s="34"/>
      <c r="F57" s="34"/>
      <c r="G57" s="34">
        <v>5</v>
      </c>
      <c r="H57" s="34"/>
      <c r="I57" s="34"/>
      <c r="J57" s="40"/>
      <c r="K57" s="34"/>
      <c r="L57" s="34"/>
      <c r="M57" s="43"/>
      <c r="N57" s="43">
        <v>2060704</v>
      </c>
      <c r="O57" s="43" t="s">
        <v>28</v>
      </c>
      <c r="P57" s="43">
        <v>59908</v>
      </c>
      <c r="Q57" s="51" t="s">
        <v>91</v>
      </c>
      <c r="R57" s="32">
        <v>39908</v>
      </c>
      <c r="S57" s="25" t="s">
        <v>91</v>
      </c>
      <c r="T57" s="25" t="s">
        <v>60</v>
      </c>
    </row>
    <row r="58" ht="42.75" customHeight="true" spans="1:20">
      <c r="A58" s="23"/>
      <c r="B58" s="29"/>
      <c r="C58" s="28" t="s">
        <v>108</v>
      </c>
      <c r="D58" s="22">
        <f t="shared" si="11"/>
        <v>5</v>
      </c>
      <c r="E58" s="34"/>
      <c r="F58" s="34"/>
      <c r="G58" s="34">
        <v>5</v>
      </c>
      <c r="H58" s="34"/>
      <c r="I58" s="34"/>
      <c r="J58" s="40"/>
      <c r="K58" s="34"/>
      <c r="L58" s="34"/>
      <c r="M58" s="43"/>
      <c r="N58" s="43">
        <v>2060704</v>
      </c>
      <c r="O58" s="43" t="s">
        <v>28</v>
      </c>
      <c r="P58" s="43">
        <v>59908</v>
      </c>
      <c r="Q58" s="51" t="s">
        <v>91</v>
      </c>
      <c r="R58" s="32">
        <v>39908</v>
      </c>
      <c r="S58" s="25" t="s">
        <v>91</v>
      </c>
      <c r="T58" s="25" t="s">
        <v>60</v>
      </c>
    </row>
    <row r="59" ht="42.75" customHeight="true" spans="1:20">
      <c r="A59" s="23"/>
      <c r="B59" s="29"/>
      <c r="C59" s="28" t="s">
        <v>109</v>
      </c>
      <c r="D59" s="22">
        <f t="shared" si="11"/>
        <v>5</v>
      </c>
      <c r="E59" s="34"/>
      <c r="F59" s="34"/>
      <c r="G59" s="34">
        <v>5</v>
      </c>
      <c r="H59" s="34"/>
      <c r="I59" s="34"/>
      <c r="J59" s="40"/>
      <c r="K59" s="34"/>
      <c r="L59" s="34"/>
      <c r="M59" s="43"/>
      <c r="N59" s="43">
        <v>2060704</v>
      </c>
      <c r="O59" s="43" t="s">
        <v>28</v>
      </c>
      <c r="P59" s="43">
        <v>59908</v>
      </c>
      <c r="Q59" s="51" t="s">
        <v>91</v>
      </c>
      <c r="R59" s="32">
        <v>39908</v>
      </c>
      <c r="S59" s="25" t="s">
        <v>91</v>
      </c>
      <c r="T59" s="25" t="s">
        <v>60</v>
      </c>
    </row>
    <row r="60" ht="42.75" customHeight="true" spans="1:20">
      <c r="A60" s="23"/>
      <c r="B60" s="29"/>
      <c r="C60" s="28" t="s">
        <v>110</v>
      </c>
      <c r="D60" s="22">
        <f t="shared" si="11"/>
        <v>5</v>
      </c>
      <c r="E60" s="34"/>
      <c r="F60" s="34"/>
      <c r="G60" s="34">
        <v>5</v>
      </c>
      <c r="H60" s="34"/>
      <c r="I60" s="34"/>
      <c r="J60" s="40"/>
      <c r="K60" s="34"/>
      <c r="L60" s="34"/>
      <c r="M60" s="43"/>
      <c r="N60" s="43">
        <v>2060704</v>
      </c>
      <c r="O60" s="43" t="s">
        <v>28</v>
      </c>
      <c r="P60" s="43">
        <v>59908</v>
      </c>
      <c r="Q60" s="51" t="s">
        <v>91</v>
      </c>
      <c r="R60" s="32">
        <v>39908</v>
      </c>
      <c r="S60" s="25" t="s">
        <v>91</v>
      </c>
      <c r="T60" s="25" t="s">
        <v>60</v>
      </c>
    </row>
    <row r="61" ht="42.75" customHeight="true" spans="1:20">
      <c r="A61" s="23"/>
      <c r="B61" s="29"/>
      <c r="C61" s="28" t="s">
        <v>111</v>
      </c>
      <c r="D61" s="22">
        <f t="shared" si="11"/>
        <v>5</v>
      </c>
      <c r="E61" s="34"/>
      <c r="F61" s="34"/>
      <c r="G61" s="34">
        <v>5</v>
      </c>
      <c r="H61" s="34"/>
      <c r="I61" s="34"/>
      <c r="J61" s="40"/>
      <c r="K61" s="34"/>
      <c r="L61" s="34"/>
      <c r="M61" s="43"/>
      <c r="N61" s="43">
        <v>2060704</v>
      </c>
      <c r="O61" s="43" t="s">
        <v>28</v>
      </c>
      <c r="P61" s="43">
        <v>59908</v>
      </c>
      <c r="Q61" s="51" t="s">
        <v>91</v>
      </c>
      <c r="R61" s="32">
        <v>39908</v>
      </c>
      <c r="S61" s="25" t="s">
        <v>91</v>
      </c>
      <c r="T61" s="25" t="s">
        <v>60</v>
      </c>
    </row>
    <row r="62" ht="42.75" customHeight="true" spans="1:20">
      <c r="A62" s="23"/>
      <c r="B62" s="29"/>
      <c r="C62" s="28" t="s">
        <v>112</v>
      </c>
      <c r="D62" s="22">
        <f t="shared" si="11"/>
        <v>5</v>
      </c>
      <c r="E62" s="34"/>
      <c r="F62" s="34"/>
      <c r="G62" s="34">
        <v>5</v>
      </c>
      <c r="H62" s="34"/>
      <c r="I62" s="34"/>
      <c r="J62" s="40"/>
      <c r="K62" s="34"/>
      <c r="L62" s="34"/>
      <c r="M62" s="43"/>
      <c r="N62" s="43">
        <v>2060704</v>
      </c>
      <c r="O62" s="43" t="s">
        <v>28</v>
      </c>
      <c r="P62" s="43">
        <v>59908</v>
      </c>
      <c r="Q62" s="51" t="s">
        <v>91</v>
      </c>
      <c r="R62" s="32">
        <v>39908</v>
      </c>
      <c r="S62" s="25" t="s">
        <v>91</v>
      </c>
      <c r="T62" s="25" t="s">
        <v>60</v>
      </c>
    </row>
    <row r="63" ht="42.75" customHeight="true" spans="1:20">
      <c r="A63" s="23"/>
      <c r="B63" s="29"/>
      <c r="C63" s="28" t="s">
        <v>113</v>
      </c>
      <c r="D63" s="22">
        <f t="shared" si="11"/>
        <v>5</v>
      </c>
      <c r="E63" s="34"/>
      <c r="F63" s="34"/>
      <c r="G63" s="34">
        <v>5</v>
      </c>
      <c r="H63" s="34"/>
      <c r="I63" s="34"/>
      <c r="J63" s="40"/>
      <c r="K63" s="34"/>
      <c r="L63" s="34"/>
      <c r="M63" s="43"/>
      <c r="N63" s="43">
        <v>2060704</v>
      </c>
      <c r="O63" s="43" t="s">
        <v>28</v>
      </c>
      <c r="P63" s="43">
        <v>59908</v>
      </c>
      <c r="Q63" s="51" t="s">
        <v>91</v>
      </c>
      <c r="R63" s="32">
        <v>39908</v>
      </c>
      <c r="S63" s="25" t="s">
        <v>91</v>
      </c>
      <c r="T63" s="25" t="s">
        <v>60</v>
      </c>
    </row>
    <row r="64" ht="42.75" customHeight="true" spans="1:20">
      <c r="A64" s="23"/>
      <c r="B64" s="29"/>
      <c r="C64" s="28" t="s">
        <v>114</v>
      </c>
      <c r="D64" s="22">
        <f t="shared" si="11"/>
        <v>5</v>
      </c>
      <c r="E64" s="34"/>
      <c r="F64" s="34"/>
      <c r="G64" s="34">
        <v>5</v>
      </c>
      <c r="H64" s="34"/>
      <c r="I64" s="34"/>
      <c r="J64" s="40"/>
      <c r="K64" s="34"/>
      <c r="L64" s="34"/>
      <c r="M64" s="43"/>
      <c r="N64" s="43">
        <v>2060704</v>
      </c>
      <c r="O64" s="43" t="s">
        <v>28</v>
      </c>
      <c r="P64" s="43">
        <v>59908</v>
      </c>
      <c r="Q64" s="51" t="s">
        <v>91</v>
      </c>
      <c r="R64" s="32">
        <v>39908</v>
      </c>
      <c r="S64" s="25" t="s">
        <v>91</v>
      </c>
      <c r="T64" s="25" t="s">
        <v>60</v>
      </c>
    </row>
    <row r="65" ht="42.75" customHeight="true" spans="1:20">
      <c r="A65" s="23"/>
      <c r="B65" s="29"/>
      <c r="C65" s="28" t="s">
        <v>115</v>
      </c>
      <c r="D65" s="22">
        <f t="shared" si="11"/>
        <v>5</v>
      </c>
      <c r="E65" s="34"/>
      <c r="F65" s="34"/>
      <c r="G65" s="34">
        <v>5</v>
      </c>
      <c r="H65" s="34"/>
      <c r="I65" s="34"/>
      <c r="J65" s="40"/>
      <c r="K65" s="34"/>
      <c r="L65" s="34"/>
      <c r="M65" s="43"/>
      <c r="N65" s="43">
        <v>2060704</v>
      </c>
      <c r="O65" s="43" t="s">
        <v>28</v>
      </c>
      <c r="P65" s="43">
        <v>59908</v>
      </c>
      <c r="Q65" s="51" t="s">
        <v>91</v>
      </c>
      <c r="R65" s="32">
        <v>39908</v>
      </c>
      <c r="S65" s="25" t="s">
        <v>91</v>
      </c>
      <c r="T65" s="25" t="s">
        <v>60</v>
      </c>
    </row>
    <row r="66" ht="42.75" customHeight="true" spans="1:20">
      <c r="A66" s="23"/>
      <c r="B66" s="29"/>
      <c r="C66" s="28" t="s">
        <v>116</v>
      </c>
      <c r="D66" s="22">
        <f t="shared" si="11"/>
        <v>5</v>
      </c>
      <c r="E66" s="34"/>
      <c r="F66" s="34"/>
      <c r="G66" s="34">
        <v>5</v>
      </c>
      <c r="H66" s="34"/>
      <c r="I66" s="34"/>
      <c r="J66" s="40"/>
      <c r="K66" s="34"/>
      <c r="L66" s="34"/>
      <c r="M66" s="43"/>
      <c r="N66" s="43">
        <v>2060704</v>
      </c>
      <c r="O66" s="43" t="s">
        <v>28</v>
      </c>
      <c r="P66" s="43">
        <v>59908</v>
      </c>
      <c r="Q66" s="51" t="s">
        <v>91</v>
      </c>
      <c r="R66" s="32">
        <v>39908</v>
      </c>
      <c r="S66" s="25" t="s">
        <v>91</v>
      </c>
      <c r="T66" s="25" t="s">
        <v>60</v>
      </c>
    </row>
    <row r="67" ht="42.75" customHeight="true" spans="1:20">
      <c r="A67" s="23"/>
      <c r="B67" s="29"/>
      <c r="C67" s="28" t="s">
        <v>117</v>
      </c>
      <c r="D67" s="22">
        <f t="shared" si="11"/>
        <v>5</v>
      </c>
      <c r="E67" s="34"/>
      <c r="F67" s="34"/>
      <c r="G67" s="34">
        <v>5</v>
      </c>
      <c r="H67" s="34"/>
      <c r="I67" s="34"/>
      <c r="J67" s="40"/>
      <c r="K67" s="34"/>
      <c r="L67" s="34"/>
      <c r="M67" s="43"/>
      <c r="N67" s="43">
        <v>2060704</v>
      </c>
      <c r="O67" s="43" t="s">
        <v>28</v>
      </c>
      <c r="P67" s="43">
        <v>59908</v>
      </c>
      <c r="Q67" s="51" t="s">
        <v>91</v>
      </c>
      <c r="R67" s="32">
        <v>39908</v>
      </c>
      <c r="S67" s="25" t="s">
        <v>91</v>
      </c>
      <c r="T67" s="25" t="s">
        <v>118</v>
      </c>
    </row>
    <row r="68" ht="42.75" customHeight="true" spans="1:20">
      <c r="A68" s="23"/>
      <c r="B68" s="29"/>
      <c r="C68" s="28" t="s">
        <v>119</v>
      </c>
      <c r="D68" s="22">
        <f t="shared" si="11"/>
        <v>5</v>
      </c>
      <c r="E68" s="34"/>
      <c r="F68" s="34"/>
      <c r="G68" s="34">
        <v>5</v>
      </c>
      <c r="H68" s="34"/>
      <c r="I68" s="34"/>
      <c r="J68" s="40"/>
      <c r="K68" s="34"/>
      <c r="L68" s="34"/>
      <c r="M68" s="43"/>
      <c r="N68" s="43">
        <v>2060704</v>
      </c>
      <c r="O68" s="43" t="s">
        <v>28</v>
      </c>
      <c r="P68" s="43">
        <v>59908</v>
      </c>
      <c r="Q68" s="51" t="s">
        <v>91</v>
      </c>
      <c r="R68" s="32">
        <v>39908</v>
      </c>
      <c r="S68" s="25" t="s">
        <v>91</v>
      </c>
      <c r="T68" s="25" t="s">
        <v>118</v>
      </c>
    </row>
    <row r="69" ht="42.75" customHeight="true" spans="1:20">
      <c r="A69" s="23"/>
      <c r="B69" s="29"/>
      <c r="C69" s="28" t="s">
        <v>120</v>
      </c>
      <c r="D69" s="22">
        <f t="shared" si="11"/>
        <v>20</v>
      </c>
      <c r="E69" s="34"/>
      <c r="F69" s="34"/>
      <c r="G69" s="34">
        <v>20</v>
      </c>
      <c r="H69" s="34"/>
      <c r="I69" s="34"/>
      <c r="J69" s="40"/>
      <c r="K69" s="34"/>
      <c r="L69" s="34"/>
      <c r="M69" s="43"/>
      <c r="N69" s="43">
        <v>2060704</v>
      </c>
      <c r="O69" s="43" t="s">
        <v>28</v>
      </c>
      <c r="P69" s="43">
        <v>59908</v>
      </c>
      <c r="Q69" s="51" t="s">
        <v>91</v>
      </c>
      <c r="R69" s="32">
        <v>39908</v>
      </c>
      <c r="S69" s="25" t="s">
        <v>91</v>
      </c>
      <c r="T69" s="25" t="s">
        <v>121</v>
      </c>
    </row>
    <row r="70" ht="42.75" customHeight="true" spans="1:20">
      <c r="A70" s="23"/>
      <c r="B70" s="29"/>
      <c r="C70" s="28" t="s">
        <v>122</v>
      </c>
      <c r="D70" s="22">
        <f t="shared" si="11"/>
        <v>10</v>
      </c>
      <c r="E70" s="34"/>
      <c r="F70" s="34"/>
      <c r="G70" s="34">
        <v>10</v>
      </c>
      <c r="H70" s="34"/>
      <c r="I70" s="34"/>
      <c r="J70" s="40"/>
      <c r="K70" s="34"/>
      <c r="L70" s="34"/>
      <c r="M70" s="43"/>
      <c r="N70" s="43">
        <v>2060704</v>
      </c>
      <c r="O70" s="43" t="s">
        <v>28</v>
      </c>
      <c r="P70" s="43">
        <v>59908</v>
      </c>
      <c r="Q70" s="51" t="s">
        <v>91</v>
      </c>
      <c r="R70" s="32">
        <v>39908</v>
      </c>
      <c r="S70" s="25" t="s">
        <v>91</v>
      </c>
      <c r="T70" s="25" t="s">
        <v>123</v>
      </c>
    </row>
    <row r="71" ht="42.75" customHeight="true" spans="1:20">
      <c r="A71" s="23"/>
      <c r="B71" s="29"/>
      <c r="C71" s="28"/>
      <c r="D71" s="22">
        <f t="shared" ref="D71:D97" si="13">SUM(E71:M71)</f>
        <v>2</v>
      </c>
      <c r="E71" s="34"/>
      <c r="F71" s="34"/>
      <c r="G71" s="34"/>
      <c r="H71" s="34"/>
      <c r="I71" s="34"/>
      <c r="J71" s="40">
        <v>2</v>
      </c>
      <c r="K71" s="34"/>
      <c r="L71" s="34"/>
      <c r="M71" s="43"/>
      <c r="N71" s="43">
        <v>2060704</v>
      </c>
      <c r="O71" s="43" t="s">
        <v>28</v>
      </c>
      <c r="P71" s="43">
        <v>59908</v>
      </c>
      <c r="Q71" s="51" t="s">
        <v>91</v>
      </c>
      <c r="R71" s="32">
        <v>39908</v>
      </c>
      <c r="S71" s="25" t="s">
        <v>91</v>
      </c>
      <c r="T71" s="33" t="s">
        <v>124</v>
      </c>
    </row>
    <row r="72" ht="42.75" customHeight="true" spans="1:20">
      <c r="A72" s="23"/>
      <c r="B72" s="29"/>
      <c r="C72" s="28" t="s">
        <v>125</v>
      </c>
      <c r="D72" s="22">
        <f t="shared" si="13"/>
        <v>57</v>
      </c>
      <c r="E72" s="34"/>
      <c r="F72" s="34"/>
      <c r="G72" s="34">
        <v>57</v>
      </c>
      <c r="H72" s="34"/>
      <c r="I72" s="34"/>
      <c r="J72" s="40"/>
      <c r="K72" s="34"/>
      <c r="L72" s="34"/>
      <c r="M72" s="43"/>
      <c r="N72" s="43">
        <v>2060704</v>
      </c>
      <c r="O72" s="43" t="s">
        <v>28</v>
      </c>
      <c r="P72" s="43">
        <v>59908</v>
      </c>
      <c r="Q72" s="51" t="s">
        <v>91</v>
      </c>
      <c r="R72" s="35">
        <v>39908</v>
      </c>
      <c r="S72" s="25" t="s">
        <v>91</v>
      </c>
      <c r="T72" s="25" t="s">
        <v>126</v>
      </c>
    </row>
    <row r="73" ht="38.25" customHeight="true" spans="1:20">
      <c r="A73" s="23"/>
      <c r="B73" s="29"/>
      <c r="C73" s="28" t="s">
        <v>127</v>
      </c>
      <c r="D73" s="22">
        <f t="shared" si="13"/>
        <v>9</v>
      </c>
      <c r="E73" s="34"/>
      <c r="F73" s="34"/>
      <c r="G73" s="34">
        <v>9</v>
      </c>
      <c r="H73" s="34"/>
      <c r="I73" s="34"/>
      <c r="J73" s="40"/>
      <c r="K73" s="34"/>
      <c r="L73" s="34"/>
      <c r="M73" s="43"/>
      <c r="N73" s="43">
        <v>2060704</v>
      </c>
      <c r="O73" s="43" t="s">
        <v>28</v>
      </c>
      <c r="P73" s="43">
        <v>59908</v>
      </c>
      <c r="Q73" s="51" t="s">
        <v>91</v>
      </c>
      <c r="R73" s="35">
        <v>39908</v>
      </c>
      <c r="S73" s="25" t="s">
        <v>91</v>
      </c>
      <c r="T73" s="25" t="s">
        <v>95</v>
      </c>
    </row>
    <row r="74" ht="38.25" customHeight="true" spans="1:20">
      <c r="A74" s="23"/>
      <c r="B74" s="29"/>
      <c r="C74" s="28" t="s">
        <v>128</v>
      </c>
      <c r="D74" s="22">
        <f t="shared" si="13"/>
        <v>9</v>
      </c>
      <c r="E74" s="34"/>
      <c r="F74" s="34"/>
      <c r="G74" s="34">
        <v>9</v>
      </c>
      <c r="H74" s="34"/>
      <c r="I74" s="34"/>
      <c r="J74" s="40"/>
      <c r="K74" s="34"/>
      <c r="L74" s="34"/>
      <c r="M74" s="43"/>
      <c r="N74" s="43">
        <v>2060704</v>
      </c>
      <c r="O74" s="43" t="s">
        <v>28</v>
      </c>
      <c r="P74" s="43">
        <v>59908</v>
      </c>
      <c r="Q74" s="51" t="s">
        <v>91</v>
      </c>
      <c r="R74" s="35">
        <v>39908</v>
      </c>
      <c r="S74" s="25" t="s">
        <v>91</v>
      </c>
      <c r="T74" s="25" t="s">
        <v>95</v>
      </c>
    </row>
    <row r="75" ht="38.25" customHeight="true" spans="1:20">
      <c r="A75" s="23"/>
      <c r="B75" s="29"/>
      <c r="C75" s="28" t="s">
        <v>129</v>
      </c>
      <c r="D75" s="22">
        <f t="shared" si="13"/>
        <v>9</v>
      </c>
      <c r="E75" s="34"/>
      <c r="F75" s="34"/>
      <c r="G75" s="34">
        <v>9</v>
      </c>
      <c r="H75" s="34"/>
      <c r="I75" s="34"/>
      <c r="J75" s="40"/>
      <c r="K75" s="34"/>
      <c r="L75" s="34"/>
      <c r="M75" s="43"/>
      <c r="N75" s="43">
        <v>2060704</v>
      </c>
      <c r="O75" s="43" t="s">
        <v>28</v>
      </c>
      <c r="P75" s="43">
        <v>59908</v>
      </c>
      <c r="Q75" s="51" t="s">
        <v>91</v>
      </c>
      <c r="R75" s="35">
        <v>39908</v>
      </c>
      <c r="S75" s="25" t="s">
        <v>91</v>
      </c>
      <c r="T75" s="25" t="s">
        <v>95</v>
      </c>
    </row>
    <row r="76" ht="38.25" customHeight="true" spans="1:20">
      <c r="A76" s="23"/>
      <c r="B76" s="29"/>
      <c r="C76" s="28" t="s">
        <v>130</v>
      </c>
      <c r="D76" s="22">
        <f t="shared" si="13"/>
        <v>9</v>
      </c>
      <c r="E76" s="34"/>
      <c r="F76" s="34"/>
      <c r="G76" s="34">
        <v>9</v>
      </c>
      <c r="H76" s="34"/>
      <c r="I76" s="34"/>
      <c r="J76" s="40"/>
      <c r="K76" s="34"/>
      <c r="L76" s="34"/>
      <c r="M76" s="43"/>
      <c r="N76" s="43">
        <v>2060704</v>
      </c>
      <c r="O76" s="43" t="s">
        <v>28</v>
      </c>
      <c r="P76" s="43">
        <v>59908</v>
      </c>
      <c r="Q76" s="51" t="s">
        <v>91</v>
      </c>
      <c r="R76" s="35">
        <v>39908</v>
      </c>
      <c r="S76" s="25" t="s">
        <v>91</v>
      </c>
      <c r="T76" s="25" t="s">
        <v>95</v>
      </c>
    </row>
    <row r="77" ht="38.25" customHeight="true" spans="1:20">
      <c r="A77" s="23"/>
      <c r="B77" s="29"/>
      <c r="C77" s="28" t="s">
        <v>131</v>
      </c>
      <c r="D77" s="22">
        <f t="shared" si="13"/>
        <v>9</v>
      </c>
      <c r="E77" s="34"/>
      <c r="F77" s="34"/>
      <c r="G77" s="34">
        <v>9</v>
      </c>
      <c r="H77" s="34"/>
      <c r="I77" s="34"/>
      <c r="J77" s="40"/>
      <c r="K77" s="34"/>
      <c r="L77" s="34"/>
      <c r="M77" s="43"/>
      <c r="N77" s="43">
        <v>2060704</v>
      </c>
      <c r="O77" s="43" t="s">
        <v>28</v>
      </c>
      <c r="P77" s="43">
        <v>59908</v>
      </c>
      <c r="Q77" s="51" t="s">
        <v>91</v>
      </c>
      <c r="R77" s="35">
        <v>39908</v>
      </c>
      <c r="S77" s="25" t="s">
        <v>91</v>
      </c>
      <c r="T77" s="25" t="s">
        <v>95</v>
      </c>
    </row>
    <row r="78" ht="38.25" customHeight="true" spans="1:20">
      <c r="A78" s="23"/>
      <c r="B78" s="29"/>
      <c r="C78" s="28" t="s">
        <v>132</v>
      </c>
      <c r="D78" s="22">
        <f t="shared" si="13"/>
        <v>9</v>
      </c>
      <c r="E78" s="34"/>
      <c r="F78" s="34"/>
      <c r="G78" s="34">
        <v>9</v>
      </c>
      <c r="H78" s="34"/>
      <c r="I78" s="34"/>
      <c r="J78" s="40"/>
      <c r="K78" s="34"/>
      <c r="L78" s="34"/>
      <c r="M78" s="43"/>
      <c r="N78" s="43">
        <v>2060704</v>
      </c>
      <c r="O78" s="43" t="s">
        <v>28</v>
      </c>
      <c r="P78" s="43">
        <v>59908</v>
      </c>
      <c r="Q78" s="51" t="s">
        <v>91</v>
      </c>
      <c r="R78" s="35">
        <v>39908</v>
      </c>
      <c r="S78" s="25" t="s">
        <v>91</v>
      </c>
      <c r="T78" s="25" t="s">
        <v>95</v>
      </c>
    </row>
    <row r="79" ht="38.25" customHeight="true" spans="1:20">
      <c r="A79" s="23"/>
      <c r="B79" s="29"/>
      <c r="C79" s="28" t="s">
        <v>133</v>
      </c>
      <c r="D79" s="22">
        <f t="shared" si="13"/>
        <v>10</v>
      </c>
      <c r="E79" s="34"/>
      <c r="F79" s="34"/>
      <c r="G79" s="34">
        <v>10</v>
      </c>
      <c r="H79" s="34"/>
      <c r="I79" s="34"/>
      <c r="J79" s="40"/>
      <c r="K79" s="34"/>
      <c r="L79" s="34"/>
      <c r="M79" s="43"/>
      <c r="N79" s="43">
        <v>2060704</v>
      </c>
      <c r="O79" s="43" t="s">
        <v>28</v>
      </c>
      <c r="P79" s="43">
        <v>59908</v>
      </c>
      <c r="Q79" s="51" t="s">
        <v>91</v>
      </c>
      <c r="R79" s="35">
        <v>39908</v>
      </c>
      <c r="S79" s="25" t="s">
        <v>91</v>
      </c>
      <c r="T79" s="25" t="s">
        <v>134</v>
      </c>
    </row>
    <row r="80" ht="38.25" customHeight="true" spans="1:20">
      <c r="A80" s="23"/>
      <c r="B80" s="29"/>
      <c r="C80" s="28" t="s">
        <v>135</v>
      </c>
      <c r="D80" s="22">
        <f t="shared" si="13"/>
        <v>10</v>
      </c>
      <c r="E80" s="34"/>
      <c r="F80" s="34"/>
      <c r="G80" s="34">
        <v>10</v>
      </c>
      <c r="H80" s="34"/>
      <c r="I80" s="34"/>
      <c r="J80" s="40"/>
      <c r="K80" s="34"/>
      <c r="L80" s="34"/>
      <c r="M80" s="43"/>
      <c r="N80" s="43">
        <v>2060704</v>
      </c>
      <c r="O80" s="43" t="s">
        <v>28</v>
      </c>
      <c r="P80" s="43">
        <v>59908</v>
      </c>
      <c r="Q80" s="51" t="s">
        <v>91</v>
      </c>
      <c r="R80" s="35">
        <v>39908</v>
      </c>
      <c r="S80" s="25" t="s">
        <v>91</v>
      </c>
      <c r="T80" s="25" t="s">
        <v>134</v>
      </c>
    </row>
    <row r="81" ht="38.25" customHeight="true" spans="1:20">
      <c r="A81" s="23"/>
      <c r="B81" s="29"/>
      <c r="C81" s="28" t="s">
        <v>136</v>
      </c>
      <c r="D81" s="22">
        <f t="shared" si="13"/>
        <v>20</v>
      </c>
      <c r="E81" s="34"/>
      <c r="F81" s="34"/>
      <c r="G81" s="34">
        <v>20</v>
      </c>
      <c r="H81" s="34"/>
      <c r="I81" s="34"/>
      <c r="J81" s="40"/>
      <c r="K81" s="34"/>
      <c r="L81" s="34"/>
      <c r="M81" s="43"/>
      <c r="N81" s="43">
        <v>2060704</v>
      </c>
      <c r="O81" s="43" t="s">
        <v>28</v>
      </c>
      <c r="P81" s="43">
        <v>59908</v>
      </c>
      <c r="Q81" s="51" t="s">
        <v>91</v>
      </c>
      <c r="R81" s="35">
        <v>39908</v>
      </c>
      <c r="S81" s="25" t="s">
        <v>91</v>
      </c>
      <c r="T81" s="25" t="s">
        <v>137</v>
      </c>
    </row>
    <row r="82" ht="38.25" customHeight="true" spans="1:20">
      <c r="A82" s="23"/>
      <c r="B82" s="29"/>
      <c r="C82" s="28"/>
      <c r="D82" s="22">
        <f t="shared" si="13"/>
        <v>10</v>
      </c>
      <c r="E82" s="34"/>
      <c r="F82" s="34"/>
      <c r="G82" s="34"/>
      <c r="H82" s="34"/>
      <c r="I82" s="34"/>
      <c r="J82" s="40"/>
      <c r="K82" s="34">
        <v>10</v>
      </c>
      <c r="L82" s="34"/>
      <c r="M82" s="43"/>
      <c r="N82" s="43">
        <v>2060704</v>
      </c>
      <c r="O82" s="43" t="s">
        <v>28</v>
      </c>
      <c r="P82" s="43">
        <v>59908</v>
      </c>
      <c r="Q82" s="51" t="s">
        <v>91</v>
      </c>
      <c r="R82" s="35">
        <v>39908</v>
      </c>
      <c r="S82" s="25" t="s">
        <v>91</v>
      </c>
      <c r="T82" s="51" t="s">
        <v>138</v>
      </c>
    </row>
    <row r="83" ht="48.75" customHeight="true" spans="1:20">
      <c r="A83" s="23"/>
      <c r="B83" s="29"/>
      <c r="C83" s="57" t="s">
        <v>139</v>
      </c>
      <c r="D83" s="22">
        <f t="shared" si="13"/>
        <v>2</v>
      </c>
      <c r="E83" s="34"/>
      <c r="F83" s="34"/>
      <c r="G83" s="34"/>
      <c r="H83" s="34"/>
      <c r="I83" s="34"/>
      <c r="J83" s="40">
        <v>2</v>
      </c>
      <c r="K83" s="34"/>
      <c r="L83" s="34"/>
      <c r="M83" s="43"/>
      <c r="N83" s="43">
        <v>2060704</v>
      </c>
      <c r="O83" s="43" t="s">
        <v>28</v>
      </c>
      <c r="P83" s="43">
        <v>59908</v>
      </c>
      <c r="Q83" s="51" t="s">
        <v>91</v>
      </c>
      <c r="R83" s="35">
        <v>39908</v>
      </c>
      <c r="S83" s="25" t="s">
        <v>91</v>
      </c>
      <c r="T83" s="33" t="s">
        <v>140</v>
      </c>
    </row>
    <row r="84" ht="48.75" customHeight="true" spans="1:20">
      <c r="A84" s="23"/>
      <c r="B84" s="29"/>
      <c r="C84" s="57" t="s">
        <v>141</v>
      </c>
      <c r="D84" s="22">
        <f t="shared" si="13"/>
        <v>2</v>
      </c>
      <c r="E84" s="34"/>
      <c r="F84" s="34"/>
      <c r="G84" s="34"/>
      <c r="H84" s="34"/>
      <c r="I84" s="34"/>
      <c r="J84" s="40">
        <v>2</v>
      </c>
      <c r="K84" s="34"/>
      <c r="L84" s="34"/>
      <c r="M84" s="43"/>
      <c r="N84" s="43">
        <v>2060704</v>
      </c>
      <c r="O84" s="43" t="s">
        <v>28</v>
      </c>
      <c r="P84" s="43">
        <v>59908</v>
      </c>
      <c r="Q84" s="51" t="s">
        <v>91</v>
      </c>
      <c r="R84" s="35">
        <v>39908</v>
      </c>
      <c r="S84" s="25" t="s">
        <v>91</v>
      </c>
      <c r="T84" s="33" t="s">
        <v>142</v>
      </c>
    </row>
    <row r="85" ht="47.25" customHeight="true" spans="1:20">
      <c r="A85" s="23"/>
      <c r="B85" s="29"/>
      <c r="C85" s="28" t="s">
        <v>143</v>
      </c>
      <c r="D85" s="22">
        <f t="shared" si="13"/>
        <v>17.3</v>
      </c>
      <c r="E85" s="34"/>
      <c r="F85" s="37">
        <v>17.3</v>
      </c>
      <c r="G85" s="34"/>
      <c r="H85" s="34"/>
      <c r="I85" s="34"/>
      <c r="J85" s="40"/>
      <c r="K85" s="34"/>
      <c r="L85" s="34"/>
      <c r="M85" s="45"/>
      <c r="N85" s="45">
        <v>2060703</v>
      </c>
      <c r="O85" s="45" t="s">
        <v>67</v>
      </c>
      <c r="P85" s="45">
        <v>59908</v>
      </c>
      <c r="Q85" s="54" t="s">
        <v>91</v>
      </c>
      <c r="R85" s="37">
        <v>39908</v>
      </c>
      <c r="S85" s="25" t="s">
        <v>91</v>
      </c>
      <c r="T85" s="33" t="s">
        <v>76</v>
      </c>
    </row>
    <row r="86" ht="47.25" customHeight="true" spans="1:20">
      <c r="A86" s="23"/>
      <c r="B86" s="29"/>
      <c r="C86" s="58" t="s">
        <v>144</v>
      </c>
      <c r="D86" s="22">
        <f t="shared" si="13"/>
        <v>18.5</v>
      </c>
      <c r="E86" s="34"/>
      <c r="F86" s="34">
        <v>18.5</v>
      </c>
      <c r="G86" s="34"/>
      <c r="H86" s="34"/>
      <c r="I86" s="34"/>
      <c r="J86" s="40"/>
      <c r="K86" s="34"/>
      <c r="L86" s="34"/>
      <c r="M86" s="45"/>
      <c r="N86" s="45">
        <v>2060703</v>
      </c>
      <c r="O86" s="45" t="s">
        <v>67</v>
      </c>
      <c r="P86" s="45">
        <v>59908</v>
      </c>
      <c r="Q86" s="54" t="s">
        <v>91</v>
      </c>
      <c r="R86" s="37">
        <v>39908</v>
      </c>
      <c r="S86" s="25" t="s">
        <v>91</v>
      </c>
      <c r="T86" s="33" t="s">
        <v>76</v>
      </c>
    </row>
    <row r="87" ht="47.25" customHeight="true" spans="1:20">
      <c r="A87" s="23"/>
      <c r="B87" s="29"/>
      <c r="C87" s="58" t="s">
        <v>145</v>
      </c>
      <c r="D87" s="22">
        <f t="shared" si="13"/>
        <v>12.7</v>
      </c>
      <c r="E87" s="34"/>
      <c r="F87" s="34">
        <v>12.7</v>
      </c>
      <c r="G87" s="34"/>
      <c r="H87" s="34"/>
      <c r="I87" s="34"/>
      <c r="J87" s="40"/>
      <c r="K87" s="34"/>
      <c r="L87" s="34"/>
      <c r="M87" s="45"/>
      <c r="N87" s="45">
        <v>2060703</v>
      </c>
      <c r="O87" s="45" t="s">
        <v>67</v>
      </c>
      <c r="P87" s="45">
        <v>59908</v>
      </c>
      <c r="Q87" s="54" t="s">
        <v>91</v>
      </c>
      <c r="R87" s="37">
        <v>39908</v>
      </c>
      <c r="S87" s="25" t="s">
        <v>91</v>
      </c>
      <c r="T87" s="33" t="s">
        <v>76</v>
      </c>
    </row>
    <row r="88" ht="48.75" customHeight="true" spans="1:20">
      <c r="A88" s="23"/>
      <c r="B88" s="29"/>
      <c r="C88" s="58" t="s">
        <v>146</v>
      </c>
      <c r="D88" s="22">
        <f t="shared" si="13"/>
        <v>13.1</v>
      </c>
      <c r="E88" s="34"/>
      <c r="F88" s="37">
        <v>13.1</v>
      </c>
      <c r="G88" s="34"/>
      <c r="H88" s="34"/>
      <c r="I88" s="34"/>
      <c r="J88" s="40"/>
      <c r="K88" s="34"/>
      <c r="L88" s="34"/>
      <c r="M88" s="45"/>
      <c r="N88" s="45">
        <v>2060703</v>
      </c>
      <c r="O88" s="45" t="s">
        <v>67</v>
      </c>
      <c r="P88" s="45">
        <v>59908</v>
      </c>
      <c r="Q88" s="54" t="s">
        <v>91</v>
      </c>
      <c r="R88" s="37">
        <v>39908</v>
      </c>
      <c r="S88" s="25" t="s">
        <v>91</v>
      </c>
      <c r="T88" s="33" t="s">
        <v>76</v>
      </c>
    </row>
    <row r="89" ht="48.75" customHeight="true" spans="1:20">
      <c r="A89" s="23"/>
      <c r="B89" s="29"/>
      <c r="C89" s="58" t="s">
        <v>147</v>
      </c>
      <c r="D89" s="22">
        <f t="shared" si="13"/>
        <v>12.6</v>
      </c>
      <c r="E89" s="34"/>
      <c r="F89" s="37">
        <v>12.6</v>
      </c>
      <c r="G89" s="34"/>
      <c r="H89" s="34"/>
      <c r="I89" s="34"/>
      <c r="J89" s="40"/>
      <c r="K89" s="34"/>
      <c r="L89" s="34"/>
      <c r="M89" s="45"/>
      <c r="N89" s="45">
        <v>2060703</v>
      </c>
      <c r="O89" s="45" t="s">
        <v>67</v>
      </c>
      <c r="P89" s="45">
        <v>59908</v>
      </c>
      <c r="Q89" s="54" t="s">
        <v>91</v>
      </c>
      <c r="R89" s="37">
        <v>39908</v>
      </c>
      <c r="S89" s="25" t="s">
        <v>91</v>
      </c>
      <c r="T89" s="33" t="s">
        <v>76</v>
      </c>
    </row>
    <row r="90" ht="30.75" customHeight="true" spans="1:20">
      <c r="A90" s="23"/>
      <c r="B90" s="29"/>
      <c r="C90" s="57" t="s">
        <v>148</v>
      </c>
      <c r="D90" s="22">
        <f t="shared" si="13"/>
        <v>8</v>
      </c>
      <c r="E90" s="34"/>
      <c r="F90" s="34"/>
      <c r="G90" s="34"/>
      <c r="H90" s="34"/>
      <c r="I90" s="34"/>
      <c r="J90" s="40"/>
      <c r="K90" s="34">
        <v>8</v>
      </c>
      <c r="L90" s="34"/>
      <c r="M90" s="45"/>
      <c r="N90" s="45">
        <v>2060704</v>
      </c>
      <c r="O90" s="45" t="s">
        <v>28</v>
      </c>
      <c r="P90" s="45">
        <v>50799</v>
      </c>
      <c r="Q90" s="54" t="s">
        <v>149</v>
      </c>
      <c r="R90" s="37">
        <v>31299</v>
      </c>
      <c r="S90" s="56" t="s">
        <v>149</v>
      </c>
      <c r="T90" s="33" t="s">
        <v>150</v>
      </c>
    </row>
    <row r="91" ht="30.75" customHeight="true" spans="1:21">
      <c r="A91" s="23"/>
      <c r="B91" s="29"/>
      <c r="C91" s="57" t="s">
        <v>151</v>
      </c>
      <c r="D91" s="22">
        <f t="shared" si="13"/>
        <v>0.1</v>
      </c>
      <c r="E91" s="34"/>
      <c r="F91" s="37">
        <v>0.1</v>
      </c>
      <c r="G91" s="34"/>
      <c r="H91" s="34"/>
      <c r="I91" s="34"/>
      <c r="J91" s="40"/>
      <c r="K91" s="34"/>
      <c r="L91" s="34"/>
      <c r="M91" s="45"/>
      <c r="N91" s="45">
        <v>2060703</v>
      </c>
      <c r="O91" s="45" t="s">
        <v>67</v>
      </c>
      <c r="P91" s="45">
        <v>50502</v>
      </c>
      <c r="Q91" s="54" t="s">
        <v>29</v>
      </c>
      <c r="R91" s="37">
        <v>30299</v>
      </c>
      <c r="S91" s="56" t="s">
        <v>30</v>
      </c>
      <c r="T91" s="33" t="s">
        <v>76</v>
      </c>
      <c r="U91" s="63"/>
    </row>
    <row r="92" s="4" customFormat="true" ht="30.75" customHeight="true" spans="1:21">
      <c r="A92" s="23"/>
      <c r="B92" s="29"/>
      <c r="C92" s="57" t="s">
        <v>152</v>
      </c>
      <c r="D92" s="22">
        <f t="shared" si="13"/>
        <v>6</v>
      </c>
      <c r="E92" s="34"/>
      <c r="F92" s="34"/>
      <c r="G92" s="34"/>
      <c r="H92" s="34"/>
      <c r="I92" s="34"/>
      <c r="J92" s="40"/>
      <c r="K92" s="34">
        <v>6</v>
      </c>
      <c r="L92" s="34"/>
      <c r="M92" s="45"/>
      <c r="N92" s="45">
        <v>2060704</v>
      </c>
      <c r="O92" s="45" t="s">
        <v>28</v>
      </c>
      <c r="P92" s="45">
        <v>50799</v>
      </c>
      <c r="Q92" s="54" t="s">
        <v>149</v>
      </c>
      <c r="R92" s="37">
        <v>31299</v>
      </c>
      <c r="S92" s="56" t="s">
        <v>149</v>
      </c>
      <c r="T92" s="51" t="s">
        <v>153</v>
      </c>
      <c r="U92" s="63"/>
    </row>
    <row r="93" s="4" customFormat="true" ht="22.5" spans="1:21">
      <c r="A93" s="23"/>
      <c r="B93" s="29"/>
      <c r="C93" s="57" t="s">
        <v>154</v>
      </c>
      <c r="D93" s="22">
        <f t="shared" si="13"/>
        <v>2</v>
      </c>
      <c r="E93" s="34"/>
      <c r="F93" s="34"/>
      <c r="G93" s="34"/>
      <c r="H93" s="34"/>
      <c r="I93" s="34"/>
      <c r="J93" s="40">
        <v>2</v>
      </c>
      <c r="K93" s="34"/>
      <c r="L93" s="34"/>
      <c r="M93" s="43"/>
      <c r="N93" s="43">
        <v>2060704</v>
      </c>
      <c r="O93" s="43" t="s">
        <v>28</v>
      </c>
      <c r="P93" s="43">
        <v>50599</v>
      </c>
      <c r="Q93" s="51" t="s">
        <v>155</v>
      </c>
      <c r="R93" s="32">
        <v>30299</v>
      </c>
      <c r="S93" s="25" t="s">
        <v>30</v>
      </c>
      <c r="T93" s="33" t="s">
        <v>156</v>
      </c>
      <c r="U93" s="63"/>
    </row>
    <row r="94" s="4" customFormat="true" ht="30.75" customHeight="true" spans="1:21">
      <c r="A94" s="23"/>
      <c r="B94" s="29"/>
      <c r="C94" s="57" t="s">
        <v>157</v>
      </c>
      <c r="D94" s="22">
        <f t="shared" si="13"/>
        <v>6</v>
      </c>
      <c r="E94" s="34"/>
      <c r="F94" s="34"/>
      <c r="G94" s="34"/>
      <c r="H94" s="34"/>
      <c r="I94" s="34"/>
      <c r="J94" s="40"/>
      <c r="K94" s="34">
        <v>6</v>
      </c>
      <c r="L94" s="34"/>
      <c r="M94" s="43"/>
      <c r="N94" s="43">
        <v>2060704</v>
      </c>
      <c r="O94" s="43" t="s">
        <v>28</v>
      </c>
      <c r="P94" s="43">
        <v>50502</v>
      </c>
      <c r="Q94" s="51" t="s">
        <v>29</v>
      </c>
      <c r="R94" s="32">
        <v>30299</v>
      </c>
      <c r="S94" s="25" t="s">
        <v>30</v>
      </c>
      <c r="T94" s="51" t="s">
        <v>153</v>
      </c>
      <c r="U94" s="63"/>
    </row>
    <row r="95" ht="27" customHeight="true" spans="1:20">
      <c r="A95" s="23"/>
      <c r="B95" s="59" t="s">
        <v>158</v>
      </c>
      <c r="C95" s="59"/>
      <c r="D95" s="22">
        <f t="shared" si="13"/>
        <v>4.8</v>
      </c>
      <c r="E95" s="36">
        <f>SUM(E96)</f>
        <v>0</v>
      </c>
      <c r="F95" s="36">
        <f t="shared" ref="F95:K95" si="14">SUM(F96)</f>
        <v>4.8</v>
      </c>
      <c r="G95" s="36">
        <f t="shared" si="14"/>
        <v>0</v>
      </c>
      <c r="H95" s="36">
        <f t="shared" si="14"/>
        <v>0</v>
      </c>
      <c r="I95" s="36">
        <f t="shared" si="14"/>
        <v>0</v>
      </c>
      <c r="J95" s="36">
        <f t="shared" si="14"/>
        <v>0</v>
      </c>
      <c r="K95" s="36">
        <f t="shared" si="14"/>
        <v>0</v>
      </c>
      <c r="L95" s="36"/>
      <c r="M95" s="36">
        <f>SUM(M96)</f>
        <v>0</v>
      </c>
      <c r="N95" s="43"/>
      <c r="O95" s="43"/>
      <c r="P95" s="43"/>
      <c r="Q95" s="51"/>
      <c r="R95" s="32"/>
      <c r="S95" s="25"/>
      <c r="T95" s="51"/>
    </row>
    <row r="96" ht="27" customHeight="true" spans="1:20">
      <c r="A96" s="23"/>
      <c r="B96" s="29" t="s">
        <v>159</v>
      </c>
      <c r="C96" s="28"/>
      <c r="D96" s="22">
        <f t="shared" si="13"/>
        <v>4.8</v>
      </c>
      <c r="E96" s="34"/>
      <c r="F96" s="37">
        <v>4.8</v>
      </c>
      <c r="G96" s="34"/>
      <c r="H96" s="34"/>
      <c r="I96" s="34"/>
      <c r="J96" s="40"/>
      <c r="K96" s="34"/>
      <c r="L96" s="34"/>
      <c r="M96" s="45"/>
      <c r="N96" s="45">
        <v>2060703</v>
      </c>
      <c r="O96" s="45" t="s">
        <v>67</v>
      </c>
      <c r="P96" s="45">
        <v>50502</v>
      </c>
      <c r="Q96" s="54" t="s">
        <v>29</v>
      </c>
      <c r="R96" s="37">
        <v>30299</v>
      </c>
      <c r="S96" s="56" t="s">
        <v>30</v>
      </c>
      <c r="T96" s="33" t="s">
        <v>76</v>
      </c>
    </row>
    <row r="97" ht="27" customHeight="true" spans="1:20">
      <c r="A97" s="23" t="s">
        <v>160</v>
      </c>
      <c r="B97" s="60" t="s">
        <v>161</v>
      </c>
      <c r="C97" s="60"/>
      <c r="D97" s="22">
        <f t="shared" si="13"/>
        <v>22</v>
      </c>
      <c r="E97" s="36">
        <f>SUM(E98:E98)</f>
        <v>0</v>
      </c>
      <c r="F97" s="36">
        <f t="shared" ref="F97:K97" si="15">SUM(F98:F98)</f>
        <v>22</v>
      </c>
      <c r="G97" s="36">
        <f t="shared" si="15"/>
        <v>0</v>
      </c>
      <c r="H97" s="36">
        <f t="shared" si="15"/>
        <v>0</v>
      </c>
      <c r="I97" s="36">
        <f t="shared" si="15"/>
        <v>0</v>
      </c>
      <c r="J97" s="36">
        <f t="shared" si="15"/>
        <v>0</v>
      </c>
      <c r="K97" s="36">
        <f t="shared" si="15"/>
        <v>0</v>
      </c>
      <c r="L97" s="36"/>
      <c r="M97" s="36">
        <f>SUM(M98:M98)</f>
        <v>0</v>
      </c>
      <c r="N97" s="43"/>
      <c r="O97" s="43"/>
      <c r="P97" s="43"/>
      <c r="Q97" s="51"/>
      <c r="R97" s="32"/>
      <c r="S97" s="25"/>
      <c r="T97" s="51"/>
    </row>
    <row r="98" ht="45" customHeight="true" spans="1:20">
      <c r="A98" s="23"/>
      <c r="B98" s="57" t="s">
        <v>162</v>
      </c>
      <c r="C98" s="57"/>
      <c r="D98" s="22">
        <f t="shared" ref="D98:D103" si="16">SUM(E98:M98)</f>
        <v>22</v>
      </c>
      <c r="E98" s="34"/>
      <c r="F98" s="34">
        <v>22</v>
      </c>
      <c r="G98" s="34"/>
      <c r="H98" s="34"/>
      <c r="I98" s="34"/>
      <c r="J98" s="40"/>
      <c r="K98" s="34"/>
      <c r="L98" s="34"/>
      <c r="M98" s="43"/>
      <c r="N98" s="43">
        <v>2060703</v>
      </c>
      <c r="O98" s="43" t="s">
        <v>67</v>
      </c>
      <c r="P98" s="45">
        <v>50502</v>
      </c>
      <c r="Q98" s="54" t="s">
        <v>29</v>
      </c>
      <c r="R98" s="37">
        <v>30299</v>
      </c>
      <c r="S98" s="56" t="s">
        <v>30</v>
      </c>
      <c r="T98" s="51" t="s">
        <v>163</v>
      </c>
    </row>
    <row r="99" ht="27" customHeight="true" spans="1:20">
      <c r="A99" s="60" t="s">
        <v>164</v>
      </c>
      <c r="B99" s="60"/>
      <c r="C99" s="60"/>
      <c r="D99" s="22">
        <f t="shared" si="16"/>
        <v>332.9</v>
      </c>
      <c r="E99" s="36">
        <f>SUM(E100,E122,E130,E141,E145,E154,E160,E167,E170,E176,E182,E187,E191,E197)</f>
        <v>30</v>
      </c>
      <c r="F99" s="36">
        <f t="shared" ref="F99:M99" si="17">SUM(F100,F122,F130,F141,F145,F154,F160,F167,F170,F176,F182,F187,F191,F197)</f>
        <v>12.9</v>
      </c>
      <c r="G99" s="36">
        <f t="shared" si="17"/>
        <v>41</v>
      </c>
      <c r="H99" s="36">
        <f t="shared" si="17"/>
        <v>76</v>
      </c>
      <c r="I99" s="36">
        <f t="shared" si="17"/>
        <v>127</v>
      </c>
      <c r="J99" s="36">
        <f t="shared" si="17"/>
        <v>6</v>
      </c>
      <c r="K99" s="36">
        <f t="shared" si="17"/>
        <v>34</v>
      </c>
      <c r="L99" s="36">
        <f t="shared" si="17"/>
        <v>6</v>
      </c>
      <c r="M99" s="36">
        <f t="shared" si="17"/>
        <v>0</v>
      </c>
      <c r="N99" s="43"/>
      <c r="O99" s="43"/>
      <c r="P99" s="45"/>
      <c r="Q99" s="45"/>
      <c r="R99" s="37"/>
      <c r="S99" s="37"/>
      <c r="T99" s="51"/>
    </row>
    <row r="100" ht="27" customHeight="true" spans="1:20">
      <c r="A100" s="23" t="s">
        <v>165</v>
      </c>
      <c r="B100" s="60" t="s">
        <v>166</v>
      </c>
      <c r="C100" s="60"/>
      <c r="D100" s="22">
        <f t="shared" si="16"/>
        <v>69.9</v>
      </c>
      <c r="E100" s="36">
        <f>SUM(E101:E121)</f>
        <v>5</v>
      </c>
      <c r="F100" s="36">
        <f t="shared" ref="F100:K100" si="18">SUM(F101:F121)</f>
        <v>4.9</v>
      </c>
      <c r="G100" s="36">
        <f t="shared" si="18"/>
        <v>0</v>
      </c>
      <c r="H100" s="36">
        <f t="shared" si="18"/>
        <v>0</v>
      </c>
      <c r="I100" s="36">
        <f t="shared" si="18"/>
        <v>22</v>
      </c>
      <c r="J100" s="36">
        <f t="shared" si="18"/>
        <v>4</v>
      </c>
      <c r="K100" s="36">
        <f t="shared" si="18"/>
        <v>34</v>
      </c>
      <c r="L100" s="36"/>
      <c r="M100" s="36">
        <f>SUM(M101:M121)</f>
        <v>0</v>
      </c>
      <c r="N100" s="43"/>
      <c r="O100" s="43"/>
      <c r="P100" s="43"/>
      <c r="Q100" s="43"/>
      <c r="R100" s="32"/>
      <c r="S100" s="32"/>
      <c r="T100" s="51"/>
    </row>
    <row r="101" ht="27" customHeight="true" spans="1:20">
      <c r="A101" s="23"/>
      <c r="B101" s="61" t="s">
        <v>167</v>
      </c>
      <c r="C101" s="57" t="s">
        <v>168</v>
      </c>
      <c r="D101" s="22">
        <f t="shared" si="16"/>
        <v>2</v>
      </c>
      <c r="E101" s="34"/>
      <c r="F101" s="34"/>
      <c r="G101" s="34"/>
      <c r="H101" s="34"/>
      <c r="I101" s="34"/>
      <c r="J101" s="40">
        <v>2</v>
      </c>
      <c r="K101" s="34"/>
      <c r="L101" s="34"/>
      <c r="M101" s="43"/>
      <c r="N101" s="43">
        <v>2060704</v>
      </c>
      <c r="O101" s="32" t="s">
        <v>28</v>
      </c>
      <c r="P101" s="43">
        <v>502</v>
      </c>
      <c r="Q101" s="51" t="s">
        <v>169</v>
      </c>
      <c r="R101" s="32"/>
      <c r="S101" s="25"/>
      <c r="T101" s="33" t="s">
        <v>170</v>
      </c>
    </row>
    <row r="102" ht="27" customHeight="true" spans="1:20">
      <c r="A102" s="23"/>
      <c r="B102" s="61"/>
      <c r="C102" s="57"/>
      <c r="D102" s="22">
        <f t="shared" si="16"/>
        <v>0.5</v>
      </c>
      <c r="E102" s="34"/>
      <c r="F102" s="34">
        <v>0.5</v>
      </c>
      <c r="G102" s="34"/>
      <c r="H102" s="34"/>
      <c r="I102" s="34"/>
      <c r="J102" s="40"/>
      <c r="K102" s="34"/>
      <c r="L102" s="34"/>
      <c r="M102" s="45"/>
      <c r="N102" s="45">
        <v>2060703</v>
      </c>
      <c r="O102" s="45" t="s">
        <v>67</v>
      </c>
      <c r="P102" s="43">
        <v>502</v>
      </c>
      <c r="Q102" s="51" t="s">
        <v>169</v>
      </c>
      <c r="R102" s="37"/>
      <c r="S102" s="56"/>
      <c r="T102" s="33" t="s">
        <v>76</v>
      </c>
    </row>
    <row r="103" ht="35.25" customHeight="true" spans="1:20">
      <c r="A103" s="23"/>
      <c r="B103" s="61"/>
      <c r="C103" s="62" t="s">
        <v>171</v>
      </c>
      <c r="D103" s="22">
        <f t="shared" si="16"/>
        <v>1.4</v>
      </c>
      <c r="E103" s="34"/>
      <c r="F103" s="37">
        <v>1.4</v>
      </c>
      <c r="G103" s="34"/>
      <c r="H103" s="34"/>
      <c r="I103" s="35"/>
      <c r="J103" s="40"/>
      <c r="K103" s="34"/>
      <c r="L103" s="34"/>
      <c r="M103" s="45"/>
      <c r="N103" s="45">
        <v>2060703</v>
      </c>
      <c r="O103" s="45" t="s">
        <v>67</v>
      </c>
      <c r="P103" s="45">
        <v>505</v>
      </c>
      <c r="Q103" s="54" t="s">
        <v>172</v>
      </c>
      <c r="R103" s="37"/>
      <c r="S103" s="56"/>
      <c r="T103" s="33" t="s">
        <v>76</v>
      </c>
    </row>
    <row r="104" ht="35.25" customHeight="true" spans="1:20">
      <c r="A104" s="23"/>
      <c r="B104" s="61"/>
      <c r="C104" s="62" t="s">
        <v>173</v>
      </c>
      <c r="D104" s="22">
        <f t="shared" ref="D104:D113" si="19">SUM(E104:M104)</f>
        <v>0.3</v>
      </c>
      <c r="E104" s="34"/>
      <c r="F104" s="37">
        <v>0.3</v>
      </c>
      <c r="G104" s="34"/>
      <c r="H104" s="34"/>
      <c r="I104" s="35"/>
      <c r="J104" s="40"/>
      <c r="K104" s="34"/>
      <c r="L104" s="34"/>
      <c r="M104" s="45"/>
      <c r="N104" s="45">
        <v>2060703</v>
      </c>
      <c r="O104" s="45" t="s">
        <v>67</v>
      </c>
      <c r="P104" s="45">
        <v>505</v>
      </c>
      <c r="Q104" s="54" t="s">
        <v>172</v>
      </c>
      <c r="R104" s="37"/>
      <c r="S104" s="56"/>
      <c r="T104" s="33" t="s">
        <v>76</v>
      </c>
    </row>
    <row r="105" ht="35.25" customHeight="true" spans="1:20">
      <c r="A105" s="23"/>
      <c r="B105" s="61"/>
      <c r="C105" s="62" t="s">
        <v>174</v>
      </c>
      <c r="D105" s="22">
        <f t="shared" si="19"/>
        <v>0.5</v>
      </c>
      <c r="E105" s="34"/>
      <c r="F105" s="37">
        <v>0.5</v>
      </c>
      <c r="G105" s="34"/>
      <c r="H105" s="34"/>
      <c r="I105" s="35"/>
      <c r="J105" s="40"/>
      <c r="K105" s="34"/>
      <c r="L105" s="34"/>
      <c r="M105" s="45"/>
      <c r="N105" s="45">
        <v>2060703</v>
      </c>
      <c r="O105" s="45" t="s">
        <v>67</v>
      </c>
      <c r="P105" s="45">
        <v>505</v>
      </c>
      <c r="Q105" s="54" t="s">
        <v>172</v>
      </c>
      <c r="R105" s="37"/>
      <c r="S105" s="56"/>
      <c r="T105" s="33" t="s">
        <v>76</v>
      </c>
    </row>
    <row r="106" ht="35.25" customHeight="true" spans="1:20">
      <c r="A106" s="23"/>
      <c r="B106" s="61"/>
      <c r="C106" s="62" t="s">
        <v>175</v>
      </c>
      <c r="D106" s="22">
        <f t="shared" si="19"/>
        <v>0.7</v>
      </c>
      <c r="E106" s="34"/>
      <c r="F106" s="37">
        <v>0.7</v>
      </c>
      <c r="G106" s="34"/>
      <c r="H106" s="34"/>
      <c r="I106" s="35"/>
      <c r="J106" s="40"/>
      <c r="K106" s="34"/>
      <c r="L106" s="34"/>
      <c r="M106" s="45"/>
      <c r="N106" s="45">
        <v>2060703</v>
      </c>
      <c r="O106" s="45" t="s">
        <v>67</v>
      </c>
      <c r="P106" s="45">
        <v>505</v>
      </c>
      <c r="Q106" s="54" t="s">
        <v>172</v>
      </c>
      <c r="R106" s="37"/>
      <c r="S106" s="56"/>
      <c r="T106" s="33" t="s">
        <v>76</v>
      </c>
    </row>
    <row r="107" ht="35.25" customHeight="true" spans="1:20">
      <c r="A107" s="23"/>
      <c r="B107" s="61"/>
      <c r="C107" s="62" t="s">
        <v>176</v>
      </c>
      <c r="D107" s="22">
        <f t="shared" si="19"/>
        <v>0.7</v>
      </c>
      <c r="E107" s="34"/>
      <c r="F107" s="37">
        <v>0.7</v>
      </c>
      <c r="G107" s="34"/>
      <c r="H107" s="34"/>
      <c r="I107" s="35"/>
      <c r="J107" s="40"/>
      <c r="K107" s="34"/>
      <c r="L107" s="34"/>
      <c r="M107" s="45"/>
      <c r="N107" s="45">
        <v>2060703</v>
      </c>
      <c r="O107" s="45" t="s">
        <v>67</v>
      </c>
      <c r="P107" s="45">
        <v>505</v>
      </c>
      <c r="Q107" s="54" t="s">
        <v>172</v>
      </c>
      <c r="R107" s="37"/>
      <c r="S107" s="56"/>
      <c r="T107" s="33" t="s">
        <v>76</v>
      </c>
    </row>
    <row r="108" ht="35.25" customHeight="true" spans="1:20">
      <c r="A108" s="23"/>
      <c r="B108" s="61"/>
      <c r="C108" s="62" t="s">
        <v>177</v>
      </c>
      <c r="D108" s="22">
        <f t="shared" si="19"/>
        <v>0.1</v>
      </c>
      <c r="E108" s="34"/>
      <c r="F108" s="37">
        <v>0.1</v>
      </c>
      <c r="G108" s="34"/>
      <c r="H108" s="34"/>
      <c r="I108" s="35"/>
      <c r="J108" s="40"/>
      <c r="K108" s="34"/>
      <c r="L108" s="34"/>
      <c r="M108" s="45"/>
      <c r="N108" s="45">
        <v>2060703</v>
      </c>
      <c r="O108" s="45" t="s">
        <v>67</v>
      </c>
      <c r="P108" s="45">
        <v>505</v>
      </c>
      <c r="Q108" s="54" t="s">
        <v>172</v>
      </c>
      <c r="R108" s="37"/>
      <c r="S108" s="56"/>
      <c r="T108" s="33" t="s">
        <v>76</v>
      </c>
    </row>
    <row r="109" ht="33" customHeight="true" spans="1:20">
      <c r="A109" s="23"/>
      <c r="B109" s="61"/>
      <c r="C109" s="24" t="s">
        <v>178</v>
      </c>
      <c r="D109" s="22">
        <f t="shared" si="19"/>
        <v>2</v>
      </c>
      <c r="E109" s="34"/>
      <c r="F109" s="34"/>
      <c r="G109" s="34"/>
      <c r="H109" s="34"/>
      <c r="I109" s="34"/>
      <c r="J109" s="40">
        <v>2</v>
      </c>
      <c r="K109" s="34"/>
      <c r="L109" s="34"/>
      <c r="M109" s="43"/>
      <c r="N109" s="43">
        <v>2060704</v>
      </c>
      <c r="O109" s="43" t="s">
        <v>28</v>
      </c>
      <c r="P109" s="43">
        <v>507</v>
      </c>
      <c r="Q109" s="51" t="s">
        <v>179</v>
      </c>
      <c r="R109" s="37"/>
      <c r="S109" s="56"/>
      <c r="T109" s="33" t="s">
        <v>180</v>
      </c>
    </row>
    <row r="110" ht="33" customHeight="true" spans="1:20">
      <c r="A110" s="23"/>
      <c r="B110" s="61"/>
      <c r="C110" s="24" t="s">
        <v>181</v>
      </c>
      <c r="D110" s="22">
        <f t="shared" si="19"/>
        <v>6</v>
      </c>
      <c r="E110" s="34"/>
      <c r="F110" s="34"/>
      <c r="G110" s="34"/>
      <c r="H110" s="34"/>
      <c r="I110" s="34"/>
      <c r="J110" s="40"/>
      <c r="K110" s="34">
        <v>6</v>
      </c>
      <c r="L110" s="34"/>
      <c r="M110" s="43"/>
      <c r="N110" s="43">
        <v>2060704</v>
      </c>
      <c r="O110" s="43" t="s">
        <v>28</v>
      </c>
      <c r="P110" s="43">
        <v>507</v>
      </c>
      <c r="Q110" s="51" t="s">
        <v>179</v>
      </c>
      <c r="R110" s="32"/>
      <c r="S110" s="25"/>
      <c r="T110" s="51" t="s">
        <v>153</v>
      </c>
    </row>
    <row r="111" ht="27" customHeight="true" spans="1:20">
      <c r="A111" s="23"/>
      <c r="B111" s="61"/>
      <c r="C111" s="24" t="s">
        <v>182</v>
      </c>
      <c r="D111" s="22">
        <f t="shared" si="19"/>
        <v>12</v>
      </c>
      <c r="E111" s="34"/>
      <c r="F111" s="34"/>
      <c r="G111" s="34"/>
      <c r="H111" s="34"/>
      <c r="I111" s="34"/>
      <c r="J111" s="40"/>
      <c r="K111" s="34">
        <v>12</v>
      </c>
      <c r="L111" s="34"/>
      <c r="M111" s="43"/>
      <c r="N111" s="43">
        <v>2060704</v>
      </c>
      <c r="O111" s="43" t="s">
        <v>28</v>
      </c>
      <c r="P111" s="45">
        <v>505</v>
      </c>
      <c r="Q111" s="54" t="s">
        <v>172</v>
      </c>
      <c r="R111" s="37"/>
      <c r="S111" s="56"/>
      <c r="T111" s="51" t="s">
        <v>153</v>
      </c>
    </row>
    <row r="112" ht="27" customHeight="true" spans="1:20">
      <c r="A112" s="23"/>
      <c r="B112" s="61"/>
      <c r="C112" s="24" t="s">
        <v>183</v>
      </c>
      <c r="D112" s="22">
        <f t="shared" si="19"/>
        <v>6</v>
      </c>
      <c r="E112" s="34"/>
      <c r="F112" s="34"/>
      <c r="G112" s="34"/>
      <c r="H112" s="34"/>
      <c r="I112" s="34"/>
      <c r="J112" s="40"/>
      <c r="K112" s="34">
        <v>6</v>
      </c>
      <c r="L112" s="34"/>
      <c r="M112" s="43"/>
      <c r="N112" s="43">
        <v>2060704</v>
      </c>
      <c r="O112" s="43" t="s">
        <v>28</v>
      </c>
      <c r="P112" s="43">
        <v>507</v>
      </c>
      <c r="Q112" s="51" t="s">
        <v>179</v>
      </c>
      <c r="R112" s="37"/>
      <c r="S112" s="56"/>
      <c r="T112" s="51" t="s">
        <v>153</v>
      </c>
    </row>
    <row r="113" ht="35.25" customHeight="true" spans="1:20">
      <c r="A113" s="23"/>
      <c r="B113" s="61"/>
      <c r="C113" s="24" t="s">
        <v>184</v>
      </c>
      <c r="D113" s="22">
        <f t="shared" si="19"/>
        <v>10</v>
      </c>
      <c r="E113" s="34"/>
      <c r="F113" s="34"/>
      <c r="G113" s="34"/>
      <c r="H113" s="34"/>
      <c r="I113" s="34"/>
      <c r="J113" s="40"/>
      <c r="K113" s="34">
        <v>10</v>
      </c>
      <c r="L113" s="34"/>
      <c r="M113" s="43"/>
      <c r="N113" s="43">
        <v>2060704</v>
      </c>
      <c r="O113" s="43" t="s">
        <v>28</v>
      </c>
      <c r="P113" s="43">
        <v>507</v>
      </c>
      <c r="Q113" s="51" t="s">
        <v>179</v>
      </c>
      <c r="R113" s="37"/>
      <c r="S113" s="56"/>
      <c r="T113" s="51" t="s">
        <v>153</v>
      </c>
    </row>
    <row r="114" ht="35.25" customHeight="true" spans="1:20">
      <c r="A114" s="23"/>
      <c r="B114" s="23" t="s">
        <v>185</v>
      </c>
      <c r="C114" s="24" t="s">
        <v>186</v>
      </c>
      <c r="D114" s="22">
        <f t="shared" ref="D114:D134" si="20">SUM(E114:M114)</f>
        <v>5</v>
      </c>
      <c r="E114" s="34"/>
      <c r="F114" s="34"/>
      <c r="G114" s="34"/>
      <c r="H114" s="34"/>
      <c r="I114" s="35">
        <v>5</v>
      </c>
      <c r="J114" s="40"/>
      <c r="K114" s="34"/>
      <c r="L114" s="34"/>
      <c r="M114" s="43"/>
      <c r="N114" s="43">
        <v>2060704</v>
      </c>
      <c r="O114" s="43" t="s">
        <v>28</v>
      </c>
      <c r="P114" s="43">
        <v>507</v>
      </c>
      <c r="Q114" s="51" t="s">
        <v>179</v>
      </c>
      <c r="R114" s="34"/>
      <c r="S114" s="56"/>
      <c r="T114" s="25" t="s">
        <v>187</v>
      </c>
    </row>
    <row r="115" ht="33.75" customHeight="true" spans="1:20">
      <c r="A115" s="23"/>
      <c r="B115" s="23"/>
      <c r="C115" s="24" t="s">
        <v>188</v>
      </c>
      <c r="D115" s="22">
        <f t="shared" si="20"/>
        <v>5</v>
      </c>
      <c r="E115" s="34"/>
      <c r="F115" s="34"/>
      <c r="G115" s="34"/>
      <c r="H115" s="34"/>
      <c r="I115" s="35">
        <v>5</v>
      </c>
      <c r="J115" s="40"/>
      <c r="K115" s="34"/>
      <c r="L115" s="34"/>
      <c r="M115" s="43"/>
      <c r="N115" s="43">
        <v>2060704</v>
      </c>
      <c r="O115" s="43" t="s">
        <v>28</v>
      </c>
      <c r="P115" s="43">
        <v>507</v>
      </c>
      <c r="Q115" s="51" t="s">
        <v>179</v>
      </c>
      <c r="R115" s="34"/>
      <c r="S115" s="56"/>
      <c r="T115" s="25" t="s">
        <v>187</v>
      </c>
    </row>
    <row r="116" ht="33.75" customHeight="true" spans="1:20">
      <c r="A116" s="23"/>
      <c r="B116" s="23"/>
      <c r="C116" s="24" t="s">
        <v>189</v>
      </c>
      <c r="D116" s="22">
        <f t="shared" si="20"/>
        <v>3</v>
      </c>
      <c r="E116" s="34"/>
      <c r="F116" s="34"/>
      <c r="G116" s="34"/>
      <c r="H116" s="34"/>
      <c r="I116" s="35">
        <v>3</v>
      </c>
      <c r="J116" s="40"/>
      <c r="K116" s="34"/>
      <c r="L116" s="34"/>
      <c r="M116" s="43"/>
      <c r="N116" s="43">
        <v>2060704</v>
      </c>
      <c r="O116" s="43" t="s">
        <v>28</v>
      </c>
      <c r="P116" s="43">
        <v>507</v>
      </c>
      <c r="Q116" s="51" t="s">
        <v>179</v>
      </c>
      <c r="R116" s="34"/>
      <c r="S116" s="56"/>
      <c r="T116" s="25" t="s">
        <v>187</v>
      </c>
    </row>
    <row r="117" ht="33.75" customHeight="true" spans="1:20">
      <c r="A117" s="23"/>
      <c r="B117" s="23"/>
      <c r="C117" s="24" t="s">
        <v>190</v>
      </c>
      <c r="D117" s="22">
        <f t="shared" si="20"/>
        <v>3</v>
      </c>
      <c r="E117" s="34"/>
      <c r="F117" s="34"/>
      <c r="G117" s="34"/>
      <c r="H117" s="34"/>
      <c r="I117" s="35">
        <v>3</v>
      </c>
      <c r="J117" s="40"/>
      <c r="K117" s="34"/>
      <c r="L117" s="34"/>
      <c r="M117" s="43"/>
      <c r="N117" s="43">
        <v>2060704</v>
      </c>
      <c r="O117" s="43" t="s">
        <v>28</v>
      </c>
      <c r="P117" s="43">
        <v>507</v>
      </c>
      <c r="Q117" s="51" t="s">
        <v>179</v>
      </c>
      <c r="R117" s="34"/>
      <c r="S117" s="56"/>
      <c r="T117" s="25" t="s">
        <v>187</v>
      </c>
    </row>
    <row r="118" ht="33.75" customHeight="true" spans="1:20">
      <c r="A118" s="23"/>
      <c r="B118" s="23" t="s">
        <v>191</v>
      </c>
      <c r="C118" s="24" t="s">
        <v>192</v>
      </c>
      <c r="D118" s="22">
        <f t="shared" si="20"/>
        <v>3</v>
      </c>
      <c r="E118" s="34"/>
      <c r="F118" s="34"/>
      <c r="G118" s="34"/>
      <c r="H118" s="34"/>
      <c r="I118" s="35">
        <v>3</v>
      </c>
      <c r="J118" s="40"/>
      <c r="K118" s="34"/>
      <c r="L118" s="34"/>
      <c r="M118" s="43"/>
      <c r="N118" s="43">
        <v>2060704</v>
      </c>
      <c r="O118" s="43" t="s">
        <v>28</v>
      </c>
      <c r="P118" s="43">
        <v>507</v>
      </c>
      <c r="Q118" s="51" t="s">
        <v>179</v>
      </c>
      <c r="R118" s="34"/>
      <c r="S118" s="56"/>
      <c r="T118" s="25" t="s">
        <v>187</v>
      </c>
    </row>
    <row r="119" ht="33.75" customHeight="true" spans="1:20">
      <c r="A119" s="23"/>
      <c r="B119" s="23" t="s">
        <v>193</v>
      </c>
      <c r="C119" s="62" t="s">
        <v>194</v>
      </c>
      <c r="D119" s="22">
        <f t="shared" si="20"/>
        <v>0.7</v>
      </c>
      <c r="E119" s="34"/>
      <c r="F119" s="37">
        <v>0.7</v>
      </c>
      <c r="G119" s="34"/>
      <c r="H119" s="34"/>
      <c r="I119" s="35"/>
      <c r="J119" s="40"/>
      <c r="K119" s="34"/>
      <c r="L119" s="34"/>
      <c r="M119" s="43"/>
      <c r="N119" s="45">
        <v>2060703</v>
      </c>
      <c r="O119" s="45" t="s">
        <v>67</v>
      </c>
      <c r="P119" s="45">
        <v>505</v>
      </c>
      <c r="Q119" s="54" t="s">
        <v>172</v>
      </c>
      <c r="R119" s="37"/>
      <c r="S119" s="56"/>
      <c r="T119" s="33" t="s">
        <v>76</v>
      </c>
    </row>
    <row r="120" ht="33.75" customHeight="true" spans="1:20">
      <c r="A120" s="23"/>
      <c r="B120" s="23" t="s">
        <v>195</v>
      </c>
      <c r="C120" s="24" t="s">
        <v>196</v>
      </c>
      <c r="D120" s="22">
        <f t="shared" si="20"/>
        <v>3</v>
      </c>
      <c r="E120" s="34"/>
      <c r="F120" s="34"/>
      <c r="G120" s="34"/>
      <c r="H120" s="34"/>
      <c r="I120" s="35">
        <v>3</v>
      </c>
      <c r="J120" s="40"/>
      <c r="K120" s="34"/>
      <c r="L120" s="34"/>
      <c r="M120" s="43"/>
      <c r="N120" s="43">
        <v>2060704</v>
      </c>
      <c r="O120" s="43" t="s">
        <v>28</v>
      </c>
      <c r="P120" s="43">
        <v>507</v>
      </c>
      <c r="Q120" s="51" t="s">
        <v>179</v>
      </c>
      <c r="R120" s="34"/>
      <c r="S120" s="56"/>
      <c r="T120" s="25" t="s">
        <v>187</v>
      </c>
    </row>
    <row r="121" ht="33.75" spans="1:20">
      <c r="A121" s="23"/>
      <c r="B121" s="23" t="s">
        <v>197</v>
      </c>
      <c r="C121" s="24" t="s">
        <v>198</v>
      </c>
      <c r="D121" s="22">
        <f t="shared" si="20"/>
        <v>5</v>
      </c>
      <c r="E121" s="32">
        <v>5</v>
      </c>
      <c r="F121" s="32"/>
      <c r="G121" s="32"/>
      <c r="H121" s="32"/>
      <c r="I121" s="32"/>
      <c r="J121" s="32"/>
      <c r="K121" s="32"/>
      <c r="L121" s="32"/>
      <c r="M121" s="43"/>
      <c r="N121" s="43">
        <v>2060704</v>
      </c>
      <c r="O121" s="43" t="s">
        <v>28</v>
      </c>
      <c r="P121" s="43">
        <v>507</v>
      </c>
      <c r="Q121" s="43" t="s">
        <v>179</v>
      </c>
      <c r="R121" s="32"/>
      <c r="S121" s="32"/>
      <c r="T121" s="51" t="s">
        <v>199</v>
      </c>
    </row>
    <row r="122" ht="27" customHeight="true" spans="1:20">
      <c r="A122" s="61" t="s">
        <v>200</v>
      </c>
      <c r="B122" s="60" t="s">
        <v>201</v>
      </c>
      <c r="C122" s="60"/>
      <c r="D122" s="22">
        <f t="shared" si="20"/>
        <v>34.9</v>
      </c>
      <c r="E122" s="22">
        <f>SUM(E123:E129)</f>
        <v>10</v>
      </c>
      <c r="F122" s="22">
        <f t="shared" ref="F122:K122" si="21">SUM(F123:F129)</f>
        <v>0.6</v>
      </c>
      <c r="G122" s="22">
        <f t="shared" si="21"/>
        <v>9</v>
      </c>
      <c r="H122" s="22">
        <f t="shared" si="21"/>
        <v>9</v>
      </c>
      <c r="I122" s="22">
        <f t="shared" si="21"/>
        <v>5</v>
      </c>
      <c r="J122" s="22">
        <f t="shared" si="21"/>
        <v>0</v>
      </c>
      <c r="K122" s="22">
        <f t="shared" si="21"/>
        <v>0</v>
      </c>
      <c r="L122" s="22"/>
      <c r="M122" s="22">
        <f>SUM(M123:M129)</f>
        <v>1.3</v>
      </c>
      <c r="N122" s="43"/>
      <c r="O122" s="43"/>
      <c r="P122" s="43"/>
      <c r="Q122" s="43"/>
      <c r="R122" s="32"/>
      <c r="S122" s="32"/>
      <c r="T122" s="25"/>
    </row>
    <row r="123" ht="22.5" spans="1:20">
      <c r="A123" s="61"/>
      <c r="B123" s="23" t="s">
        <v>202</v>
      </c>
      <c r="C123" s="24" t="s">
        <v>203</v>
      </c>
      <c r="D123" s="22">
        <f t="shared" si="20"/>
        <v>10</v>
      </c>
      <c r="E123" s="32">
        <v>10</v>
      </c>
      <c r="F123" s="32"/>
      <c r="G123" s="32"/>
      <c r="H123" s="32"/>
      <c r="I123" s="32"/>
      <c r="J123" s="32"/>
      <c r="K123" s="32"/>
      <c r="L123" s="32"/>
      <c r="M123" s="32"/>
      <c r="N123" s="32">
        <v>2060704</v>
      </c>
      <c r="O123" s="32" t="s">
        <v>28</v>
      </c>
      <c r="P123" s="43">
        <v>502</v>
      </c>
      <c r="Q123" s="43" t="s">
        <v>169</v>
      </c>
      <c r="R123" s="32"/>
      <c r="S123" s="32"/>
      <c r="T123" s="25" t="s">
        <v>204</v>
      </c>
    </row>
    <row r="124" ht="36" customHeight="true" spans="1:20">
      <c r="A124" s="61"/>
      <c r="B124" s="23"/>
      <c r="C124" s="24"/>
      <c r="D124" s="22">
        <f t="shared" si="20"/>
        <v>9</v>
      </c>
      <c r="E124" s="32"/>
      <c r="F124" s="32"/>
      <c r="G124" s="35">
        <v>9</v>
      </c>
      <c r="H124" s="32"/>
      <c r="I124" s="32"/>
      <c r="J124" s="32"/>
      <c r="K124" s="32"/>
      <c r="L124" s="32"/>
      <c r="M124" s="43"/>
      <c r="N124" s="43">
        <v>2060704</v>
      </c>
      <c r="O124" s="43" t="s">
        <v>28</v>
      </c>
      <c r="P124" s="43">
        <v>502</v>
      </c>
      <c r="Q124" s="51" t="s">
        <v>169</v>
      </c>
      <c r="R124" s="35"/>
      <c r="S124" s="52"/>
      <c r="T124" s="25" t="s">
        <v>95</v>
      </c>
    </row>
    <row r="125" ht="36.75" customHeight="true" spans="1:20">
      <c r="A125" s="61"/>
      <c r="B125" s="23"/>
      <c r="C125" s="24"/>
      <c r="D125" s="22">
        <f t="shared" si="20"/>
        <v>0.6</v>
      </c>
      <c r="E125" s="32"/>
      <c r="F125" s="35">
        <v>0.6</v>
      </c>
      <c r="G125" s="32"/>
      <c r="H125" s="32"/>
      <c r="I125" s="32"/>
      <c r="J125" s="32"/>
      <c r="K125" s="32"/>
      <c r="L125" s="32"/>
      <c r="M125" s="34"/>
      <c r="N125" s="34">
        <v>2060703</v>
      </c>
      <c r="O125" s="45" t="s">
        <v>67</v>
      </c>
      <c r="P125" s="34">
        <v>502</v>
      </c>
      <c r="Q125" s="54" t="s">
        <v>169</v>
      </c>
      <c r="R125" s="34"/>
      <c r="S125" s="33"/>
      <c r="T125" s="33" t="s">
        <v>76</v>
      </c>
    </row>
    <row r="126" ht="53.25" customHeight="true" spans="1:20">
      <c r="A126" s="61"/>
      <c r="B126" s="23"/>
      <c r="C126" s="24"/>
      <c r="D126" s="22">
        <f t="shared" si="20"/>
        <v>1.3</v>
      </c>
      <c r="E126" s="32"/>
      <c r="F126" s="32"/>
      <c r="G126" s="32"/>
      <c r="H126" s="32"/>
      <c r="I126" s="32"/>
      <c r="J126" s="32"/>
      <c r="K126" s="32"/>
      <c r="L126" s="32"/>
      <c r="M126" s="34">
        <v>1.3</v>
      </c>
      <c r="N126" s="34">
        <v>2060703</v>
      </c>
      <c r="O126" s="45" t="s">
        <v>67</v>
      </c>
      <c r="P126" s="34">
        <v>502</v>
      </c>
      <c r="Q126" s="54" t="s">
        <v>169</v>
      </c>
      <c r="R126" s="34"/>
      <c r="S126" s="33"/>
      <c r="T126" s="33" t="s">
        <v>205</v>
      </c>
    </row>
    <row r="127" ht="32.25" customHeight="true" spans="1:20">
      <c r="A127" s="61"/>
      <c r="B127" s="23" t="s">
        <v>206</v>
      </c>
      <c r="C127" s="24" t="s">
        <v>207</v>
      </c>
      <c r="D127" s="22">
        <f t="shared" si="20"/>
        <v>5</v>
      </c>
      <c r="E127" s="32"/>
      <c r="F127" s="32"/>
      <c r="G127" s="32"/>
      <c r="H127" s="32"/>
      <c r="I127" s="32">
        <v>5</v>
      </c>
      <c r="J127" s="32"/>
      <c r="K127" s="32"/>
      <c r="L127" s="32"/>
      <c r="M127" s="43"/>
      <c r="N127" s="43">
        <v>2060704</v>
      </c>
      <c r="O127" s="43" t="s">
        <v>28</v>
      </c>
      <c r="P127" s="43">
        <v>507</v>
      </c>
      <c r="Q127" s="51" t="s">
        <v>179</v>
      </c>
      <c r="R127" s="32"/>
      <c r="S127" s="25"/>
      <c r="T127" s="25" t="s">
        <v>187</v>
      </c>
    </row>
    <row r="128" ht="32.25" customHeight="true" spans="1:20">
      <c r="A128" s="61"/>
      <c r="B128" s="23"/>
      <c r="C128" s="24" t="s">
        <v>208</v>
      </c>
      <c r="D128" s="22">
        <f t="shared" si="20"/>
        <v>5</v>
      </c>
      <c r="E128" s="32"/>
      <c r="F128" s="32"/>
      <c r="G128" s="32"/>
      <c r="H128" s="32">
        <v>5</v>
      </c>
      <c r="I128" s="32"/>
      <c r="J128" s="32"/>
      <c r="K128" s="32"/>
      <c r="L128" s="32"/>
      <c r="M128" s="32"/>
      <c r="N128" s="32">
        <v>2060705</v>
      </c>
      <c r="O128" s="32" t="s">
        <v>209</v>
      </c>
      <c r="P128" s="32">
        <v>502</v>
      </c>
      <c r="Q128" s="25" t="s">
        <v>169</v>
      </c>
      <c r="R128" s="32"/>
      <c r="S128" s="32"/>
      <c r="T128" s="25" t="s">
        <v>210</v>
      </c>
    </row>
    <row r="129" ht="33" customHeight="true" spans="1:20">
      <c r="A129" s="61"/>
      <c r="B129" s="23" t="s">
        <v>211</v>
      </c>
      <c r="C129" s="24" t="s">
        <v>212</v>
      </c>
      <c r="D129" s="22">
        <f t="shared" si="20"/>
        <v>4</v>
      </c>
      <c r="E129" s="32"/>
      <c r="F129" s="32"/>
      <c r="G129" s="32"/>
      <c r="H129" s="32">
        <v>4</v>
      </c>
      <c r="I129" s="32"/>
      <c r="J129" s="32"/>
      <c r="K129" s="32"/>
      <c r="L129" s="32"/>
      <c r="M129" s="32"/>
      <c r="N129" s="32">
        <v>2060705</v>
      </c>
      <c r="O129" s="32" t="s">
        <v>209</v>
      </c>
      <c r="P129" s="32">
        <v>502</v>
      </c>
      <c r="Q129" s="25" t="s">
        <v>169</v>
      </c>
      <c r="R129" s="32"/>
      <c r="S129" s="32"/>
      <c r="T129" s="25" t="s">
        <v>210</v>
      </c>
    </row>
    <row r="130" ht="33" customHeight="true" spans="1:20">
      <c r="A130" s="23" t="s">
        <v>213</v>
      </c>
      <c r="B130" s="20" t="s">
        <v>214</v>
      </c>
      <c r="C130" s="21"/>
      <c r="D130" s="22">
        <f t="shared" si="20"/>
        <v>20.1</v>
      </c>
      <c r="E130" s="22">
        <f>SUM(E131:E140)</f>
        <v>0</v>
      </c>
      <c r="F130" s="22">
        <f t="shared" ref="F130:K130" si="22">SUM(F131:F140)</f>
        <v>2.1</v>
      </c>
      <c r="G130" s="22">
        <f t="shared" si="22"/>
        <v>0</v>
      </c>
      <c r="H130" s="22">
        <f t="shared" si="22"/>
        <v>8</v>
      </c>
      <c r="I130" s="22">
        <f t="shared" si="22"/>
        <v>8</v>
      </c>
      <c r="J130" s="22">
        <f t="shared" si="22"/>
        <v>2</v>
      </c>
      <c r="K130" s="22">
        <f t="shared" si="22"/>
        <v>0</v>
      </c>
      <c r="L130" s="22"/>
      <c r="M130" s="22">
        <f>SUM(M131:M140)</f>
        <v>0</v>
      </c>
      <c r="N130" s="32"/>
      <c r="O130" s="32"/>
      <c r="P130" s="43"/>
      <c r="Q130" s="51"/>
      <c r="R130" s="32"/>
      <c r="S130" s="25"/>
      <c r="T130" s="51"/>
    </row>
    <row r="131" ht="22.5" spans="1:20">
      <c r="A131" s="23"/>
      <c r="B131" s="23" t="s">
        <v>215</v>
      </c>
      <c r="C131" s="24" t="s">
        <v>216</v>
      </c>
      <c r="D131" s="22">
        <f t="shared" si="20"/>
        <v>2</v>
      </c>
      <c r="E131" s="32"/>
      <c r="F131" s="32"/>
      <c r="G131" s="32"/>
      <c r="H131" s="32"/>
      <c r="I131" s="32"/>
      <c r="J131" s="32">
        <v>2</v>
      </c>
      <c r="K131" s="32"/>
      <c r="L131" s="32"/>
      <c r="M131" s="43"/>
      <c r="N131" s="43">
        <v>2060704</v>
      </c>
      <c r="O131" s="32" t="s">
        <v>28</v>
      </c>
      <c r="P131" s="43">
        <v>502</v>
      </c>
      <c r="Q131" s="51" t="s">
        <v>169</v>
      </c>
      <c r="R131" s="32"/>
      <c r="S131" s="25"/>
      <c r="T131" s="33" t="s">
        <v>217</v>
      </c>
    </row>
    <row r="132" ht="27" customHeight="true" spans="1:20">
      <c r="A132" s="23"/>
      <c r="B132" s="23"/>
      <c r="C132" s="24"/>
      <c r="D132" s="22">
        <f t="shared" si="20"/>
        <v>0.6</v>
      </c>
      <c r="E132" s="32"/>
      <c r="F132" s="37">
        <v>0.6</v>
      </c>
      <c r="G132" s="32"/>
      <c r="H132" s="32"/>
      <c r="I132" s="32"/>
      <c r="J132" s="32"/>
      <c r="K132" s="32"/>
      <c r="L132" s="32"/>
      <c r="M132" s="45"/>
      <c r="N132" s="45">
        <v>2060703</v>
      </c>
      <c r="O132" s="45" t="s">
        <v>67</v>
      </c>
      <c r="P132" s="45">
        <v>502</v>
      </c>
      <c r="Q132" s="54" t="s">
        <v>169</v>
      </c>
      <c r="R132" s="34"/>
      <c r="S132" s="34"/>
      <c r="T132" s="33" t="s">
        <v>76</v>
      </c>
    </row>
    <row r="133" ht="27" customHeight="true" spans="1:20">
      <c r="A133" s="23"/>
      <c r="B133" s="23"/>
      <c r="C133" s="64" t="s">
        <v>218</v>
      </c>
      <c r="D133" s="22">
        <f t="shared" si="20"/>
        <v>0.5</v>
      </c>
      <c r="E133" s="32"/>
      <c r="F133" s="37">
        <v>0.5</v>
      </c>
      <c r="G133" s="32"/>
      <c r="H133" s="32"/>
      <c r="I133" s="32"/>
      <c r="J133" s="32"/>
      <c r="K133" s="32"/>
      <c r="L133" s="32"/>
      <c r="M133" s="45"/>
      <c r="N133" s="45">
        <v>2060703</v>
      </c>
      <c r="O133" s="45" t="s">
        <v>67</v>
      </c>
      <c r="P133" s="45">
        <v>505</v>
      </c>
      <c r="Q133" s="54" t="s">
        <v>172</v>
      </c>
      <c r="R133" s="34"/>
      <c r="S133" s="34"/>
      <c r="T133" s="33" t="s">
        <v>76</v>
      </c>
    </row>
    <row r="134" ht="27" customHeight="true" spans="1:20">
      <c r="A134" s="23"/>
      <c r="B134" s="23"/>
      <c r="C134" s="62" t="s">
        <v>219</v>
      </c>
      <c r="D134" s="22">
        <f t="shared" si="20"/>
        <v>0.2</v>
      </c>
      <c r="E134" s="32"/>
      <c r="F134" s="37">
        <v>0.2</v>
      </c>
      <c r="G134" s="32"/>
      <c r="H134" s="32"/>
      <c r="I134" s="32"/>
      <c r="J134" s="32"/>
      <c r="K134" s="32"/>
      <c r="L134" s="32"/>
      <c r="M134" s="45"/>
      <c r="N134" s="45">
        <v>2060703</v>
      </c>
      <c r="O134" s="45" t="s">
        <v>67</v>
      </c>
      <c r="P134" s="45">
        <v>505</v>
      </c>
      <c r="Q134" s="54" t="s">
        <v>172</v>
      </c>
      <c r="R134" s="34"/>
      <c r="S134" s="34"/>
      <c r="T134" s="33" t="s">
        <v>76</v>
      </c>
    </row>
    <row r="135" ht="27" customHeight="true" spans="1:20">
      <c r="A135" s="23"/>
      <c r="B135" s="23"/>
      <c r="C135" s="62" t="s">
        <v>220</v>
      </c>
      <c r="D135" s="22">
        <f t="shared" ref="D135:D152" si="23">SUM(E135:M135)</f>
        <v>0.4</v>
      </c>
      <c r="E135" s="32"/>
      <c r="F135" s="37">
        <v>0.4</v>
      </c>
      <c r="G135" s="32"/>
      <c r="H135" s="32"/>
      <c r="I135" s="32"/>
      <c r="J135" s="32"/>
      <c r="K135" s="32"/>
      <c r="L135" s="32"/>
      <c r="M135" s="45"/>
      <c r="N135" s="45">
        <v>2060703</v>
      </c>
      <c r="O135" s="45" t="s">
        <v>67</v>
      </c>
      <c r="P135" s="45">
        <v>505</v>
      </c>
      <c r="Q135" s="54" t="s">
        <v>172</v>
      </c>
      <c r="R135" s="34"/>
      <c r="S135" s="34"/>
      <c r="T135" s="33" t="s">
        <v>76</v>
      </c>
    </row>
    <row r="136" ht="27" customHeight="true" spans="1:20">
      <c r="A136" s="23"/>
      <c r="B136" s="23" t="s">
        <v>221</v>
      </c>
      <c r="C136" s="24" t="s">
        <v>222</v>
      </c>
      <c r="D136" s="22">
        <f t="shared" si="23"/>
        <v>4</v>
      </c>
      <c r="E136" s="32"/>
      <c r="F136" s="32"/>
      <c r="G136" s="32"/>
      <c r="H136" s="32">
        <v>4</v>
      </c>
      <c r="I136" s="32"/>
      <c r="J136" s="32"/>
      <c r="K136" s="32"/>
      <c r="L136" s="32"/>
      <c r="M136" s="32"/>
      <c r="N136" s="32">
        <v>2060705</v>
      </c>
      <c r="O136" s="32" t="s">
        <v>209</v>
      </c>
      <c r="P136" s="43">
        <v>502</v>
      </c>
      <c r="Q136" s="51" t="s">
        <v>169</v>
      </c>
      <c r="R136" s="32"/>
      <c r="S136" s="32"/>
      <c r="T136" s="25" t="s">
        <v>210</v>
      </c>
    </row>
    <row r="137" ht="27" customHeight="true" spans="1:20">
      <c r="A137" s="23"/>
      <c r="B137" s="23"/>
      <c r="C137" s="24" t="s">
        <v>223</v>
      </c>
      <c r="D137" s="22">
        <f t="shared" si="23"/>
        <v>3</v>
      </c>
      <c r="E137" s="32"/>
      <c r="F137" s="32"/>
      <c r="G137" s="32"/>
      <c r="H137" s="32"/>
      <c r="I137" s="35">
        <v>3</v>
      </c>
      <c r="J137" s="32"/>
      <c r="K137" s="32"/>
      <c r="L137" s="32"/>
      <c r="M137" s="43"/>
      <c r="N137" s="43">
        <v>2060704</v>
      </c>
      <c r="O137" s="43" t="s">
        <v>28</v>
      </c>
      <c r="P137" s="43">
        <v>507</v>
      </c>
      <c r="Q137" s="51" t="s">
        <v>179</v>
      </c>
      <c r="R137" s="35"/>
      <c r="S137" s="52"/>
      <c r="T137" s="25" t="s">
        <v>187</v>
      </c>
    </row>
    <row r="138" ht="27" customHeight="true" spans="1:20">
      <c r="A138" s="23"/>
      <c r="B138" s="23" t="s">
        <v>224</v>
      </c>
      <c r="C138" s="24" t="s">
        <v>225</v>
      </c>
      <c r="D138" s="22">
        <f t="shared" si="23"/>
        <v>5</v>
      </c>
      <c r="E138" s="32"/>
      <c r="F138" s="32"/>
      <c r="G138" s="32"/>
      <c r="H138" s="32"/>
      <c r="I138" s="35">
        <v>5</v>
      </c>
      <c r="J138" s="32"/>
      <c r="K138" s="32"/>
      <c r="L138" s="32"/>
      <c r="M138" s="43"/>
      <c r="N138" s="43">
        <v>2060704</v>
      </c>
      <c r="O138" s="43" t="s">
        <v>28</v>
      </c>
      <c r="P138" s="43">
        <v>507</v>
      </c>
      <c r="Q138" s="51" t="s">
        <v>179</v>
      </c>
      <c r="R138" s="35"/>
      <c r="S138" s="52"/>
      <c r="T138" s="25" t="s">
        <v>187</v>
      </c>
    </row>
    <row r="139" ht="27" customHeight="true" spans="1:20">
      <c r="A139" s="23"/>
      <c r="B139" s="23"/>
      <c r="C139" s="24" t="s">
        <v>226</v>
      </c>
      <c r="D139" s="22">
        <f t="shared" si="23"/>
        <v>4</v>
      </c>
      <c r="E139" s="32"/>
      <c r="F139" s="32"/>
      <c r="G139" s="32"/>
      <c r="H139" s="32">
        <v>4</v>
      </c>
      <c r="I139" s="35"/>
      <c r="J139" s="32"/>
      <c r="K139" s="32"/>
      <c r="L139" s="32"/>
      <c r="M139" s="32"/>
      <c r="N139" s="32">
        <v>2060705</v>
      </c>
      <c r="O139" s="32" t="s">
        <v>209</v>
      </c>
      <c r="P139" s="43">
        <v>502</v>
      </c>
      <c r="Q139" s="51" t="s">
        <v>169</v>
      </c>
      <c r="R139" s="32"/>
      <c r="S139" s="32"/>
      <c r="T139" s="25" t="s">
        <v>210</v>
      </c>
    </row>
    <row r="140" ht="27" customHeight="true" spans="1:20">
      <c r="A140" s="23"/>
      <c r="B140" s="23" t="s">
        <v>227</v>
      </c>
      <c r="C140" s="64" t="s">
        <v>228</v>
      </c>
      <c r="D140" s="22">
        <f t="shared" si="23"/>
        <v>0.4</v>
      </c>
      <c r="E140" s="32"/>
      <c r="F140" s="37">
        <v>0.4</v>
      </c>
      <c r="G140" s="32"/>
      <c r="H140" s="32"/>
      <c r="I140" s="35"/>
      <c r="J140" s="32"/>
      <c r="K140" s="32"/>
      <c r="L140" s="32"/>
      <c r="M140" s="45"/>
      <c r="N140" s="45">
        <v>2060703</v>
      </c>
      <c r="O140" s="45" t="s">
        <v>67</v>
      </c>
      <c r="P140" s="45">
        <v>505</v>
      </c>
      <c r="Q140" s="54" t="s">
        <v>172</v>
      </c>
      <c r="R140" s="34"/>
      <c r="S140" s="34"/>
      <c r="T140" s="33" t="s">
        <v>76</v>
      </c>
    </row>
    <row r="141" ht="27" customHeight="true" spans="1:20">
      <c r="A141" s="23" t="s">
        <v>229</v>
      </c>
      <c r="B141" s="20" t="s">
        <v>230</v>
      </c>
      <c r="C141" s="20"/>
      <c r="D141" s="22">
        <f t="shared" si="23"/>
        <v>9.6</v>
      </c>
      <c r="E141" s="32">
        <f>SUM(E142:E144)</f>
        <v>0</v>
      </c>
      <c r="F141" s="32">
        <f t="shared" ref="F141:K141" si="24">SUM(F142:F144)</f>
        <v>0.6</v>
      </c>
      <c r="G141" s="32">
        <f t="shared" si="24"/>
        <v>0</v>
      </c>
      <c r="H141" s="32">
        <f t="shared" si="24"/>
        <v>4</v>
      </c>
      <c r="I141" s="32">
        <f t="shared" si="24"/>
        <v>5</v>
      </c>
      <c r="J141" s="32">
        <f t="shared" si="24"/>
        <v>0</v>
      </c>
      <c r="K141" s="32">
        <f t="shared" si="24"/>
        <v>0</v>
      </c>
      <c r="L141" s="32"/>
      <c r="M141" s="32">
        <f>SUM(M142:M144)</f>
        <v>0</v>
      </c>
      <c r="N141" s="32"/>
      <c r="O141" s="32"/>
      <c r="P141" s="43"/>
      <c r="Q141" s="51"/>
      <c r="R141" s="32"/>
      <c r="S141" s="25"/>
      <c r="T141" s="51"/>
    </row>
    <row r="142" ht="27" customHeight="true" spans="1:20">
      <c r="A142" s="23"/>
      <c r="B142" s="23" t="s">
        <v>231</v>
      </c>
      <c r="C142" s="64" t="s">
        <v>232</v>
      </c>
      <c r="D142" s="22">
        <f t="shared" si="23"/>
        <v>0.6</v>
      </c>
      <c r="E142" s="32"/>
      <c r="F142" s="37">
        <v>0.6</v>
      </c>
      <c r="G142" s="32"/>
      <c r="H142" s="32"/>
      <c r="I142" s="32"/>
      <c r="J142" s="32"/>
      <c r="K142" s="32"/>
      <c r="L142" s="32"/>
      <c r="M142" s="45"/>
      <c r="N142" s="45">
        <v>2060703</v>
      </c>
      <c r="O142" s="45" t="s">
        <v>67</v>
      </c>
      <c r="P142" s="45">
        <v>502</v>
      </c>
      <c r="Q142" s="54" t="s">
        <v>169</v>
      </c>
      <c r="R142" s="37"/>
      <c r="S142" s="56"/>
      <c r="T142" s="33" t="s">
        <v>76</v>
      </c>
    </row>
    <row r="143" ht="27" customHeight="true" spans="1:20">
      <c r="A143" s="23"/>
      <c r="B143" s="23" t="s">
        <v>233</v>
      </c>
      <c r="C143" s="65" t="s">
        <v>234</v>
      </c>
      <c r="D143" s="22">
        <f t="shared" si="23"/>
        <v>5</v>
      </c>
      <c r="E143" s="32"/>
      <c r="F143" s="32"/>
      <c r="G143" s="32"/>
      <c r="H143" s="32"/>
      <c r="I143" s="32">
        <v>5</v>
      </c>
      <c r="J143" s="32"/>
      <c r="K143" s="32"/>
      <c r="L143" s="32"/>
      <c r="M143" s="43"/>
      <c r="N143" s="43">
        <v>2060704</v>
      </c>
      <c r="O143" s="43" t="s">
        <v>28</v>
      </c>
      <c r="P143" s="43">
        <v>507</v>
      </c>
      <c r="Q143" s="51" t="s">
        <v>179</v>
      </c>
      <c r="R143" s="34"/>
      <c r="S143" s="34"/>
      <c r="T143" s="25" t="s">
        <v>187</v>
      </c>
    </row>
    <row r="144" ht="27" customHeight="true" spans="1:20">
      <c r="A144" s="23"/>
      <c r="B144" s="23" t="s">
        <v>235</v>
      </c>
      <c r="C144" s="24" t="s">
        <v>236</v>
      </c>
      <c r="D144" s="22">
        <f t="shared" si="23"/>
        <v>4</v>
      </c>
      <c r="E144" s="32"/>
      <c r="F144" s="32"/>
      <c r="G144" s="32"/>
      <c r="H144" s="32">
        <v>4</v>
      </c>
      <c r="I144" s="32"/>
      <c r="J144" s="32"/>
      <c r="K144" s="32"/>
      <c r="L144" s="32"/>
      <c r="M144" s="32"/>
      <c r="N144" s="32">
        <v>2060705</v>
      </c>
      <c r="O144" s="32" t="s">
        <v>209</v>
      </c>
      <c r="P144" s="43">
        <v>502</v>
      </c>
      <c r="Q144" s="51" t="s">
        <v>169</v>
      </c>
      <c r="R144" s="32"/>
      <c r="S144" s="32"/>
      <c r="T144" s="25" t="s">
        <v>210</v>
      </c>
    </row>
    <row r="145" ht="27" customHeight="true" spans="1:20">
      <c r="A145" s="23" t="s">
        <v>237</v>
      </c>
      <c r="B145" s="60" t="s">
        <v>238</v>
      </c>
      <c r="C145" s="60"/>
      <c r="D145" s="22">
        <f t="shared" si="23"/>
        <v>86.4</v>
      </c>
      <c r="E145" s="32">
        <f>SUM(E146:E153)</f>
        <v>10</v>
      </c>
      <c r="F145" s="32">
        <f t="shared" ref="F145:M145" si="25">SUM(F146:F153)</f>
        <v>0.4</v>
      </c>
      <c r="G145" s="32">
        <f t="shared" si="25"/>
        <v>9</v>
      </c>
      <c r="H145" s="32">
        <f t="shared" si="25"/>
        <v>3</v>
      </c>
      <c r="I145" s="32">
        <f t="shared" si="25"/>
        <v>58</v>
      </c>
      <c r="J145" s="32">
        <f t="shared" si="25"/>
        <v>0</v>
      </c>
      <c r="K145" s="32">
        <f t="shared" si="25"/>
        <v>0</v>
      </c>
      <c r="L145" s="32">
        <f t="shared" si="25"/>
        <v>6</v>
      </c>
      <c r="M145" s="32">
        <f t="shared" si="25"/>
        <v>0</v>
      </c>
      <c r="N145" s="32"/>
      <c r="O145" s="32"/>
      <c r="P145" s="43"/>
      <c r="Q145" s="43"/>
      <c r="R145" s="32"/>
      <c r="S145" s="32"/>
      <c r="T145" s="51"/>
    </row>
    <row r="146" ht="51" customHeight="true" spans="1:20">
      <c r="A146" s="23"/>
      <c r="B146" s="23" t="s">
        <v>239</v>
      </c>
      <c r="C146" s="24" t="s">
        <v>240</v>
      </c>
      <c r="D146" s="22">
        <f t="shared" si="23"/>
        <v>10</v>
      </c>
      <c r="E146" s="34">
        <v>10</v>
      </c>
      <c r="F146" s="34"/>
      <c r="G146" s="34"/>
      <c r="H146" s="32"/>
      <c r="I146" s="32"/>
      <c r="J146" s="34"/>
      <c r="K146" s="34"/>
      <c r="L146" s="34"/>
      <c r="M146" s="43"/>
      <c r="N146" s="43">
        <v>2060704</v>
      </c>
      <c r="O146" s="32" t="s">
        <v>28</v>
      </c>
      <c r="P146" s="43">
        <v>502</v>
      </c>
      <c r="Q146" s="43" t="s">
        <v>169</v>
      </c>
      <c r="R146" s="34"/>
      <c r="S146" s="34"/>
      <c r="T146" s="51" t="s">
        <v>241</v>
      </c>
    </row>
    <row r="147" ht="27" customHeight="true" spans="1:20">
      <c r="A147" s="23"/>
      <c r="B147" s="23"/>
      <c r="C147" s="24"/>
      <c r="D147" s="22">
        <f t="shared" si="23"/>
        <v>9</v>
      </c>
      <c r="E147" s="34"/>
      <c r="F147" s="34"/>
      <c r="G147" s="34">
        <v>9</v>
      </c>
      <c r="H147" s="32"/>
      <c r="I147" s="35"/>
      <c r="J147" s="34"/>
      <c r="K147" s="34"/>
      <c r="L147" s="34"/>
      <c r="M147" s="43"/>
      <c r="N147" s="43">
        <v>2060704</v>
      </c>
      <c r="O147" s="43" t="s">
        <v>28</v>
      </c>
      <c r="P147" s="43">
        <v>502</v>
      </c>
      <c r="Q147" s="51" t="s">
        <v>169</v>
      </c>
      <c r="R147" s="32"/>
      <c r="S147" s="25"/>
      <c r="T147" s="25" t="s">
        <v>95</v>
      </c>
    </row>
    <row r="148" ht="27" customHeight="true" spans="1:20">
      <c r="A148" s="23"/>
      <c r="B148" s="23"/>
      <c r="C148" s="24"/>
      <c r="D148" s="22">
        <f t="shared" si="23"/>
        <v>0.4</v>
      </c>
      <c r="E148" s="34"/>
      <c r="F148" s="22">
        <v>0.4</v>
      </c>
      <c r="G148" s="34"/>
      <c r="H148" s="32"/>
      <c r="I148" s="35"/>
      <c r="J148" s="34"/>
      <c r="K148" s="34"/>
      <c r="L148" s="34"/>
      <c r="M148" s="45"/>
      <c r="N148" s="45">
        <v>2060703</v>
      </c>
      <c r="O148" s="45" t="s">
        <v>67</v>
      </c>
      <c r="P148" s="45">
        <v>502</v>
      </c>
      <c r="Q148" s="54" t="s">
        <v>169</v>
      </c>
      <c r="R148" s="34"/>
      <c r="S148" s="34"/>
      <c r="T148" s="33" t="s">
        <v>76</v>
      </c>
    </row>
    <row r="149" ht="27" customHeight="true" spans="1:20">
      <c r="A149" s="23"/>
      <c r="B149" s="61" t="s">
        <v>242</v>
      </c>
      <c r="C149" s="57" t="s">
        <v>243</v>
      </c>
      <c r="D149" s="22">
        <f t="shared" si="23"/>
        <v>50</v>
      </c>
      <c r="E149" s="34"/>
      <c r="F149" s="34"/>
      <c r="G149" s="34"/>
      <c r="H149" s="32"/>
      <c r="I149" s="35">
        <v>50</v>
      </c>
      <c r="J149" s="34"/>
      <c r="K149" s="34"/>
      <c r="L149" s="34"/>
      <c r="M149" s="43"/>
      <c r="N149" s="43">
        <v>2060704</v>
      </c>
      <c r="O149" s="43" t="s">
        <v>28</v>
      </c>
      <c r="P149" s="43">
        <v>507</v>
      </c>
      <c r="Q149" s="51" t="s">
        <v>179</v>
      </c>
      <c r="R149" s="32"/>
      <c r="S149" s="32"/>
      <c r="T149" s="25" t="s">
        <v>244</v>
      </c>
    </row>
    <row r="150" ht="27" customHeight="true" spans="1:20">
      <c r="A150" s="23"/>
      <c r="B150" s="61" t="s">
        <v>245</v>
      </c>
      <c r="C150" s="57" t="s">
        <v>246</v>
      </c>
      <c r="D150" s="22">
        <f t="shared" si="23"/>
        <v>3</v>
      </c>
      <c r="E150" s="34"/>
      <c r="F150" s="34"/>
      <c r="G150" s="34"/>
      <c r="H150" s="32"/>
      <c r="I150" s="34">
        <v>3</v>
      </c>
      <c r="J150" s="34"/>
      <c r="K150" s="34"/>
      <c r="L150" s="34"/>
      <c r="M150" s="43"/>
      <c r="N150" s="43">
        <v>2060704</v>
      </c>
      <c r="O150" s="43" t="s">
        <v>28</v>
      </c>
      <c r="P150" s="43">
        <v>507</v>
      </c>
      <c r="Q150" s="51" t="s">
        <v>179</v>
      </c>
      <c r="R150" s="34"/>
      <c r="S150" s="34"/>
      <c r="T150" s="25" t="s">
        <v>187</v>
      </c>
    </row>
    <row r="151" ht="27" customHeight="true" spans="1:20">
      <c r="A151" s="23"/>
      <c r="B151" s="61" t="s">
        <v>247</v>
      </c>
      <c r="C151" s="57" t="s">
        <v>248</v>
      </c>
      <c r="D151" s="22">
        <f t="shared" si="23"/>
        <v>5</v>
      </c>
      <c r="E151" s="34"/>
      <c r="F151" s="34"/>
      <c r="G151" s="34"/>
      <c r="H151" s="32"/>
      <c r="I151" s="34">
        <v>5</v>
      </c>
      <c r="J151" s="34"/>
      <c r="K151" s="34"/>
      <c r="L151" s="34"/>
      <c r="M151" s="43"/>
      <c r="N151" s="43">
        <v>2060704</v>
      </c>
      <c r="O151" s="43" t="s">
        <v>28</v>
      </c>
      <c r="P151" s="43">
        <v>507</v>
      </c>
      <c r="Q151" s="51" t="s">
        <v>179</v>
      </c>
      <c r="R151" s="34"/>
      <c r="S151" s="34"/>
      <c r="T151" s="25" t="s">
        <v>187</v>
      </c>
    </row>
    <row r="152" s="5" customFormat="true" ht="27" customHeight="true" spans="1:20">
      <c r="A152" s="23"/>
      <c r="B152" s="23" t="s">
        <v>249</v>
      </c>
      <c r="C152" s="33" t="s">
        <v>250</v>
      </c>
      <c r="D152" s="22">
        <f t="shared" si="23"/>
        <v>6</v>
      </c>
      <c r="E152" s="34"/>
      <c r="F152" s="34"/>
      <c r="G152" s="34"/>
      <c r="H152" s="32"/>
      <c r="I152" s="34"/>
      <c r="J152" s="34"/>
      <c r="K152" s="34"/>
      <c r="L152" s="34">
        <v>6</v>
      </c>
      <c r="M152" s="43"/>
      <c r="N152" s="43">
        <v>2060702</v>
      </c>
      <c r="O152" s="32" t="s">
        <v>251</v>
      </c>
      <c r="P152" s="32">
        <v>502</v>
      </c>
      <c r="Q152" s="67" t="s">
        <v>169</v>
      </c>
      <c r="R152" s="34"/>
      <c r="S152" s="34"/>
      <c r="T152" s="25" t="s">
        <v>252</v>
      </c>
    </row>
    <row r="153" ht="27" customHeight="true" spans="1:20">
      <c r="A153" s="23"/>
      <c r="B153" s="23"/>
      <c r="C153" s="24" t="s">
        <v>253</v>
      </c>
      <c r="D153" s="22">
        <f t="shared" ref="D153:D167" si="26">SUM(E153:M153)</f>
        <v>3</v>
      </c>
      <c r="E153" s="34"/>
      <c r="F153" s="34"/>
      <c r="G153" s="34"/>
      <c r="H153" s="32">
        <v>3</v>
      </c>
      <c r="I153" s="32"/>
      <c r="J153" s="34"/>
      <c r="K153" s="34"/>
      <c r="L153" s="34"/>
      <c r="M153" s="32"/>
      <c r="N153" s="32">
        <v>2060705</v>
      </c>
      <c r="O153" s="32" t="s">
        <v>209</v>
      </c>
      <c r="P153" s="32">
        <v>502</v>
      </c>
      <c r="Q153" s="25" t="s">
        <v>169</v>
      </c>
      <c r="R153" s="32"/>
      <c r="S153" s="32"/>
      <c r="T153" s="25" t="s">
        <v>210</v>
      </c>
    </row>
    <row r="154" ht="27" customHeight="true" spans="1:20">
      <c r="A154" s="23" t="s">
        <v>254</v>
      </c>
      <c r="B154" s="60" t="s">
        <v>255</v>
      </c>
      <c r="C154" s="60"/>
      <c r="D154" s="22">
        <f t="shared" si="26"/>
        <v>22.5</v>
      </c>
      <c r="E154" s="34">
        <f>SUM(E155:E159)</f>
        <v>5</v>
      </c>
      <c r="F154" s="34">
        <f t="shared" ref="F154:K154" si="27">SUM(F155:F159)</f>
        <v>0.5</v>
      </c>
      <c r="G154" s="34">
        <f t="shared" si="27"/>
        <v>9</v>
      </c>
      <c r="H154" s="34">
        <f t="shared" si="27"/>
        <v>3</v>
      </c>
      <c r="I154" s="34">
        <f t="shared" si="27"/>
        <v>5</v>
      </c>
      <c r="J154" s="34">
        <f t="shared" si="27"/>
        <v>0</v>
      </c>
      <c r="K154" s="34">
        <f t="shared" si="27"/>
        <v>0</v>
      </c>
      <c r="L154" s="34"/>
      <c r="M154" s="34">
        <f>SUM(M155:M159)</f>
        <v>0</v>
      </c>
      <c r="N154" s="43"/>
      <c r="O154" s="32"/>
      <c r="P154" s="43"/>
      <c r="Q154" s="43"/>
      <c r="R154" s="34"/>
      <c r="S154" s="34"/>
      <c r="T154" s="51"/>
    </row>
    <row r="155" ht="22.5" spans="1:20">
      <c r="A155" s="23"/>
      <c r="B155" s="23" t="s">
        <v>256</v>
      </c>
      <c r="C155" s="24" t="s">
        <v>257</v>
      </c>
      <c r="D155" s="22">
        <f t="shared" si="26"/>
        <v>5</v>
      </c>
      <c r="E155" s="34">
        <v>5</v>
      </c>
      <c r="F155" s="34"/>
      <c r="G155" s="34"/>
      <c r="H155" s="34"/>
      <c r="I155" s="34"/>
      <c r="J155" s="34"/>
      <c r="K155" s="34"/>
      <c r="L155" s="34"/>
      <c r="M155" s="43"/>
      <c r="N155" s="43">
        <v>2060704</v>
      </c>
      <c r="O155" s="32" t="s">
        <v>28</v>
      </c>
      <c r="P155" s="43">
        <v>502</v>
      </c>
      <c r="Q155" s="43" t="s">
        <v>169</v>
      </c>
      <c r="R155" s="34"/>
      <c r="S155" s="34"/>
      <c r="T155" s="51" t="s">
        <v>258</v>
      </c>
    </row>
    <row r="156" ht="27" customHeight="true" spans="1:20">
      <c r="A156" s="23"/>
      <c r="B156" s="23"/>
      <c r="C156" s="24"/>
      <c r="D156" s="22">
        <f t="shared" si="26"/>
        <v>9</v>
      </c>
      <c r="E156" s="34"/>
      <c r="F156" s="34"/>
      <c r="G156" s="34">
        <v>9</v>
      </c>
      <c r="H156" s="34"/>
      <c r="I156" s="35"/>
      <c r="J156" s="34"/>
      <c r="K156" s="34"/>
      <c r="L156" s="34"/>
      <c r="M156" s="43"/>
      <c r="N156" s="43">
        <v>2060704</v>
      </c>
      <c r="O156" s="43" t="s">
        <v>28</v>
      </c>
      <c r="P156" s="43">
        <v>502</v>
      </c>
      <c r="Q156" s="51" t="s">
        <v>169</v>
      </c>
      <c r="R156" s="35"/>
      <c r="S156" s="52"/>
      <c r="T156" s="25" t="s">
        <v>95</v>
      </c>
    </row>
    <row r="157" ht="27" customHeight="true" spans="1:20">
      <c r="A157" s="23"/>
      <c r="B157" s="23"/>
      <c r="C157" s="24"/>
      <c r="D157" s="22">
        <f t="shared" si="26"/>
        <v>0.5</v>
      </c>
      <c r="E157" s="34"/>
      <c r="F157" s="66">
        <v>0.5</v>
      </c>
      <c r="G157" s="34"/>
      <c r="H157" s="34"/>
      <c r="I157" s="35"/>
      <c r="J157" s="34"/>
      <c r="K157" s="34"/>
      <c r="L157" s="34"/>
      <c r="M157" s="45"/>
      <c r="N157" s="45">
        <v>2060703</v>
      </c>
      <c r="O157" s="45" t="s">
        <v>67</v>
      </c>
      <c r="P157" s="45">
        <v>502</v>
      </c>
      <c r="Q157" s="54" t="s">
        <v>169</v>
      </c>
      <c r="R157" s="35"/>
      <c r="S157" s="52"/>
      <c r="T157" s="33" t="s">
        <v>76</v>
      </c>
    </row>
    <row r="158" ht="27" customHeight="true" spans="1:20">
      <c r="A158" s="23"/>
      <c r="B158" s="32" t="s">
        <v>259</v>
      </c>
      <c r="C158" s="65" t="s">
        <v>260</v>
      </c>
      <c r="D158" s="22">
        <f t="shared" si="26"/>
        <v>5</v>
      </c>
      <c r="E158" s="34"/>
      <c r="F158" s="34"/>
      <c r="G158" s="34"/>
      <c r="H158" s="34"/>
      <c r="I158" s="35">
        <v>5</v>
      </c>
      <c r="J158" s="34"/>
      <c r="K158" s="34"/>
      <c r="L158" s="34"/>
      <c r="M158" s="43"/>
      <c r="N158" s="43">
        <v>2060704</v>
      </c>
      <c r="O158" s="43" t="s">
        <v>28</v>
      </c>
      <c r="P158" s="43">
        <v>507</v>
      </c>
      <c r="Q158" s="51" t="s">
        <v>179</v>
      </c>
      <c r="R158" s="34"/>
      <c r="S158" s="34"/>
      <c r="T158" s="25" t="s">
        <v>187</v>
      </c>
    </row>
    <row r="159" ht="27" customHeight="true" spans="1:20">
      <c r="A159" s="23"/>
      <c r="B159" s="23" t="s">
        <v>261</v>
      </c>
      <c r="C159" s="24" t="s">
        <v>262</v>
      </c>
      <c r="D159" s="22">
        <f t="shared" si="26"/>
        <v>3</v>
      </c>
      <c r="E159" s="34"/>
      <c r="F159" s="34"/>
      <c r="G159" s="34"/>
      <c r="H159" s="32">
        <v>3</v>
      </c>
      <c r="I159" s="66"/>
      <c r="J159" s="34"/>
      <c r="K159" s="34"/>
      <c r="L159" s="34"/>
      <c r="M159" s="32"/>
      <c r="N159" s="32">
        <v>2060705</v>
      </c>
      <c r="O159" s="32" t="s">
        <v>209</v>
      </c>
      <c r="P159" s="43">
        <v>502</v>
      </c>
      <c r="Q159" s="51" t="s">
        <v>169</v>
      </c>
      <c r="R159" s="32"/>
      <c r="S159" s="32"/>
      <c r="T159" s="25" t="s">
        <v>210</v>
      </c>
    </row>
    <row r="160" ht="27" customHeight="true" spans="1:20">
      <c r="A160" s="23" t="s">
        <v>263</v>
      </c>
      <c r="B160" s="20" t="s">
        <v>264</v>
      </c>
      <c r="C160" s="21"/>
      <c r="D160" s="22">
        <f t="shared" si="26"/>
        <v>20.5</v>
      </c>
      <c r="E160" s="34">
        <f>SUM(E161:E166)</f>
        <v>0</v>
      </c>
      <c r="F160" s="34">
        <f t="shared" ref="F160:K160" si="28">SUM(F161:F166)</f>
        <v>0.5</v>
      </c>
      <c r="G160" s="34">
        <f t="shared" si="28"/>
        <v>0</v>
      </c>
      <c r="H160" s="34">
        <f t="shared" si="28"/>
        <v>7</v>
      </c>
      <c r="I160" s="34">
        <f t="shared" si="28"/>
        <v>13</v>
      </c>
      <c r="J160" s="34">
        <f t="shared" si="28"/>
        <v>0</v>
      </c>
      <c r="K160" s="34">
        <f t="shared" si="28"/>
        <v>0</v>
      </c>
      <c r="L160" s="34"/>
      <c r="M160" s="34">
        <f>SUM(M161:M166)</f>
        <v>0</v>
      </c>
      <c r="N160" s="34"/>
      <c r="O160" s="34"/>
      <c r="P160" s="34"/>
      <c r="Q160" s="33"/>
      <c r="R160" s="34"/>
      <c r="S160" s="33"/>
      <c r="T160" s="33"/>
    </row>
    <row r="161" ht="27" customHeight="true" spans="1:20">
      <c r="A161" s="23"/>
      <c r="B161" s="23" t="s">
        <v>265</v>
      </c>
      <c r="C161" s="64" t="s">
        <v>266</v>
      </c>
      <c r="D161" s="22">
        <f t="shared" si="26"/>
        <v>0.5</v>
      </c>
      <c r="E161" s="34"/>
      <c r="F161" s="37">
        <v>0.5</v>
      </c>
      <c r="G161" s="34"/>
      <c r="H161" s="34"/>
      <c r="I161" s="66"/>
      <c r="J161" s="34"/>
      <c r="K161" s="34"/>
      <c r="L161" s="34"/>
      <c r="M161" s="45"/>
      <c r="N161" s="45">
        <v>2060703</v>
      </c>
      <c r="O161" s="45" t="s">
        <v>67</v>
      </c>
      <c r="P161" s="45">
        <v>502</v>
      </c>
      <c r="Q161" s="54" t="s">
        <v>169</v>
      </c>
      <c r="R161" s="34"/>
      <c r="S161" s="34"/>
      <c r="T161" s="33" t="s">
        <v>76</v>
      </c>
    </row>
    <row r="162" ht="27" customHeight="true" spans="1:20">
      <c r="A162" s="23"/>
      <c r="B162" s="23" t="s">
        <v>267</v>
      </c>
      <c r="C162" s="24" t="s">
        <v>268</v>
      </c>
      <c r="D162" s="22">
        <f t="shared" si="26"/>
        <v>5</v>
      </c>
      <c r="E162" s="34"/>
      <c r="F162" s="34"/>
      <c r="G162" s="34"/>
      <c r="H162" s="34"/>
      <c r="I162" s="35">
        <v>5</v>
      </c>
      <c r="J162" s="34"/>
      <c r="K162" s="34"/>
      <c r="L162" s="34"/>
      <c r="M162" s="43"/>
      <c r="N162" s="43">
        <v>2060704</v>
      </c>
      <c r="O162" s="43" t="s">
        <v>28</v>
      </c>
      <c r="P162" s="43">
        <v>507</v>
      </c>
      <c r="Q162" s="51" t="s">
        <v>179</v>
      </c>
      <c r="R162" s="35"/>
      <c r="S162" s="52"/>
      <c r="T162" s="25" t="s">
        <v>187</v>
      </c>
    </row>
    <row r="163" ht="27" customHeight="true" spans="1:20">
      <c r="A163" s="23"/>
      <c r="B163" s="23" t="s">
        <v>269</v>
      </c>
      <c r="C163" s="24" t="s">
        <v>270</v>
      </c>
      <c r="D163" s="22">
        <f t="shared" si="26"/>
        <v>5</v>
      </c>
      <c r="E163" s="34"/>
      <c r="F163" s="34"/>
      <c r="G163" s="34"/>
      <c r="H163" s="34"/>
      <c r="I163" s="35">
        <v>5</v>
      </c>
      <c r="J163" s="34"/>
      <c r="K163" s="34"/>
      <c r="L163" s="34"/>
      <c r="M163" s="43"/>
      <c r="N163" s="43">
        <v>2060704</v>
      </c>
      <c r="O163" s="43" t="s">
        <v>28</v>
      </c>
      <c r="P163" s="43">
        <v>507</v>
      </c>
      <c r="Q163" s="51" t="s">
        <v>179</v>
      </c>
      <c r="R163" s="35"/>
      <c r="S163" s="52"/>
      <c r="T163" s="25" t="s">
        <v>187</v>
      </c>
    </row>
    <row r="164" ht="27" customHeight="true" spans="1:20">
      <c r="A164" s="23"/>
      <c r="B164" s="23"/>
      <c r="C164" s="24" t="s">
        <v>271</v>
      </c>
      <c r="D164" s="22">
        <f t="shared" si="26"/>
        <v>3</v>
      </c>
      <c r="E164" s="34"/>
      <c r="F164" s="34"/>
      <c r="G164" s="34"/>
      <c r="H164" s="34">
        <v>3</v>
      </c>
      <c r="I164" s="35"/>
      <c r="J164" s="34"/>
      <c r="K164" s="34"/>
      <c r="L164" s="34"/>
      <c r="M164" s="32"/>
      <c r="N164" s="32">
        <v>2060705</v>
      </c>
      <c r="O164" s="32" t="s">
        <v>209</v>
      </c>
      <c r="P164" s="43">
        <v>502</v>
      </c>
      <c r="Q164" s="51" t="s">
        <v>169</v>
      </c>
      <c r="R164" s="32"/>
      <c r="S164" s="32"/>
      <c r="T164" s="25" t="s">
        <v>210</v>
      </c>
    </row>
    <row r="165" ht="27" customHeight="true" spans="1:20">
      <c r="A165" s="23"/>
      <c r="B165" s="23" t="s">
        <v>272</v>
      </c>
      <c r="C165" s="24" t="s">
        <v>273</v>
      </c>
      <c r="D165" s="22">
        <f t="shared" si="26"/>
        <v>4</v>
      </c>
      <c r="E165" s="34"/>
      <c r="F165" s="34"/>
      <c r="G165" s="34"/>
      <c r="H165" s="32">
        <v>4</v>
      </c>
      <c r="I165" s="35"/>
      <c r="J165" s="34"/>
      <c r="K165" s="34"/>
      <c r="L165" s="34"/>
      <c r="M165" s="32"/>
      <c r="N165" s="32">
        <v>2060705</v>
      </c>
      <c r="O165" s="32" t="s">
        <v>209</v>
      </c>
      <c r="P165" s="43">
        <v>502</v>
      </c>
      <c r="Q165" s="51" t="s">
        <v>169</v>
      </c>
      <c r="R165" s="32"/>
      <c r="S165" s="32"/>
      <c r="T165" s="25" t="s">
        <v>210</v>
      </c>
    </row>
    <row r="166" ht="27" customHeight="true" spans="1:20">
      <c r="A166" s="23"/>
      <c r="B166" s="23" t="s">
        <v>274</v>
      </c>
      <c r="C166" s="24" t="s">
        <v>275</v>
      </c>
      <c r="D166" s="22">
        <f t="shared" si="26"/>
        <v>3</v>
      </c>
      <c r="E166" s="34"/>
      <c r="F166" s="34"/>
      <c r="G166" s="34"/>
      <c r="H166" s="34"/>
      <c r="I166" s="32">
        <v>3</v>
      </c>
      <c r="J166" s="34"/>
      <c r="K166" s="34"/>
      <c r="L166" s="34"/>
      <c r="M166" s="43"/>
      <c r="N166" s="43">
        <v>2060704</v>
      </c>
      <c r="O166" s="43" t="s">
        <v>28</v>
      </c>
      <c r="P166" s="43">
        <v>507</v>
      </c>
      <c r="Q166" s="51" t="s">
        <v>179</v>
      </c>
      <c r="R166" s="35"/>
      <c r="S166" s="52"/>
      <c r="T166" s="25" t="s">
        <v>187</v>
      </c>
    </row>
    <row r="167" ht="27" customHeight="true" spans="1:20">
      <c r="A167" s="23" t="s">
        <v>276</v>
      </c>
      <c r="B167" s="20" t="s">
        <v>277</v>
      </c>
      <c r="C167" s="20"/>
      <c r="D167" s="22">
        <f t="shared" si="26"/>
        <v>3.4</v>
      </c>
      <c r="E167" s="34">
        <f>SUM(E168:E169)</f>
        <v>0</v>
      </c>
      <c r="F167" s="34">
        <f t="shared" ref="F167:K167" si="29">SUM(F168:F169)</f>
        <v>0.4</v>
      </c>
      <c r="G167" s="34">
        <f t="shared" si="29"/>
        <v>0</v>
      </c>
      <c r="H167" s="34">
        <f t="shared" si="29"/>
        <v>0</v>
      </c>
      <c r="I167" s="34">
        <f t="shared" si="29"/>
        <v>3</v>
      </c>
      <c r="J167" s="34">
        <f t="shared" si="29"/>
        <v>0</v>
      </c>
      <c r="K167" s="34">
        <f t="shared" si="29"/>
        <v>0</v>
      </c>
      <c r="L167" s="34"/>
      <c r="M167" s="34">
        <f>SUM(M168:M169)</f>
        <v>0</v>
      </c>
      <c r="N167" s="32"/>
      <c r="O167" s="32"/>
      <c r="P167" s="43"/>
      <c r="Q167" s="51"/>
      <c r="R167" s="32"/>
      <c r="S167" s="25"/>
      <c r="T167" s="51"/>
    </row>
    <row r="168" ht="27" customHeight="true" spans="1:20">
      <c r="A168" s="23"/>
      <c r="B168" s="61" t="s">
        <v>278</v>
      </c>
      <c r="C168" s="57" t="s">
        <v>279</v>
      </c>
      <c r="D168" s="22">
        <f t="shared" ref="D168:D198" si="30">SUM(E168:M168)</f>
        <v>0.4</v>
      </c>
      <c r="E168" s="34"/>
      <c r="F168" s="37">
        <v>0.4</v>
      </c>
      <c r="G168" s="34"/>
      <c r="H168" s="34"/>
      <c r="I168" s="22"/>
      <c r="J168" s="34"/>
      <c r="K168" s="34"/>
      <c r="L168" s="34"/>
      <c r="M168" s="45"/>
      <c r="N168" s="45">
        <v>2060703</v>
      </c>
      <c r="O168" s="45" t="s">
        <v>67</v>
      </c>
      <c r="P168" s="45">
        <v>502</v>
      </c>
      <c r="Q168" s="54" t="s">
        <v>169</v>
      </c>
      <c r="R168" s="34"/>
      <c r="S168" s="34"/>
      <c r="T168" s="33" t="s">
        <v>76</v>
      </c>
    </row>
    <row r="169" ht="27" customHeight="true" spans="1:20">
      <c r="A169" s="23"/>
      <c r="B169" s="23" t="s">
        <v>280</v>
      </c>
      <c r="C169" s="65" t="s">
        <v>281</v>
      </c>
      <c r="D169" s="22">
        <f t="shared" si="30"/>
        <v>3</v>
      </c>
      <c r="E169" s="34"/>
      <c r="F169" s="34"/>
      <c r="G169" s="34"/>
      <c r="H169" s="34"/>
      <c r="I169" s="35">
        <v>3</v>
      </c>
      <c r="J169" s="34"/>
      <c r="K169" s="34"/>
      <c r="L169" s="34"/>
      <c r="M169" s="43"/>
      <c r="N169" s="43">
        <v>2060704</v>
      </c>
      <c r="O169" s="43" t="s">
        <v>28</v>
      </c>
      <c r="P169" s="43">
        <v>507</v>
      </c>
      <c r="Q169" s="51" t="s">
        <v>179</v>
      </c>
      <c r="R169" s="32"/>
      <c r="S169" s="25"/>
      <c r="T169" s="25" t="s">
        <v>187</v>
      </c>
    </row>
    <row r="170" ht="27" customHeight="true" spans="1:20">
      <c r="A170" s="23" t="s">
        <v>282</v>
      </c>
      <c r="B170" s="20" t="s">
        <v>283</v>
      </c>
      <c r="C170" s="20"/>
      <c r="D170" s="22">
        <f t="shared" si="30"/>
        <v>12.2</v>
      </c>
      <c r="E170" s="34">
        <f>SUM(E171:E175)</f>
        <v>0</v>
      </c>
      <c r="F170" s="34">
        <f t="shared" ref="F170:K170" si="31">SUM(F171:F175)</f>
        <v>0.5</v>
      </c>
      <c r="G170" s="34">
        <f t="shared" si="31"/>
        <v>5</v>
      </c>
      <c r="H170" s="34">
        <f t="shared" si="31"/>
        <v>0</v>
      </c>
      <c r="I170" s="34">
        <f t="shared" si="31"/>
        <v>8</v>
      </c>
      <c r="J170" s="34">
        <f t="shared" si="31"/>
        <v>0</v>
      </c>
      <c r="K170" s="34">
        <f t="shared" si="31"/>
        <v>0</v>
      </c>
      <c r="L170" s="34"/>
      <c r="M170" s="34">
        <f>SUM(M171:M175)</f>
        <v>-1.3</v>
      </c>
      <c r="N170" s="34"/>
      <c r="O170" s="34"/>
      <c r="P170" s="34"/>
      <c r="Q170" s="33"/>
      <c r="R170" s="34"/>
      <c r="S170" s="34"/>
      <c r="T170" s="33"/>
    </row>
    <row r="171" ht="32.25" customHeight="true" spans="1:20">
      <c r="A171" s="23"/>
      <c r="B171" s="23" t="s">
        <v>284</v>
      </c>
      <c r="C171" s="28" t="s">
        <v>285</v>
      </c>
      <c r="D171" s="22">
        <f t="shared" si="30"/>
        <v>5</v>
      </c>
      <c r="E171" s="34"/>
      <c r="F171" s="34"/>
      <c r="G171" s="35">
        <v>5</v>
      </c>
      <c r="H171" s="34"/>
      <c r="I171" s="36"/>
      <c r="J171" s="34"/>
      <c r="K171" s="34"/>
      <c r="L171" s="34"/>
      <c r="M171" s="43"/>
      <c r="N171" s="43">
        <v>2060704</v>
      </c>
      <c r="O171" s="43" t="s">
        <v>28</v>
      </c>
      <c r="P171" s="43">
        <v>502</v>
      </c>
      <c r="Q171" s="51" t="s">
        <v>169</v>
      </c>
      <c r="R171" s="35"/>
      <c r="S171" s="52"/>
      <c r="T171" s="33" t="s">
        <v>46</v>
      </c>
    </row>
    <row r="172" ht="27" customHeight="true" spans="1:20">
      <c r="A172" s="23"/>
      <c r="B172" s="23"/>
      <c r="C172" s="57" t="s">
        <v>286</v>
      </c>
      <c r="D172" s="22">
        <f t="shared" si="30"/>
        <v>0.5</v>
      </c>
      <c r="E172" s="34"/>
      <c r="F172" s="37">
        <v>0.5</v>
      </c>
      <c r="G172" s="34"/>
      <c r="H172" s="34"/>
      <c r="I172" s="34"/>
      <c r="J172" s="34"/>
      <c r="K172" s="34"/>
      <c r="L172" s="34"/>
      <c r="M172" s="45"/>
      <c r="N172" s="45">
        <v>2060703</v>
      </c>
      <c r="O172" s="45" t="s">
        <v>67</v>
      </c>
      <c r="P172" s="45">
        <v>502</v>
      </c>
      <c r="Q172" s="54" t="s">
        <v>169</v>
      </c>
      <c r="R172" s="34"/>
      <c r="S172" s="34"/>
      <c r="T172" s="33" t="s">
        <v>76</v>
      </c>
    </row>
    <row r="173" s="6" customFormat="true" ht="60" customHeight="true" spans="1:20">
      <c r="A173" s="23"/>
      <c r="B173" s="23"/>
      <c r="C173" s="24" t="s">
        <v>203</v>
      </c>
      <c r="D173" s="22">
        <f t="shared" si="30"/>
        <v>-1.3</v>
      </c>
      <c r="E173" s="34"/>
      <c r="F173" s="34"/>
      <c r="G173" s="34"/>
      <c r="H173" s="34"/>
      <c r="I173" s="34"/>
      <c r="J173" s="34"/>
      <c r="K173" s="34"/>
      <c r="L173" s="34"/>
      <c r="M173" s="45">
        <v>-1.3</v>
      </c>
      <c r="N173" s="45">
        <v>2060703</v>
      </c>
      <c r="O173" s="45" t="s">
        <v>67</v>
      </c>
      <c r="P173" s="45">
        <v>502</v>
      </c>
      <c r="Q173" s="54" t="s">
        <v>169</v>
      </c>
      <c r="R173" s="34"/>
      <c r="S173" s="34"/>
      <c r="T173" s="33" t="s">
        <v>205</v>
      </c>
    </row>
    <row r="174" ht="30.75" customHeight="true" spans="1:20">
      <c r="A174" s="23"/>
      <c r="B174" s="23" t="s">
        <v>287</v>
      </c>
      <c r="C174" s="24" t="s">
        <v>288</v>
      </c>
      <c r="D174" s="22">
        <f t="shared" si="30"/>
        <v>5</v>
      </c>
      <c r="E174" s="34"/>
      <c r="F174" s="34"/>
      <c r="G174" s="34"/>
      <c r="H174" s="34"/>
      <c r="I174" s="34">
        <v>5</v>
      </c>
      <c r="J174" s="34"/>
      <c r="K174" s="34"/>
      <c r="L174" s="34"/>
      <c r="M174" s="43"/>
      <c r="N174" s="43">
        <v>2060704</v>
      </c>
      <c r="O174" s="43" t="s">
        <v>28</v>
      </c>
      <c r="P174" s="43">
        <v>507</v>
      </c>
      <c r="Q174" s="51" t="s">
        <v>179</v>
      </c>
      <c r="R174" s="34"/>
      <c r="S174" s="34"/>
      <c r="T174" s="25" t="s">
        <v>187</v>
      </c>
    </row>
    <row r="175" ht="30.75" customHeight="true" spans="1:20">
      <c r="A175" s="24"/>
      <c r="B175" s="23" t="s">
        <v>289</v>
      </c>
      <c r="C175" s="65" t="s">
        <v>290</v>
      </c>
      <c r="D175" s="22">
        <f t="shared" si="30"/>
        <v>3</v>
      </c>
      <c r="E175" s="34"/>
      <c r="F175" s="34"/>
      <c r="G175" s="34"/>
      <c r="H175" s="34"/>
      <c r="I175" s="35">
        <v>3</v>
      </c>
      <c r="J175" s="34"/>
      <c r="K175" s="34"/>
      <c r="L175" s="34"/>
      <c r="M175" s="43"/>
      <c r="N175" s="43">
        <v>2060704</v>
      </c>
      <c r="O175" s="43" t="s">
        <v>28</v>
      </c>
      <c r="P175" s="43">
        <v>507</v>
      </c>
      <c r="Q175" s="51" t="s">
        <v>179</v>
      </c>
      <c r="R175" s="34"/>
      <c r="S175" s="34"/>
      <c r="T175" s="25" t="s">
        <v>187</v>
      </c>
    </row>
    <row r="176" ht="30.75" customHeight="true" spans="1:20">
      <c r="A176" s="23" t="s">
        <v>291</v>
      </c>
      <c r="B176" s="20" t="s">
        <v>292</v>
      </c>
      <c r="C176" s="21"/>
      <c r="D176" s="22">
        <f t="shared" si="30"/>
        <v>21.4</v>
      </c>
      <c r="E176" s="34">
        <f>SUM(E177:E181)</f>
        <v>0</v>
      </c>
      <c r="F176" s="34">
        <f t="shared" ref="F176:K176" si="32">SUM(F177:F181)</f>
        <v>0.4</v>
      </c>
      <c r="G176" s="34">
        <f t="shared" si="32"/>
        <v>9</v>
      </c>
      <c r="H176" s="34">
        <f t="shared" si="32"/>
        <v>12</v>
      </c>
      <c r="I176" s="34">
        <f t="shared" si="32"/>
        <v>0</v>
      </c>
      <c r="J176" s="34">
        <f t="shared" si="32"/>
        <v>0</v>
      </c>
      <c r="K176" s="34">
        <f t="shared" si="32"/>
        <v>0</v>
      </c>
      <c r="L176" s="34"/>
      <c r="M176" s="34">
        <f>SUM(M177:M181)</f>
        <v>0</v>
      </c>
      <c r="N176" s="34"/>
      <c r="O176" s="34"/>
      <c r="P176" s="34"/>
      <c r="Q176" s="33"/>
      <c r="R176" s="34"/>
      <c r="S176" s="33"/>
      <c r="T176" s="33"/>
    </row>
    <row r="177" ht="30.75" customHeight="true" spans="1:20">
      <c r="A177" s="23"/>
      <c r="B177" s="23" t="s">
        <v>293</v>
      </c>
      <c r="C177" s="28" t="s">
        <v>294</v>
      </c>
      <c r="D177" s="22">
        <f t="shared" si="30"/>
        <v>9</v>
      </c>
      <c r="E177" s="34"/>
      <c r="F177" s="34"/>
      <c r="G177" s="35">
        <v>9</v>
      </c>
      <c r="H177" s="34"/>
      <c r="I177" s="34"/>
      <c r="J177" s="34"/>
      <c r="K177" s="34"/>
      <c r="L177" s="34"/>
      <c r="M177" s="43"/>
      <c r="N177" s="43">
        <v>2060704</v>
      </c>
      <c r="O177" s="43" t="s">
        <v>28</v>
      </c>
      <c r="P177" s="43">
        <v>502</v>
      </c>
      <c r="Q177" s="51" t="s">
        <v>169</v>
      </c>
      <c r="R177" s="35"/>
      <c r="S177" s="52"/>
      <c r="T177" s="25" t="s">
        <v>95</v>
      </c>
    </row>
    <row r="178" ht="30.75" customHeight="true" spans="1:20">
      <c r="A178" s="23"/>
      <c r="B178" s="23"/>
      <c r="C178" s="28"/>
      <c r="D178" s="22">
        <f t="shared" si="30"/>
        <v>0.4</v>
      </c>
      <c r="E178" s="34"/>
      <c r="F178" s="37">
        <v>0.4</v>
      </c>
      <c r="G178" s="34"/>
      <c r="H178" s="32"/>
      <c r="I178" s="34"/>
      <c r="J178" s="34"/>
      <c r="K178" s="34"/>
      <c r="L178" s="34"/>
      <c r="M178" s="45"/>
      <c r="N178" s="45">
        <v>2060703</v>
      </c>
      <c r="O178" s="45" t="s">
        <v>67</v>
      </c>
      <c r="P178" s="45">
        <v>502</v>
      </c>
      <c r="Q178" s="54" t="s">
        <v>169</v>
      </c>
      <c r="R178" s="37"/>
      <c r="S178" s="56"/>
      <c r="T178" s="33" t="s">
        <v>76</v>
      </c>
    </row>
    <row r="179" ht="30.75" customHeight="true" spans="1:20">
      <c r="A179" s="23"/>
      <c r="B179" s="23" t="s">
        <v>295</v>
      </c>
      <c r="C179" s="24" t="s">
        <v>296</v>
      </c>
      <c r="D179" s="22">
        <f t="shared" si="30"/>
        <v>5</v>
      </c>
      <c r="E179" s="34"/>
      <c r="F179" s="34"/>
      <c r="G179" s="34"/>
      <c r="H179" s="32">
        <v>5</v>
      </c>
      <c r="I179" s="34"/>
      <c r="J179" s="34"/>
      <c r="K179" s="34"/>
      <c r="L179" s="34"/>
      <c r="M179" s="32"/>
      <c r="N179" s="32">
        <v>2060705</v>
      </c>
      <c r="O179" s="32" t="s">
        <v>209</v>
      </c>
      <c r="P179" s="43">
        <v>502</v>
      </c>
      <c r="Q179" s="51" t="s">
        <v>169</v>
      </c>
      <c r="R179" s="32"/>
      <c r="S179" s="32"/>
      <c r="T179" s="25" t="s">
        <v>210</v>
      </c>
    </row>
    <row r="180" ht="30.75" customHeight="true" spans="1:20">
      <c r="A180" s="23"/>
      <c r="B180" s="23" t="s">
        <v>297</v>
      </c>
      <c r="C180" s="24" t="s">
        <v>298</v>
      </c>
      <c r="D180" s="22">
        <f t="shared" si="30"/>
        <v>4</v>
      </c>
      <c r="E180" s="34"/>
      <c r="F180" s="34"/>
      <c r="G180" s="34"/>
      <c r="H180" s="32">
        <v>4</v>
      </c>
      <c r="I180" s="34"/>
      <c r="J180" s="34"/>
      <c r="K180" s="34"/>
      <c r="L180" s="34"/>
      <c r="M180" s="32"/>
      <c r="N180" s="32">
        <v>2060705</v>
      </c>
      <c r="O180" s="32" t="s">
        <v>209</v>
      </c>
      <c r="P180" s="43">
        <v>502</v>
      </c>
      <c r="Q180" s="51" t="s">
        <v>169</v>
      </c>
      <c r="R180" s="32"/>
      <c r="S180" s="32"/>
      <c r="T180" s="25" t="s">
        <v>210</v>
      </c>
    </row>
    <row r="181" ht="30.75" customHeight="true" spans="1:20">
      <c r="A181" s="23"/>
      <c r="B181" s="23" t="s">
        <v>299</v>
      </c>
      <c r="C181" s="24" t="s">
        <v>300</v>
      </c>
      <c r="D181" s="22">
        <f t="shared" si="30"/>
        <v>3</v>
      </c>
      <c r="E181" s="34"/>
      <c r="F181" s="34"/>
      <c r="G181" s="34"/>
      <c r="H181" s="32">
        <v>3</v>
      </c>
      <c r="I181" s="34"/>
      <c r="J181" s="34"/>
      <c r="K181" s="34"/>
      <c r="L181" s="34"/>
      <c r="M181" s="32"/>
      <c r="N181" s="32">
        <v>2060705</v>
      </c>
      <c r="O181" s="32" t="s">
        <v>209</v>
      </c>
      <c r="P181" s="43">
        <v>502</v>
      </c>
      <c r="Q181" s="51" t="s">
        <v>169</v>
      </c>
      <c r="R181" s="32"/>
      <c r="S181" s="32"/>
      <c r="T181" s="25" t="s">
        <v>210</v>
      </c>
    </row>
    <row r="182" ht="30.75" customHeight="true" spans="1:20">
      <c r="A182" s="23" t="s">
        <v>301</v>
      </c>
      <c r="B182" s="20" t="s">
        <v>302</v>
      </c>
      <c r="C182" s="20"/>
      <c r="D182" s="22">
        <f t="shared" si="30"/>
        <v>13.5</v>
      </c>
      <c r="E182" s="34">
        <f>SUM(E183:E186)</f>
        <v>0</v>
      </c>
      <c r="F182" s="34">
        <f t="shared" ref="F182:K182" si="33">SUM(F183:F186)</f>
        <v>0.5</v>
      </c>
      <c r="G182" s="34">
        <f t="shared" si="33"/>
        <v>0</v>
      </c>
      <c r="H182" s="34">
        <f t="shared" si="33"/>
        <v>13</v>
      </c>
      <c r="I182" s="34">
        <f t="shared" si="33"/>
        <v>0</v>
      </c>
      <c r="J182" s="34">
        <f t="shared" si="33"/>
        <v>0</v>
      </c>
      <c r="K182" s="34">
        <f t="shared" si="33"/>
        <v>0</v>
      </c>
      <c r="L182" s="34"/>
      <c r="M182" s="34">
        <f>SUM(M183:M186)</f>
        <v>0</v>
      </c>
      <c r="N182" s="34"/>
      <c r="O182" s="34"/>
      <c r="P182" s="34"/>
      <c r="Q182" s="33"/>
      <c r="R182" s="34"/>
      <c r="S182" s="33"/>
      <c r="T182" s="33"/>
    </row>
    <row r="183" ht="38.4" customHeight="true" spans="1:20">
      <c r="A183" s="23"/>
      <c r="B183" s="61" t="s">
        <v>303</v>
      </c>
      <c r="C183" s="57" t="s">
        <v>304</v>
      </c>
      <c r="D183" s="22">
        <f t="shared" si="30"/>
        <v>0.5</v>
      </c>
      <c r="E183" s="34"/>
      <c r="F183" s="34">
        <v>0.5</v>
      </c>
      <c r="G183" s="34"/>
      <c r="H183" s="34"/>
      <c r="I183" s="34"/>
      <c r="J183" s="34"/>
      <c r="K183" s="34"/>
      <c r="L183" s="34"/>
      <c r="M183" s="45"/>
      <c r="N183" s="45">
        <v>2060703</v>
      </c>
      <c r="O183" s="45" t="s">
        <v>67</v>
      </c>
      <c r="P183" s="45">
        <v>502</v>
      </c>
      <c r="Q183" s="54" t="s">
        <v>169</v>
      </c>
      <c r="R183" s="37"/>
      <c r="S183" s="56"/>
      <c r="T183" s="33" t="s">
        <v>76</v>
      </c>
    </row>
    <row r="184" ht="30.75" customHeight="true" spans="1:20">
      <c r="A184" s="23"/>
      <c r="B184" s="23" t="s">
        <v>305</v>
      </c>
      <c r="C184" s="24" t="s">
        <v>306</v>
      </c>
      <c r="D184" s="22">
        <f t="shared" si="30"/>
        <v>5</v>
      </c>
      <c r="E184" s="34"/>
      <c r="F184" s="34"/>
      <c r="G184" s="34"/>
      <c r="H184" s="34">
        <v>5</v>
      </c>
      <c r="I184" s="34"/>
      <c r="J184" s="34"/>
      <c r="K184" s="34"/>
      <c r="L184" s="34"/>
      <c r="M184" s="34"/>
      <c r="N184" s="32">
        <v>2060705</v>
      </c>
      <c r="O184" s="32" t="s">
        <v>209</v>
      </c>
      <c r="P184" s="34">
        <v>502</v>
      </c>
      <c r="Q184" s="33" t="s">
        <v>169</v>
      </c>
      <c r="R184" s="34"/>
      <c r="S184" s="33"/>
      <c r="T184" s="33" t="s">
        <v>210</v>
      </c>
    </row>
    <row r="185" ht="30.75" customHeight="true" spans="1:20">
      <c r="A185" s="23"/>
      <c r="B185" s="23" t="s">
        <v>307</v>
      </c>
      <c r="C185" s="24" t="s">
        <v>308</v>
      </c>
      <c r="D185" s="22">
        <f t="shared" si="30"/>
        <v>4</v>
      </c>
      <c r="E185" s="34"/>
      <c r="F185" s="34"/>
      <c r="G185" s="34"/>
      <c r="H185" s="34">
        <v>4</v>
      </c>
      <c r="I185" s="34"/>
      <c r="J185" s="34"/>
      <c r="K185" s="34"/>
      <c r="L185" s="34"/>
      <c r="M185" s="34"/>
      <c r="N185" s="32">
        <v>2060705</v>
      </c>
      <c r="O185" s="32" t="s">
        <v>209</v>
      </c>
      <c r="P185" s="34">
        <v>502</v>
      </c>
      <c r="Q185" s="33" t="s">
        <v>169</v>
      </c>
      <c r="R185" s="34"/>
      <c r="S185" s="33"/>
      <c r="T185" s="33" t="s">
        <v>210</v>
      </c>
    </row>
    <row r="186" ht="30.75" customHeight="true" spans="1:20">
      <c r="A186" s="23"/>
      <c r="B186" s="23" t="s">
        <v>309</v>
      </c>
      <c r="C186" s="24" t="s">
        <v>310</v>
      </c>
      <c r="D186" s="22">
        <f t="shared" si="30"/>
        <v>4</v>
      </c>
      <c r="E186" s="34"/>
      <c r="F186" s="34"/>
      <c r="G186" s="34"/>
      <c r="H186" s="34">
        <v>4</v>
      </c>
      <c r="I186" s="34"/>
      <c r="J186" s="34"/>
      <c r="K186" s="34"/>
      <c r="L186" s="34"/>
      <c r="M186" s="34"/>
      <c r="N186" s="32">
        <v>2060705</v>
      </c>
      <c r="O186" s="32" t="s">
        <v>209</v>
      </c>
      <c r="P186" s="34">
        <v>502</v>
      </c>
      <c r="Q186" s="33" t="s">
        <v>169</v>
      </c>
      <c r="R186" s="34"/>
      <c r="S186" s="33"/>
      <c r="T186" s="33" t="s">
        <v>210</v>
      </c>
    </row>
    <row r="187" ht="27" customHeight="true" spans="1:20">
      <c r="A187" s="23" t="s">
        <v>311</v>
      </c>
      <c r="B187" s="20" t="s">
        <v>312</v>
      </c>
      <c r="C187" s="21"/>
      <c r="D187" s="22">
        <f t="shared" si="30"/>
        <v>9.5</v>
      </c>
      <c r="E187" s="34">
        <f>SUM(E188:E190)</f>
        <v>0</v>
      </c>
      <c r="F187" s="34">
        <f t="shared" ref="F187:K187" si="34">SUM(F188:F190)</f>
        <v>0.5</v>
      </c>
      <c r="G187" s="34">
        <f t="shared" si="34"/>
        <v>0</v>
      </c>
      <c r="H187" s="34">
        <f t="shared" si="34"/>
        <v>9</v>
      </c>
      <c r="I187" s="34">
        <f t="shared" si="34"/>
        <v>0</v>
      </c>
      <c r="J187" s="34">
        <f t="shared" si="34"/>
        <v>0</v>
      </c>
      <c r="K187" s="34">
        <f t="shared" si="34"/>
        <v>0</v>
      </c>
      <c r="L187" s="34"/>
      <c r="M187" s="34">
        <f>SUM(M188:M190)</f>
        <v>0</v>
      </c>
      <c r="N187" s="34"/>
      <c r="O187" s="34"/>
      <c r="P187" s="34"/>
      <c r="Q187" s="33"/>
      <c r="R187" s="34"/>
      <c r="S187" s="33"/>
      <c r="T187" s="33"/>
    </row>
    <row r="188" ht="27" customHeight="true" spans="1:20">
      <c r="A188" s="23"/>
      <c r="B188" s="61" t="s">
        <v>313</v>
      </c>
      <c r="C188" s="57" t="s">
        <v>314</v>
      </c>
      <c r="D188" s="22">
        <f t="shared" si="30"/>
        <v>0.5</v>
      </c>
      <c r="E188" s="34"/>
      <c r="F188" s="37">
        <v>0.5</v>
      </c>
      <c r="G188" s="34"/>
      <c r="H188" s="34"/>
      <c r="I188" s="34"/>
      <c r="J188" s="34"/>
      <c r="K188" s="34"/>
      <c r="L188" s="34"/>
      <c r="M188" s="45"/>
      <c r="N188" s="45">
        <v>2060703</v>
      </c>
      <c r="O188" s="45" t="s">
        <v>67</v>
      </c>
      <c r="P188" s="45">
        <v>502</v>
      </c>
      <c r="Q188" s="54" t="s">
        <v>169</v>
      </c>
      <c r="R188" s="34"/>
      <c r="S188" s="34"/>
      <c r="T188" s="33" t="s">
        <v>76</v>
      </c>
    </row>
    <row r="189" ht="27" customHeight="true" spans="1:20">
      <c r="A189" s="23"/>
      <c r="B189" s="23" t="s">
        <v>315</v>
      </c>
      <c r="C189" s="24" t="s">
        <v>316</v>
      </c>
      <c r="D189" s="22">
        <f t="shared" si="30"/>
        <v>5</v>
      </c>
      <c r="E189" s="34"/>
      <c r="F189" s="34"/>
      <c r="G189" s="34"/>
      <c r="H189" s="32">
        <v>5</v>
      </c>
      <c r="I189" s="34"/>
      <c r="J189" s="34"/>
      <c r="K189" s="34"/>
      <c r="L189" s="34"/>
      <c r="M189" s="32"/>
      <c r="N189" s="32">
        <v>2060705</v>
      </c>
      <c r="O189" s="32" t="s">
        <v>209</v>
      </c>
      <c r="P189" s="43">
        <v>502</v>
      </c>
      <c r="Q189" s="51" t="s">
        <v>169</v>
      </c>
      <c r="R189" s="32"/>
      <c r="S189" s="32"/>
      <c r="T189" s="25" t="s">
        <v>210</v>
      </c>
    </row>
    <row r="190" ht="27" customHeight="true" spans="1:20">
      <c r="A190" s="23"/>
      <c r="B190" s="23" t="s">
        <v>317</v>
      </c>
      <c r="C190" s="24" t="s">
        <v>318</v>
      </c>
      <c r="D190" s="22">
        <f t="shared" si="30"/>
        <v>4</v>
      </c>
      <c r="E190" s="34"/>
      <c r="F190" s="34"/>
      <c r="G190" s="34"/>
      <c r="H190" s="32">
        <v>4</v>
      </c>
      <c r="I190" s="34"/>
      <c r="J190" s="34"/>
      <c r="K190" s="34"/>
      <c r="L190" s="34"/>
      <c r="M190" s="32"/>
      <c r="N190" s="32">
        <v>2060705</v>
      </c>
      <c r="O190" s="32" t="s">
        <v>209</v>
      </c>
      <c r="P190" s="43">
        <v>502</v>
      </c>
      <c r="Q190" s="51" t="s">
        <v>169</v>
      </c>
      <c r="R190" s="32"/>
      <c r="S190" s="32"/>
      <c r="T190" s="25" t="s">
        <v>210</v>
      </c>
    </row>
    <row r="191" ht="27" customHeight="true" spans="1:20">
      <c r="A191" s="23" t="s">
        <v>319</v>
      </c>
      <c r="B191" s="20" t="s">
        <v>320</v>
      </c>
      <c r="C191" s="21"/>
      <c r="D191" s="22">
        <f t="shared" si="30"/>
        <v>8.5</v>
      </c>
      <c r="E191" s="34">
        <f>SUM(E192:E196)</f>
        <v>0</v>
      </c>
      <c r="F191" s="34">
        <f t="shared" ref="F191:K191" si="35">SUM(F192:F196)</f>
        <v>0.5</v>
      </c>
      <c r="G191" s="34">
        <f t="shared" si="35"/>
        <v>0</v>
      </c>
      <c r="H191" s="34">
        <f t="shared" si="35"/>
        <v>8</v>
      </c>
      <c r="I191" s="34">
        <f t="shared" si="35"/>
        <v>0</v>
      </c>
      <c r="J191" s="34">
        <f t="shared" si="35"/>
        <v>0</v>
      </c>
      <c r="K191" s="34">
        <f t="shared" si="35"/>
        <v>0</v>
      </c>
      <c r="L191" s="34"/>
      <c r="M191" s="34">
        <f>SUM(M192:M196)</f>
        <v>0</v>
      </c>
      <c r="N191" s="34"/>
      <c r="O191" s="34"/>
      <c r="P191" s="34"/>
      <c r="Q191" s="33"/>
      <c r="R191" s="34"/>
      <c r="S191" s="33"/>
      <c r="T191" s="33"/>
    </row>
    <row r="192" ht="27" customHeight="true" spans="1:20">
      <c r="A192" s="23"/>
      <c r="B192" s="23" t="s">
        <v>321</v>
      </c>
      <c r="C192" s="57" t="s">
        <v>322</v>
      </c>
      <c r="D192" s="22">
        <f t="shared" si="30"/>
        <v>0.5</v>
      </c>
      <c r="E192" s="34"/>
      <c r="F192" s="34">
        <v>0.5</v>
      </c>
      <c r="G192" s="34"/>
      <c r="H192" s="34"/>
      <c r="I192" s="34"/>
      <c r="J192" s="34"/>
      <c r="K192" s="34"/>
      <c r="L192" s="34"/>
      <c r="M192" s="45"/>
      <c r="N192" s="45">
        <v>2060703</v>
      </c>
      <c r="O192" s="45" t="s">
        <v>67</v>
      </c>
      <c r="P192" s="45">
        <v>502</v>
      </c>
      <c r="Q192" s="54" t="s">
        <v>169</v>
      </c>
      <c r="R192" s="34"/>
      <c r="S192" s="34"/>
      <c r="T192" s="33" t="s">
        <v>76</v>
      </c>
    </row>
    <row r="193" ht="45.75" customHeight="true" spans="1:20">
      <c r="A193" s="23"/>
      <c r="B193" s="23"/>
      <c r="C193" s="24" t="s">
        <v>323</v>
      </c>
      <c r="D193" s="22">
        <f t="shared" si="30"/>
        <v>-5</v>
      </c>
      <c r="E193" s="34"/>
      <c r="F193" s="34"/>
      <c r="G193" s="34"/>
      <c r="H193" s="34"/>
      <c r="I193" s="34"/>
      <c r="J193" s="34"/>
      <c r="K193" s="34"/>
      <c r="L193" s="34"/>
      <c r="M193" s="45">
        <v>-5</v>
      </c>
      <c r="N193" s="43">
        <v>2060704</v>
      </c>
      <c r="O193" s="43" t="s">
        <v>28</v>
      </c>
      <c r="P193" s="45">
        <v>505</v>
      </c>
      <c r="Q193" s="54" t="s">
        <v>172</v>
      </c>
      <c r="R193" s="34"/>
      <c r="S193" s="34"/>
      <c r="T193" s="33" t="s">
        <v>324</v>
      </c>
    </row>
    <row r="194" ht="45.75" customHeight="true" spans="1:20">
      <c r="A194" s="23"/>
      <c r="B194" s="23" t="s">
        <v>325</v>
      </c>
      <c r="C194" s="24" t="s">
        <v>323</v>
      </c>
      <c r="D194" s="22">
        <f t="shared" si="30"/>
        <v>5</v>
      </c>
      <c r="E194" s="34"/>
      <c r="F194" s="34"/>
      <c r="G194" s="34"/>
      <c r="H194" s="32"/>
      <c r="I194" s="34"/>
      <c r="J194" s="34"/>
      <c r="K194" s="34"/>
      <c r="L194" s="34"/>
      <c r="M194" s="32">
        <v>5</v>
      </c>
      <c r="N194" s="43">
        <v>2060704</v>
      </c>
      <c r="O194" s="43" t="s">
        <v>28</v>
      </c>
      <c r="P194" s="45">
        <v>505</v>
      </c>
      <c r="Q194" s="54" t="s">
        <v>172</v>
      </c>
      <c r="R194" s="34"/>
      <c r="S194" s="34"/>
      <c r="T194" s="33" t="s">
        <v>324</v>
      </c>
    </row>
    <row r="195" ht="27" customHeight="true" spans="1:20">
      <c r="A195" s="23"/>
      <c r="B195" s="23" t="s">
        <v>326</v>
      </c>
      <c r="C195" s="24" t="s">
        <v>327</v>
      </c>
      <c r="D195" s="22">
        <f t="shared" si="30"/>
        <v>4</v>
      </c>
      <c r="E195" s="34"/>
      <c r="F195" s="34"/>
      <c r="G195" s="34"/>
      <c r="H195" s="32">
        <v>4</v>
      </c>
      <c r="I195" s="34"/>
      <c r="J195" s="34"/>
      <c r="K195" s="34"/>
      <c r="L195" s="34"/>
      <c r="M195" s="32"/>
      <c r="N195" s="32">
        <v>2060705</v>
      </c>
      <c r="O195" s="32" t="s">
        <v>209</v>
      </c>
      <c r="P195" s="43">
        <v>502</v>
      </c>
      <c r="Q195" s="51" t="s">
        <v>169</v>
      </c>
      <c r="R195" s="32"/>
      <c r="S195" s="32"/>
      <c r="T195" s="25" t="s">
        <v>210</v>
      </c>
    </row>
    <row r="196" ht="27" customHeight="true" spans="1:20">
      <c r="A196" s="23"/>
      <c r="B196" s="23" t="s">
        <v>328</v>
      </c>
      <c r="C196" s="24" t="s">
        <v>329</v>
      </c>
      <c r="D196" s="22">
        <f t="shared" si="30"/>
        <v>4</v>
      </c>
      <c r="E196" s="34"/>
      <c r="F196" s="34"/>
      <c r="G196" s="34"/>
      <c r="H196" s="32">
        <v>4</v>
      </c>
      <c r="I196" s="34"/>
      <c r="J196" s="34"/>
      <c r="K196" s="34"/>
      <c r="L196" s="34"/>
      <c r="M196" s="32"/>
      <c r="N196" s="32">
        <v>2060705</v>
      </c>
      <c r="O196" s="32" t="s">
        <v>209</v>
      </c>
      <c r="P196" s="43">
        <v>502</v>
      </c>
      <c r="Q196" s="51" t="s">
        <v>169</v>
      </c>
      <c r="R196" s="32"/>
      <c r="S196" s="32"/>
      <c r="T196" s="25" t="s">
        <v>210</v>
      </c>
    </row>
    <row r="197" ht="27" customHeight="true" spans="1:20">
      <c r="A197" s="61" t="s">
        <v>330</v>
      </c>
      <c r="B197" s="20" t="s">
        <v>331</v>
      </c>
      <c r="C197" s="20"/>
      <c r="D197" s="22">
        <f t="shared" si="30"/>
        <v>0.5</v>
      </c>
      <c r="E197" s="34">
        <f>SUM(E198)</f>
        <v>0</v>
      </c>
      <c r="F197" s="34">
        <f t="shared" ref="F197:K197" si="36">SUM(F198)</f>
        <v>0.5</v>
      </c>
      <c r="G197" s="34">
        <f t="shared" si="36"/>
        <v>0</v>
      </c>
      <c r="H197" s="34">
        <f t="shared" si="36"/>
        <v>0</v>
      </c>
      <c r="I197" s="34">
        <f t="shared" si="36"/>
        <v>0</v>
      </c>
      <c r="J197" s="34">
        <f t="shared" si="36"/>
        <v>0</v>
      </c>
      <c r="K197" s="34">
        <f t="shared" si="36"/>
        <v>0</v>
      </c>
      <c r="L197" s="34"/>
      <c r="M197" s="34">
        <f>SUM(M198)</f>
        <v>0</v>
      </c>
      <c r="N197" s="34"/>
      <c r="O197" s="34"/>
      <c r="P197" s="34"/>
      <c r="Q197" s="33"/>
      <c r="R197" s="34"/>
      <c r="S197" s="33"/>
      <c r="T197" s="33"/>
    </row>
    <row r="198" ht="27" customHeight="true" spans="1:20">
      <c r="A198" s="61"/>
      <c r="B198" s="61" t="s">
        <v>332</v>
      </c>
      <c r="C198" s="57" t="s">
        <v>333</v>
      </c>
      <c r="D198" s="22">
        <f t="shared" si="30"/>
        <v>0.5</v>
      </c>
      <c r="E198" s="34"/>
      <c r="F198" s="34">
        <v>0.5</v>
      </c>
      <c r="G198" s="34"/>
      <c r="H198" s="34"/>
      <c r="I198" s="34"/>
      <c r="J198" s="34"/>
      <c r="K198" s="34"/>
      <c r="L198" s="34"/>
      <c r="M198" s="45"/>
      <c r="N198" s="45">
        <v>2060703</v>
      </c>
      <c r="O198" s="45" t="s">
        <v>67</v>
      </c>
      <c r="P198" s="45">
        <v>502</v>
      </c>
      <c r="Q198" s="54" t="s">
        <v>169</v>
      </c>
      <c r="R198" s="37"/>
      <c r="S198" s="56"/>
      <c r="T198" s="33" t="s">
        <v>76</v>
      </c>
    </row>
    <row r="199" ht="27" customHeight="true"/>
    <row r="200" ht="27" customHeight="true"/>
    <row r="201" ht="27" customHeight="true"/>
    <row r="202" ht="27" customHeight="true"/>
  </sheetData>
  <autoFilter ref="A4:T198">
    <extLst/>
  </autoFilter>
  <mergeCells count="86">
    <mergeCell ref="A1:C1"/>
    <mergeCell ref="A2:T2"/>
    <mergeCell ref="A3:T3"/>
    <mergeCell ref="A5:C5"/>
    <mergeCell ref="A6:C6"/>
    <mergeCell ref="B7:C7"/>
    <mergeCell ref="B8:C8"/>
    <mergeCell ref="B9:C9"/>
    <mergeCell ref="B10:C10"/>
    <mergeCell ref="B11:C11"/>
    <mergeCell ref="B12:C12"/>
    <mergeCell ref="B39:C39"/>
    <mergeCell ref="B40:C40"/>
    <mergeCell ref="B41:C41"/>
    <mergeCell ref="B95:C95"/>
    <mergeCell ref="B96:C96"/>
    <mergeCell ref="B97:C97"/>
    <mergeCell ref="B98:C98"/>
    <mergeCell ref="A99:C99"/>
    <mergeCell ref="B100:C100"/>
    <mergeCell ref="B122:C122"/>
    <mergeCell ref="B130:C130"/>
    <mergeCell ref="B141:C141"/>
    <mergeCell ref="B145:C145"/>
    <mergeCell ref="B154:C154"/>
    <mergeCell ref="B160:C160"/>
    <mergeCell ref="B167:C167"/>
    <mergeCell ref="B170:C170"/>
    <mergeCell ref="B176:C176"/>
    <mergeCell ref="B182:C182"/>
    <mergeCell ref="B187:C187"/>
    <mergeCell ref="B191:C191"/>
    <mergeCell ref="B197:C197"/>
    <mergeCell ref="A7:A9"/>
    <mergeCell ref="A10:A11"/>
    <mergeCell ref="A12:A40"/>
    <mergeCell ref="A41:A96"/>
    <mergeCell ref="A97:A98"/>
    <mergeCell ref="A100:A121"/>
    <mergeCell ref="A122:A129"/>
    <mergeCell ref="A130:A140"/>
    <mergeCell ref="A141:A144"/>
    <mergeCell ref="A145:A153"/>
    <mergeCell ref="A154:A159"/>
    <mergeCell ref="A160:A166"/>
    <mergeCell ref="A167:A169"/>
    <mergeCell ref="A170:A175"/>
    <mergeCell ref="A176:A181"/>
    <mergeCell ref="A182:A186"/>
    <mergeCell ref="A187:A190"/>
    <mergeCell ref="A191:A196"/>
    <mergeCell ref="A197:A198"/>
    <mergeCell ref="B14:B16"/>
    <mergeCell ref="B17:B18"/>
    <mergeCell ref="B19:B21"/>
    <mergeCell ref="B23:B25"/>
    <mergeCell ref="B27:B33"/>
    <mergeCell ref="B42:B94"/>
    <mergeCell ref="B101:B113"/>
    <mergeCell ref="B114:B117"/>
    <mergeCell ref="B123:B126"/>
    <mergeCell ref="B127:B128"/>
    <mergeCell ref="B131:B135"/>
    <mergeCell ref="B136:B137"/>
    <mergeCell ref="B138:B139"/>
    <mergeCell ref="B146:B148"/>
    <mergeCell ref="B152:B153"/>
    <mergeCell ref="B155:B157"/>
    <mergeCell ref="B163:B164"/>
    <mergeCell ref="B171:B173"/>
    <mergeCell ref="B177:B178"/>
    <mergeCell ref="B192:B193"/>
    <mergeCell ref="C20:C21"/>
    <mergeCell ref="C28:C30"/>
    <mergeCell ref="C31:C32"/>
    <mergeCell ref="C43:C44"/>
    <mergeCell ref="C45:C46"/>
    <mergeCell ref="C50:C51"/>
    <mergeCell ref="C70:C71"/>
    <mergeCell ref="C81:C82"/>
    <mergeCell ref="C101:C102"/>
    <mergeCell ref="C123:C126"/>
    <mergeCell ref="C131:C132"/>
    <mergeCell ref="C146:C148"/>
    <mergeCell ref="C155:C157"/>
    <mergeCell ref="C177:C178"/>
  </mergeCells>
  <printOptions horizontalCentered="true"/>
  <pageMargins left="0.236220472440945" right="0.078740157480315" top="0.708661417322835" bottom="0.669291338582677" header="0.196850393700787" footer="0.31496062992126"/>
  <pageSetup paperSize="9" scale="75"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I11" sqref="I11"/>
    </sheetView>
  </sheetViews>
  <sheetFormatPr defaultColWidth="8.88333333333333"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greatwall</cp:lastModifiedBy>
  <dcterms:created xsi:type="dcterms:W3CDTF">2006-09-14T03:21:00Z</dcterms:created>
  <cp:lastPrinted>2025-06-19T18:03:00Z</cp:lastPrinted>
  <dcterms:modified xsi:type="dcterms:W3CDTF">2025-06-30T09:45:56Z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D0FCD46BF6AA4649AFFC1B6F2F70B952_13</vt:lpwstr>
  </property>
  <property fmtid="{D5CDD505-2E9C-101B-9397-08002B2CF9AE}" pid="4" name="KSOReadingLayout">
    <vt:bool>true</vt:bool>
  </property>
</Properties>
</file>