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3" sheetId="3" r:id="rId1"/>
  </sheets>
  <definedNames>
    <definedName name="_xlnm._FilterDatabase" localSheetId="0" hidden="1">Sheet3!$A$4:$I$79</definedName>
  </definedNames>
  <calcPr calcId="144525"/>
</workbook>
</file>

<file path=xl/sharedStrings.xml><?xml version="1.0" encoding="utf-8"?>
<sst xmlns="http://schemas.openxmlformats.org/spreadsheetml/2006/main" count="388" uniqueCount="165">
  <si>
    <t>附件1</t>
  </si>
  <si>
    <t>2025年度地质找矿等项目资金明细表</t>
  </si>
  <si>
    <t>序号</t>
  </si>
  <si>
    <t>部门</t>
  </si>
  <si>
    <t>单位</t>
  </si>
  <si>
    <t>项目名称</t>
  </si>
  <si>
    <t>金额
（万元）</t>
  </si>
  <si>
    <t>支出功能科目</t>
  </si>
  <si>
    <t>政府预算支出经济科目</t>
  </si>
  <si>
    <t>部门预算支出经济科目</t>
  </si>
  <si>
    <t>备注</t>
  </si>
  <si>
    <r>
      <rPr>
        <b/>
        <sz val="11"/>
        <color theme="1"/>
        <rFont val="仿宋_GB2312"/>
        <charset val="134"/>
      </rPr>
      <t>总计</t>
    </r>
  </si>
  <si>
    <r>
      <rPr>
        <b/>
        <sz val="11"/>
        <color theme="1"/>
        <rFont val="仿宋_GB2312"/>
        <charset val="134"/>
      </rPr>
      <t>湖南省自然资源厅合计</t>
    </r>
  </si>
  <si>
    <r>
      <rPr>
        <b/>
        <sz val="11"/>
        <rFont val="仿宋_GB2312"/>
        <charset val="134"/>
      </rPr>
      <t>湖南省自然资源事务中心小计</t>
    </r>
  </si>
  <si>
    <t>1</t>
  </si>
  <si>
    <r>
      <rPr>
        <sz val="11"/>
        <color theme="1"/>
        <rFont val="仿宋_GB2312"/>
        <charset val="134"/>
      </rPr>
      <t>湖南省自然资源厅</t>
    </r>
  </si>
  <si>
    <r>
      <rPr>
        <sz val="11"/>
        <rFont val="仿宋_GB2312"/>
        <charset val="134"/>
      </rPr>
      <t>湖南省自然资源事务中心</t>
    </r>
  </si>
  <si>
    <r>
      <rPr>
        <sz val="11"/>
        <rFont val="仿宋_GB2312"/>
        <charset val="134"/>
      </rPr>
      <t>湖南省地下水资源常规监测（</t>
    </r>
    <r>
      <rPr>
        <sz val="11"/>
        <rFont val="Times New Roman"/>
        <charset val="0"/>
      </rPr>
      <t>2025</t>
    </r>
    <r>
      <rPr>
        <sz val="11"/>
        <rFont val="仿宋_GB2312"/>
        <charset val="134"/>
      </rPr>
      <t>年度）</t>
    </r>
  </si>
  <si>
    <r>
      <rPr>
        <sz val="11"/>
        <rFont val="Times New Roman"/>
        <charset val="0"/>
      </rPr>
      <t>2200113</t>
    </r>
    <r>
      <rPr>
        <sz val="11"/>
        <rFont val="仿宋_GB2312"/>
        <charset val="134"/>
      </rPr>
      <t>地质矿产资源与环境调查</t>
    </r>
  </si>
  <si>
    <r>
      <rPr>
        <sz val="11"/>
        <rFont val="Times New Roman"/>
        <charset val="134"/>
      </rPr>
      <t>50502</t>
    </r>
    <r>
      <rPr>
        <sz val="11"/>
        <rFont val="仿宋_GB2312"/>
        <charset val="134"/>
      </rPr>
      <t>商品和服务支出</t>
    </r>
  </si>
  <si>
    <r>
      <rPr>
        <sz val="11"/>
        <rFont val="Times New Roman"/>
        <charset val="134"/>
      </rPr>
      <t>30299</t>
    </r>
    <r>
      <rPr>
        <sz val="11"/>
        <rFont val="仿宋_GB2312"/>
        <charset val="134"/>
      </rPr>
      <t>其他商品和服务支出</t>
    </r>
  </si>
  <si>
    <t/>
  </si>
  <si>
    <r>
      <rPr>
        <b/>
        <sz val="11"/>
        <rFont val="仿宋_GB2312"/>
        <charset val="134"/>
      </rPr>
      <t>湖南省地质院合计</t>
    </r>
  </si>
  <si>
    <r>
      <rPr>
        <sz val="11"/>
        <rFont val="仿宋_GB2312"/>
        <charset val="134"/>
      </rPr>
      <t>湖南省地质院</t>
    </r>
  </si>
  <si>
    <r>
      <rPr>
        <b/>
        <sz val="11"/>
        <rFont val="仿宋_GB2312"/>
        <charset val="134"/>
      </rPr>
      <t>湖南省地质调查所小计</t>
    </r>
  </si>
  <si>
    <t>2</t>
  </si>
  <si>
    <r>
      <rPr>
        <sz val="11"/>
        <rFont val="仿宋_GB2312"/>
        <charset val="134"/>
      </rPr>
      <t>湖南省地质调查所</t>
    </r>
  </si>
  <si>
    <r>
      <rPr>
        <sz val="11"/>
        <rFont val="仿宋_GB2312"/>
        <charset val="134"/>
      </rPr>
      <t>湖南省万归阳镇幅、潘家埠幅</t>
    </r>
    <r>
      <rPr>
        <sz val="11"/>
        <rFont val="Times New Roman"/>
        <charset val="134"/>
      </rPr>
      <t>1:5</t>
    </r>
    <r>
      <rPr>
        <sz val="11"/>
        <rFont val="仿宋_GB2312"/>
        <charset val="134"/>
      </rPr>
      <t>区域地质调查</t>
    </r>
  </si>
  <si>
    <r>
      <rPr>
        <sz val="11"/>
        <rFont val="Times New Roman"/>
        <charset val="0"/>
      </rPr>
      <t>2200114</t>
    </r>
    <r>
      <rPr>
        <sz val="11"/>
        <rFont val="仿宋_GB2312"/>
        <charset val="134"/>
      </rPr>
      <t>地质勘查与矿产资源管理</t>
    </r>
  </si>
  <si>
    <r>
      <rPr>
        <sz val="11"/>
        <color rgb="FF000000"/>
        <rFont val="仿宋_GB2312"/>
        <charset val="134"/>
      </rPr>
      <t>共</t>
    </r>
    <r>
      <rPr>
        <sz val="11"/>
        <color rgb="FF000000"/>
        <rFont val="Times New Roman"/>
        <charset val="134"/>
      </rPr>
      <t>425</t>
    </r>
    <r>
      <rPr>
        <sz val="11"/>
        <color rgb="FF000000"/>
        <rFont val="仿宋_GB2312"/>
        <charset val="134"/>
      </rPr>
      <t>万元，分两年支付。提交《阳镇幅、潘家埠幅区域地质调查报告》。</t>
    </r>
  </si>
  <si>
    <t>3</t>
  </si>
  <si>
    <r>
      <rPr>
        <sz val="11"/>
        <rFont val="仿宋_GB2312"/>
        <charset val="134"/>
      </rPr>
      <t>湖南省剪家溪幅、黄土店幅</t>
    </r>
    <r>
      <rPr>
        <sz val="11"/>
        <rFont val="Times New Roman"/>
        <charset val="134"/>
      </rPr>
      <t>1:5</t>
    </r>
    <r>
      <rPr>
        <sz val="11"/>
        <rFont val="仿宋_GB2312"/>
        <charset val="134"/>
      </rPr>
      <t>万区域矿产地质调查</t>
    </r>
  </si>
  <si>
    <r>
      <rPr>
        <sz val="11"/>
        <color rgb="FF000000"/>
        <rFont val="仿宋_GB2312"/>
        <charset val="134"/>
      </rPr>
      <t>共</t>
    </r>
    <r>
      <rPr>
        <sz val="11"/>
        <color rgb="FF000000"/>
        <rFont val="Times New Roman"/>
        <charset val="134"/>
      </rPr>
      <t>651.07</t>
    </r>
    <r>
      <rPr>
        <sz val="11"/>
        <color rgb="FF000000"/>
        <rFont val="仿宋_GB2312"/>
        <charset val="134"/>
      </rPr>
      <t>万元，分两年支付。提交找矿靶区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Arial Unicode MS"/>
        <charset val="134"/>
      </rPr>
      <t>〜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仿宋_GB2312"/>
        <charset val="134"/>
      </rPr>
      <t>处。</t>
    </r>
  </si>
  <si>
    <t>4</t>
  </si>
  <si>
    <r>
      <rPr>
        <sz val="11"/>
        <rFont val="仿宋_GB2312"/>
        <charset val="134"/>
      </rPr>
      <t>湖南省勘查区块优选</t>
    </r>
  </si>
  <si>
    <r>
      <rPr>
        <sz val="11"/>
        <rFont val="仿宋_GB2312"/>
        <charset val="134"/>
      </rPr>
      <t>提交可供进一步勘查区块建议</t>
    </r>
    <r>
      <rPr>
        <sz val="11"/>
        <rFont val="Times New Roman"/>
        <charset val="134"/>
      </rPr>
      <t>3-5</t>
    </r>
    <r>
      <rPr>
        <sz val="11"/>
        <rFont val="仿宋_GB2312"/>
        <charset val="134"/>
      </rPr>
      <t>处。</t>
    </r>
  </si>
  <si>
    <t>5</t>
  </si>
  <si>
    <r>
      <rPr>
        <sz val="11"/>
        <rFont val="仿宋_GB2312"/>
        <charset val="134"/>
      </rPr>
      <t>湖南省重要成矿带基础地质工作需求综合评价</t>
    </r>
  </si>
  <si>
    <r>
      <rPr>
        <sz val="11"/>
        <rFont val="仿宋_GB2312"/>
        <charset val="134"/>
      </rPr>
      <t>提交《湖南省重要成矿带基础地质工作需求研究报告》。</t>
    </r>
  </si>
  <si>
    <t>6</t>
  </si>
  <si>
    <r>
      <rPr>
        <sz val="11"/>
        <rFont val="仿宋_GB2312"/>
        <charset val="134"/>
      </rPr>
      <t>湖南省非油气矿产成矿区划</t>
    </r>
  </si>
  <si>
    <r>
      <rPr>
        <sz val="11"/>
        <rFont val="仿宋_GB2312"/>
        <charset val="134"/>
      </rPr>
      <t>提交《湖南省</t>
    </r>
    <r>
      <rPr>
        <sz val="11"/>
        <rFont val="Times New Roman"/>
        <charset val="134"/>
      </rPr>
      <t>2025</t>
    </r>
    <r>
      <rPr>
        <sz val="11"/>
        <rFont val="仿宋_GB2312"/>
        <charset val="134"/>
      </rPr>
      <t>年度非油气矿产成矿区划报告》。</t>
    </r>
  </si>
  <si>
    <t>7</t>
  </si>
  <si>
    <r>
      <rPr>
        <sz val="11"/>
        <rFont val="仿宋_GB2312"/>
        <charset val="134"/>
      </rPr>
      <t>湖南省</t>
    </r>
    <r>
      <rPr>
        <sz val="11"/>
        <rFont val="Times New Roman"/>
        <charset val="134"/>
      </rPr>
      <t>“</t>
    </r>
    <r>
      <rPr>
        <sz val="11"/>
        <rFont val="仿宋_GB2312"/>
        <charset val="134"/>
      </rPr>
      <t>十五五</t>
    </r>
    <r>
      <rPr>
        <sz val="11"/>
        <rFont val="Times New Roman"/>
        <charset val="134"/>
      </rPr>
      <t>”</t>
    </r>
    <r>
      <rPr>
        <sz val="11"/>
        <rFont val="仿宋_GB2312"/>
        <charset val="134"/>
      </rPr>
      <t>地质调查规划</t>
    </r>
  </si>
  <si>
    <r>
      <rPr>
        <sz val="11"/>
        <rFont val="仿宋_GB2312"/>
        <charset val="134"/>
      </rPr>
      <t>提交《湖南省</t>
    </r>
    <r>
      <rPr>
        <sz val="11"/>
        <rFont val="Times New Roman"/>
        <charset val="134"/>
      </rPr>
      <t>“</t>
    </r>
    <r>
      <rPr>
        <sz val="11"/>
        <rFont val="仿宋_GB2312"/>
        <charset val="134"/>
      </rPr>
      <t>十五五</t>
    </r>
    <r>
      <rPr>
        <sz val="11"/>
        <rFont val="Times New Roman"/>
        <charset val="134"/>
      </rPr>
      <t>”</t>
    </r>
    <r>
      <rPr>
        <sz val="11"/>
        <rFont val="仿宋_GB2312"/>
        <charset val="134"/>
      </rPr>
      <t>地质调查规划报告》。</t>
    </r>
  </si>
  <si>
    <t>8</t>
  </si>
  <si>
    <r>
      <rPr>
        <sz val="11"/>
        <rFont val="仿宋_GB2312"/>
        <charset val="134"/>
      </rPr>
      <t>湖南省琵琶山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白鹤铺地区矿产资源调查评价</t>
    </r>
  </si>
  <si>
    <r>
      <rPr>
        <sz val="11"/>
        <color rgb="FF000000"/>
        <rFont val="仿宋_GB2312"/>
        <charset val="134"/>
      </rPr>
      <t>共</t>
    </r>
    <r>
      <rPr>
        <sz val="11"/>
        <color rgb="FF000000"/>
        <rFont val="Times New Roman"/>
        <charset val="134"/>
      </rPr>
      <t>414</t>
    </r>
    <r>
      <rPr>
        <sz val="11"/>
        <color rgb="FF000000"/>
        <rFont val="仿宋_GB2312"/>
        <charset val="134"/>
      </rPr>
      <t>万元，分两年支付。提交找矿靶区</t>
    </r>
    <r>
      <rPr>
        <sz val="11"/>
        <color rgb="FF000000"/>
        <rFont val="Times New Roman"/>
        <charset val="134"/>
      </rPr>
      <t>2~4</t>
    </r>
    <r>
      <rPr>
        <sz val="11"/>
        <color rgb="FF000000"/>
        <rFont val="仿宋_GB2312"/>
        <charset val="134"/>
      </rPr>
      <t>处。</t>
    </r>
  </si>
  <si>
    <t>9</t>
  </si>
  <si>
    <r>
      <rPr>
        <sz val="11"/>
        <rFont val="仿宋_GB2312"/>
        <charset val="134"/>
      </rPr>
      <t>《湖南省地质调查</t>
    </r>
    <r>
      <rPr>
        <sz val="11"/>
        <rFont val="Times New Roman"/>
        <charset val="0"/>
      </rPr>
      <t>“</t>
    </r>
    <r>
      <rPr>
        <sz val="11"/>
        <rFont val="仿宋_GB2312"/>
        <charset val="134"/>
      </rPr>
      <t>十五五</t>
    </r>
    <r>
      <rPr>
        <sz val="11"/>
        <rFont val="Times New Roman"/>
        <charset val="0"/>
      </rPr>
      <t>”</t>
    </r>
    <r>
      <rPr>
        <sz val="11"/>
        <rFont val="仿宋_GB2312"/>
        <charset val="134"/>
      </rPr>
      <t>规划》编制</t>
    </r>
  </si>
  <si>
    <t>10</t>
  </si>
  <si>
    <r>
      <rPr>
        <sz val="11"/>
        <rFont val="仿宋_GB2312"/>
        <charset val="134"/>
      </rPr>
      <t>矿业权出让及核查工作</t>
    </r>
  </si>
  <si>
    <t>11</t>
  </si>
  <si>
    <r>
      <rPr>
        <sz val="11"/>
        <rFont val="仿宋_GB2312"/>
        <charset val="134"/>
      </rPr>
      <t>湖南省灭失矿业权就矿找矿调查评价</t>
    </r>
  </si>
  <si>
    <t>12</t>
  </si>
  <si>
    <r>
      <rPr>
        <sz val="11"/>
        <rFont val="仿宋_GB2312"/>
        <charset val="134"/>
      </rPr>
      <t>全省自然资源领域安全隐患排查抽查</t>
    </r>
  </si>
  <si>
    <t>13</t>
  </si>
  <si>
    <r>
      <rPr>
        <sz val="11"/>
        <rFont val="仿宋_GB2312"/>
        <charset val="134"/>
      </rPr>
      <t>湖南省矿山储量动态监管技术支撑</t>
    </r>
  </si>
  <si>
    <r>
      <rPr>
        <b/>
        <sz val="11"/>
        <rFont val="仿宋_GB2312"/>
        <charset val="134"/>
      </rPr>
      <t>湖南省地质灾害调查监测所小计</t>
    </r>
  </si>
  <si>
    <t>14</t>
  </si>
  <si>
    <r>
      <rPr>
        <sz val="11"/>
        <rFont val="仿宋_GB2312"/>
        <charset val="134"/>
      </rPr>
      <t>湖南省地质灾害调查监测所</t>
    </r>
  </si>
  <si>
    <r>
      <rPr>
        <sz val="11"/>
        <rFont val="仿宋_GB2312"/>
        <charset val="134"/>
      </rPr>
      <t>湖南省长乐街幅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：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万区域矿产地质调查</t>
    </r>
  </si>
  <si>
    <r>
      <rPr>
        <sz val="11"/>
        <color rgb="FF000000"/>
        <rFont val="仿宋_GB2312"/>
        <charset val="134"/>
      </rPr>
      <t>共</t>
    </r>
    <r>
      <rPr>
        <sz val="11"/>
        <color rgb="FF000000"/>
        <rFont val="Times New Roman"/>
        <charset val="134"/>
      </rPr>
      <t>340</t>
    </r>
    <r>
      <rPr>
        <sz val="11"/>
        <color rgb="FF000000"/>
        <rFont val="仿宋_GB2312"/>
        <charset val="134"/>
      </rPr>
      <t>万元，分两年支付。提交找矿靶区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Arial Unicode MS"/>
        <charset val="134"/>
      </rPr>
      <t>〜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处。</t>
    </r>
  </si>
  <si>
    <t>15</t>
  </si>
  <si>
    <r>
      <rPr>
        <sz val="11"/>
        <rFont val="仿宋_GB2312"/>
        <charset val="134"/>
      </rPr>
      <t>湖南省泮春幅</t>
    </r>
    <r>
      <rPr>
        <sz val="11"/>
        <rFont val="Times New Roman"/>
        <charset val="134"/>
      </rPr>
      <t>1:5</t>
    </r>
    <r>
      <rPr>
        <sz val="11"/>
        <rFont val="仿宋_GB2312"/>
        <charset val="134"/>
      </rPr>
      <t>万矿产地质调查</t>
    </r>
  </si>
  <si>
    <r>
      <rPr>
        <sz val="11"/>
        <color rgb="FF000000"/>
        <rFont val="仿宋_GB2312"/>
        <charset val="134"/>
      </rPr>
      <t>共</t>
    </r>
    <r>
      <rPr>
        <sz val="11"/>
        <color rgb="FF000000"/>
        <rFont val="Times New Roman"/>
        <charset val="134"/>
      </rPr>
      <t>230</t>
    </r>
    <r>
      <rPr>
        <sz val="11"/>
        <color rgb="FF000000"/>
        <rFont val="仿宋_GB2312"/>
        <charset val="134"/>
      </rPr>
      <t>万元，分两年支付。提交找矿靶区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Arial Unicode MS"/>
        <charset val="134"/>
      </rPr>
      <t>〜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处。</t>
    </r>
  </si>
  <si>
    <t>16</t>
  </si>
  <si>
    <r>
      <rPr>
        <sz val="11"/>
        <rFont val="仿宋_GB2312"/>
        <charset val="134"/>
      </rPr>
      <t>湖南省古丈县古阳镇黑潭村地热资源调查</t>
    </r>
  </si>
  <si>
    <r>
      <rPr>
        <sz val="11"/>
        <rFont val="仿宋_GB2312"/>
        <charset val="134"/>
      </rPr>
      <t>提交可供深部验证的地热勘查潜力区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处。</t>
    </r>
  </si>
  <si>
    <t>17</t>
  </si>
  <si>
    <r>
      <rPr>
        <sz val="11"/>
        <rFont val="仿宋_GB2312"/>
        <charset val="134"/>
      </rPr>
      <t>湖南省平江县金综合异常查证与靶区优选</t>
    </r>
  </si>
  <si>
    <r>
      <rPr>
        <sz val="11"/>
        <rFont val="仿宋_GB2312"/>
        <charset val="134"/>
      </rPr>
      <t>提交可供下步工作的勘查区块</t>
    </r>
    <r>
      <rPr>
        <sz val="11"/>
        <rFont val="Times New Roman"/>
        <charset val="134"/>
      </rPr>
      <t xml:space="preserve"> 1~2 </t>
    </r>
    <r>
      <rPr>
        <sz val="11"/>
        <rFont val="仿宋_GB2312"/>
        <charset val="134"/>
      </rPr>
      <t>处。</t>
    </r>
  </si>
  <si>
    <t>18</t>
  </si>
  <si>
    <r>
      <rPr>
        <sz val="11"/>
        <rFont val="仿宋_GB2312"/>
        <charset val="134"/>
      </rPr>
      <t>矿业权人勘查开采信息公示及实地核查（</t>
    </r>
    <r>
      <rPr>
        <sz val="11"/>
        <rFont val="Times New Roman"/>
        <charset val="0"/>
      </rPr>
      <t>2025</t>
    </r>
    <r>
      <rPr>
        <sz val="11"/>
        <rFont val="仿宋_GB2312"/>
        <charset val="134"/>
      </rPr>
      <t>年度）</t>
    </r>
  </si>
  <si>
    <t>19</t>
  </si>
  <si>
    <t>20</t>
  </si>
  <si>
    <r>
      <rPr>
        <sz val="11"/>
        <rFont val="仿宋_GB2312"/>
        <charset val="134"/>
      </rPr>
      <t>矿产资源领域直插到底发现问题解决问题硬措施工作机制技术支撑</t>
    </r>
  </si>
  <si>
    <t>21</t>
  </si>
  <si>
    <t>22</t>
  </si>
  <si>
    <r>
      <rPr>
        <b/>
        <sz val="11"/>
        <color theme="1"/>
        <rFont val="仿宋_GB2312"/>
        <charset val="134"/>
      </rPr>
      <t>湖南省自然资源调查所小计</t>
    </r>
  </si>
  <si>
    <t>23</t>
  </si>
  <si>
    <r>
      <rPr>
        <sz val="11"/>
        <color theme="1"/>
        <rFont val="仿宋_GB2312"/>
        <charset val="134"/>
      </rPr>
      <t>湖南省自然资源调查所</t>
    </r>
  </si>
  <si>
    <r>
      <rPr>
        <sz val="11"/>
        <rFont val="仿宋_GB2312"/>
        <charset val="134"/>
      </rPr>
      <t>湖南省仙人湾幅、大江口幅</t>
    </r>
    <r>
      <rPr>
        <sz val="11"/>
        <rFont val="Times New Roman"/>
        <charset val="134"/>
      </rPr>
      <t>1:5</t>
    </r>
    <r>
      <rPr>
        <sz val="11"/>
        <rFont val="仿宋_GB2312"/>
        <charset val="134"/>
      </rPr>
      <t>万矿产地质调查</t>
    </r>
  </si>
  <si>
    <r>
      <rPr>
        <sz val="11"/>
        <color rgb="FF000000"/>
        <rFont val="仿宋_GB2312"/>
        <charset val="134"/>
      </rPr>
      <t>共</t>
    </r>
    <r>
      <rPr>
        <sz val="11"/>
        <color rgb="FF000000"/>
        <rFont val="Times New Roman"/>
        <charset val="134"/>
      </rPr>
      <t>449.43</t>
    </r>
    <r>
      <rPr>
        <sz val="11"/>
        <color rgb="FF000000"/>
        <rFont val="仿宋_GB2312"/>
        <charset val="134"/>
      </rPr>
      <t>万元，分两年支付。提交找矿靶区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～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_GB2312"/>
        <charset val="134"/>
      </rPr>
      <t>处。</t>
    </r>
  </si>
  <si>
    <t>24</t>
  </si>
  <si>
    <r>
      <rPr>
        <sz val="11"/>
        <rFont val="仿宋_GB2312"/>
        <charset val="134"/>
      </rPr>
      <t>湖南省安化县教子冲矿区锑金矿普查</t>
    </r>
  </si>
  <si>
    <r>
      <rPr>
        <sz val="11"/>
        <rFont val="仿宋_GB2312"/>
        <charset val="134"/>
      </rPr>
      <t>提交可供进一步工作的矿产地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处。</t>
    </r>
  </si>
  <si>
    <t>25</t>
  </si>
  <si>
    <r>
      <rPr>
        <sz val="11"/>
        <rFont val="仿宋_GB2312"/>
        <charset val="134"/>
      </rPr>
      <t>湖南省芷江县冷水溪矿区锑矿普查</t>
    </r>
  </si>
  <si>
    <t>26</t>
  </si>
  <si>
    <r>
      <rPr>
        <sz val="11"/>
        <rFont val="仿宋_GB2312"/>
        <charset val="134"/>
      </rPr>
      <t>湖南省常宁市塔下矿区锡铜多金属矿普查</t>
    </r>
  </si>
  <si>
    <t>27</t>
  </si>
  <si>
    <t>28</t>
  </si>
  <si>
    <t>29</t>
  </si>
  <si>
    <t>30</t>
  </si>
  <si>
    <t>31</t>
  </si>
  <si>
    <r>
      <rPr>
        <b/>
        <sz val="11"/>
        <rFont val="仿宋_GB2312"/>
        <charset val="134"/>
      </rPr>
      <t>湖南省矿产资源调查所小计</t>
    </r>
  </si>
  <si>
    <t>32</t>
  </si>
  <si>
    <r>
      <rPr>
        <sz val="11"/>
        <rFont val="仿宋_GB2312"/>
        <charset val="134"/>
      </rPr>
      <t>湖南省矿产资源调查所</t>
    </r>
  </si>
  <si>
    <r>
      <rPr>
        <sz val="11"/>
        <rFont val="仿宋_GB2312"/>
        <charset val="134"/>
      </rPr>
      <t>湖南省汝城县卢阳镇城头寨地热资源调查</t>
    </r>
  </si>
  <si>
    <t>33</t>
  </si>
  <si>
    <r>
      <rPr>
        <sz val="11"/>
        <rFont val="仿宋_GB2312"/>
        <charset val="134"/>
      </rPr>
      <t>湖南省桂阳县樟木冲矿区钴锰矿普查</t>
    </r>
  </si>
  <si>
    <r>
      <rPr>
        <sz val="11"/>
        <rFont val="仿宋_GB2312"/>
        <charset val="134"/>
      </rPr>
      <t>提交氧化锰（推断）矿石量</t>
    </r>
    <r>
      <rPr>
        <sz val="11"/>
        <rFont val="Times New Roman"/>
        <charset val="134"/>
      </rPr>
      <t>150</t>
    </r>
    <r>
      <rPr>
        <sz val="11"/>
        <rFont val="仿宋_GB2312"/>
        <charset val="134"/>
      </rPr>
      <t>万吨，铌金属量（推断）</t>
    </r>
    <r>
      <rPr>
        <sz val="11"/>
        <rFont val="Times New Roman"/>
        <charset val="134"/>
      </rPr>
      <t>3000</t>
    </r>
    <r>
      <rPr>
        <sz val="11"/>
        <rFont val="仿宋_GB2312"/>
        <charset val="134"/>
      </rPr>
      <t>吨，钴金属量（推断）</t>
    </r>
    <r>
      <rPr>
        <sz val="11"/>
        <rFont val="Times New Roman"/>
        <charset val="134"/>
      </rPr>
      <t>600</t>
    </r>
    <r>
      <rPr>
        <sz val="11"/>
        <rFont val="仿宋_GB2312"/>
        <charset val="134"/>
      </rPr>
      <t>吨。</t>
    </r>
  </si>
  <si>
    <t>34</t>
  </si>
  <si>
    <r>
      <rPr>
        <b/>
        <sz val="11"/>
        <rFont val="仿宋_GB2312"/>
        <charset val="134"/>
      </rPr>
      <t>湖南省核地质调查所小计</t>
    </r>
  </si>
  <si>
    <t>35</t>
  </si>
  <si>
    <r>
      <rPr>
        <sz val="11"/>
        <rFont val="仿宋_GB2312"/>
        <charset val="134"/>
      </rPr>
      <t>湖南省核地质调查所</t>
    </r>
  </si>
  <si>
    <r>
      <rPr>
        <sz val="11"/>
        <rFont val="仿宋_GB2312"/>
        <charset val="134"/>
      </rPr>
      <t>湖南省安化东部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桃江西部地区锰矿靶区优选</t>
    </r>
  </si>
  <si>
    <r>
      <rPr>
        <sz val="11"/>
        <rFont val="仿宋_GB2312"/>
        <charset val="134"/>
      </rPr>
      <t>提交找矿靶区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处。</t>
    </r>
  </si>
  <si>
    <t>36</t>
  </si>
  <si>
    <t>37</t>
  </si>
  <si>
    <t>38</t>
  </si>
  <si>
    <r>
      <rPr>
        <b/>
        <sz val="11"/>
        <rFont val="仿宋_GB2312"/>
        <charset val="134"/>
      </rPr>
      <t>湖南省工程地质矿山地质调查监测所小计</t>
    </r>
  </si>
  <si>
    <t>39</t>
  </si>
  <si>
    <r>
      <rPr>
        <sz val="11"/>
        <rFont val="仿宋_GB2312"/>
        <charset val="134"/>
      </rPr>
      <t>湖南省工程地质矿山地质调查监测所</t>
    </r>
  </si>
  <si>
    <r>
      <rPr>
        <sz val="11"/>
        <rFont val="仿宋_GB2312"/>
        <charset val="134"/>
      </rPr>
      <t>湖南省安仁县曹坝冲</t>
    </r>
    <r>
      <rPr>
        <sz val="11"/>
        <rFont val="Times New Roman"/>
        <charset val="134"/>
      </rPr>
      <t>—</t>
    </r>
    <r>
      <rPr>
        <sz val="11"/>
        <rFont val="仿宋_GB2312"/>
        <charset val="134"/>
      </rPr>
      <t>白竹亭萤石钨锡多金属矿靶区优选</t>
    </r>
  </si>
  <si>
    <r>
      <rPr>
        <sz val="11"/>
        <color rgb="FF000000"/>
        <rFont val="仿宋_GB2312"/>
        <charset val="134"/>
      </rPr>
      <t>共</t>
    </r>
    <r>
      <rPr>
        <sz val="11"/>
        <color rgb="FF000000"/>
        <rFont val="Times New Roman"/>
        <charset val="134"/>
      </rPr>
      <t>350</t>
    </r>
    <r>
      <rPr>
        <sz val="11"/>
        <color rgb="FF000000"/>
        <rFont val="仿宋_GB2312"/>
        <charset val="134"/>
      </rPr>
      <t>万元，分两年支付。提交找矿靶区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Arial Unicode MS"/>
        <charset val="134"/>
      </rPr>
      <t>〜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_GB2312"/>
        <charset val="134"/>
      </rPr>
      <t>处。</t>
    </r>
  </si>
  <si>
    <t>40</t>
  </si>
  <si>
    <r>
      <rPr>
        <sz val="11"/>
        <rFont val="仿宋_GB2312"/>
        <charset val="134"/>
      </rPr>
      <t>湖南省宜章县水冲矿区锂铌钽矿普查</t>
    </r>
  </si>
  <si>
    <r>
      <rPr>
        <sz val="11"/>
        <rFont val="仿宋_GB2312"/>
        <charset val="134"/>
      </rPr>
      <t>提交</t>
    </r>
    <r>
      <rPr>
        <sz val="11"/>
        <rFont val="Times New Roman"/>
        <charset val="134"/>
      </rPr>
      <t>Li2O</t>
    </r>
    <r>
      <rPr>
        <sz val="11"/>
        <rFont val="仿宋_GB2312"/>
        <charset val="134"/>
      </rPr>
      <t>矿物量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～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万吨。</t>
    </r>
  </si>
  <si>
    <r>
      <rPr>
        <b/>
        <sz val="11"/>
        <rFont val="仿宋_GB2312"/>
        <charset val="134"/>
      </rPr>
      <t>湖南省水文地质环境地质调查监测所小计</t>
    </r>
  </si>
  <si>
    <t>41</t>
  </si>
  <si>
    <r>
      <rPr>
        <sz val="11"/>
        <rFont val="仿宋_GB2312"/>
        <charset val="134"/>
      </rPr>
      <t>湖南省水文地质环境地质调查监测所</t>
    </r>
  </si>
  <si>
    <r>
      <rPr>
        <sz val="11"/>
        <rFont val="仿宋_GB2312"/>
        <charset val="134"/>
      </rPr>
      <t>湖南省板杉铺幅、普迹幅</t>
    </r>
    <r>
      <rPr>
        <sz val="11"/>
        <rFont val="Times New Roman"/>
        <charset val="134"/>
      </rPr>
      <t>1:5</t>
    </r>
    <r>
      <rPr>
        <sz val="11"/>
        <rFont val="仿宋_GB2312"/>
        <charset val="134"/>
      </rPr>
      <t>万矿产地质调查</t>
    </r>
  </si>
  <si>
    <r>
      <rPr>
        <sz val="11"/>
        <color rgb="FF000000"/>
        <rFont val="仿宋_GB2312"/>
        <charset val="134"/>
      </rPr>
      <t>共</t>
    </r>
    <r>
      <rPr>
        <sz val="11"/>
        <color rgb="FF000000"/>
        <rFont val="Times New Roman"/>
        <charset val="134"/>
      </rPr>
      <t>440</t>
    </r>
    <r>
      <rPr>
        <sz val="11"/>
        <color rgb="FF000000"/>
        <rFont val="仿宋_GB2312"/>
        <charset val="134"/>
      </rPr>
      <t>元，分两年支付。提交找矿靶区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Arial Unicode MS"/>
        <charset val="134"/>
      </rPr>
      <t>〜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_GB2312"/>
        <charset val="134"/>
      </rPr>
      <t>处。</t>
    </r>
  </si>
  <si>
    <t>42</t>
  </si>
  <si>
    <r>
      <rPr>
        <sz val="11"/>
        <rFont val="仿宋_GB2312"/>
        <charset val="134"/>
      </rPr>
      <t>湖南省醴陵市铁山矿区金银铅锌异常查证</t>
    </r>
  </si>
  <si>
    <r>
      <rPr>
        <sz val="11"/>
        <rFont val="仿宋_GB2312"/>
        <charset val="134"/>
      </rPr>
      <t>提交可进一步工作的矿产地</t>
    </r>
    <r>
      <rPr>
        <sz val="11"/>
        <rFont val="Times New Roman"/>
        <charset val="134"/>
      </rPr>
      <t>2~3</t>
    </r>
    <r>
      <rPr>
        <sz val="11"/>
        <rFont val="仿宋_GB2312"/>
        <charset val="134"/>
      </rPr>
      <t>处。</t>
    </r>
  </si>
  <si>
    <r>
      <rPr>
        <b/>
        <sz val="11"/>
        <rFont val="仿宋_GB2312"/>
        <charset val="134"/>
      </rPr>
      <t>湖南省城市地质调查监测所小计</t>
    </r>
  </si>
  <si>
    <t>43</t>
  </si>
  <si>
    <r>
      <rPr>
        <sz val="11"/>
        <rFont val="仿宋_GB2312"/>
        <charset val="134"/>
      </rPr>
      <t>湖南省城市地质调查监测所</t>
    </r>
  </si>
  <si>
    <r>
      <rPr>
        <sz val="11"/>
        <rFont val="仿宋_GB2312"/>
        <charset val="134"/>
      </rPr>
      <t>湖南省溆浦幅</t>
    </r>
    <r>
      <rPr>
        <sz val="11"/>
        <color rgb="FF000000"/>
        <rFont val="Times New Roman"/>
        <charset val="134"/>
      </rPr>
      <t>1:5</t>
    </r>
    <r>
      <rPr>
        <sz val="11"/>
        <color rgb="FF000000"/>
        <rFont val="仿宋_GB2312"/>
        <charset val="134"/>
      </rPr>
      <t>万矿产地质调查</t>
    </r>
  </si>
  <si>
    <r>
      <rPr>
        <sz val="11"/>
        <color rgb="FF000000"/>
        <rFont val="仿宋_GB2312"/>
        <charset val="134"/>
      </rPr>
      <t>共</t>
    </r>
    <r>
      <rPr>
        <sz val="11"/>
        <color rgb="FF000000"/>
        <rFont val="Times New Roman"/>
        <charset val="134"/>
      </rPr>
      <t>227.5</t>
    </r>
    <r>
      <rPr>
        <sz val="11"/>
        <color rgb="FF000000"/>
        <rFont val="仿宋_GB2312"/>
        <charset val="134"/>
      </rPr>
      <t>万元，分两年支付。提交找矿靶区</t>
    </r>
    <r>
      <rPr>
        <sz val="11"/>
        <color rgb="FF000000"/>
        <rFont val="Times New Roman"/>
        <charset val="134"/>
      </rPr>
      <t>1~2</t>
    </r>
    <r>
      <rPr>
        <sz val="11"/>
        <color rgb="FF000000"/>
        <rFont val="仿宋_GB2312"/>
        <charset val="134"/>
      </rPr>
      <t>处。</t>
    </r>
  </si>
  <si>
    <t>44</t>
  </si>
  <si>
    <r>
      <rPr>
        <sz val="11"/>
        <rFont val="仿宋_GB2312"/>
        <charset val="134"/>
      </rPr>
      <t>湖南省桃源县香炉尖矿区金矿普查</t>
    </r>
  </si>
  <si>
    <r>
      <rPr>
        <sz val="11"/>
        <rFont val="仿宋_GB2312"/>
        <charset val="134"/>
      </rPr>
      <t>提交可供详查工作区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处。</t>
    </r>
  </si>
  <si>
    <r>
      <rPr>
        <b/>
        <sz val="11"/>
        <rFont val="仿宋_GB2312"/>
        <charset val="134"/>
      </rPr>
      <t>湖南省地球物理地球化学调查所小计</t>
    </r>
  </si>
  <si>
    <t>45</t>
  </si>
  <si>
    <r>
      <rPr>
        <sz val="11"/>
        <rFont val="仿宋_GB2312"/>
        <charset val="134"/>
      </rPr>
      <t>湖南省地球物理地球化学调查所</t>
    </r>
  </si>
  <si>
    <r>
      <rPr>
        <sz val="11"/>
        <rFont val="仿宋_GB2312"/>
        <charset val="134"/>
      </rPr>
      <t>湖南省仙槎桥幅、罗城幅</t>
    </r>
    <r>
      <rPr>
        <sz val="11"/>
        <rFont val="Times New Roman"/>
        <charset val="134"/>
      </rPr>
      <t>1:5</t>
    </r>
    <r>
      <rPr>
        <sz val="11"/>
        <rFont val="仿宋_GB2312"/>
        <charset val="134"/>
      </rPr>
      <t>万矿产地质调查</t>
    </r>
  </si>
  <si>
    <r>
      <rPr>
        <sz val="11"/>
        <color rgb="FF000000"/>
        <rFont val="仿宋_GB2312"/>
        <charset val="134"/>
      </rPr>
      <t>共</t>
    </r>
    <r>
      <rPr>
        <sz val="11"/>
        <color rgb="FF000000"/>
        <rFont val="Times New Roman"/>
        <charset val="134"/>
      </rPr>
      <t>479.97</t>
    </r>
    <r>
      <rPr>
        <sz val="11"/>
        <color rgb="FF000000"/>
        <rFont val="仿宋_GB2312"/>
        <charset val="134"/>
      </rPr>
      <t>万元，分两年支付。提交找矿靶区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Arial Unicode MS"/>
        <charset val="134"/>
      </rPr>
      <t>〜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_GB2312"/>
        <charset val="134"/>
      </rPr>
      <t>处。</t>
    </r>
  </si>
  <si>
    <t>46</t>
  </si>
  <si>
    <r>
      <rPr>
        <sz val="11"/>
        <rFont val="仿宋_GB2312"/>
        <charset val="134"/>
      </rPr>
      <t>湖南省江永县大泊水地区铜钴多金属矿靶区优选</t>
    </r>
  </si>
  <si>
    <t>47</t>
  </si>
  <si>
    <r>
      <rPr>
        <sz val="11"/>
        <rFont val="仿宋_GB2312"/>
        <charset val="134"/>
      </rPr>
      <t>湖南省永州零陵区新宅里矿区锰矿普查</t>
    </r>
  </si>
  <si>
    <r>
      <rPr>
        <sz val="11"/>
        <rFont val="仿宋_GB2312"/>
        <charset val="134"/>
      </rPr>
      <t>提交推断锰资源量</t>
    </r>
    <r>
      <rPr>
        <sz val="11"/>
        <rFont val="Times New Roman"/>
        <charset val="134"/>
      </rPr>
      <t>400</t>
    </r>
    <r>
      <rPr>
        <sz val="11"/>
        <rFont val="仿宋_GB2312"/>
        <charset val="134"/>
      </rPr>
      <t>万吨。</t>
    </r>
  </si>
  <si>
    <t>48</t>
  </si>
  <si>
    <r>
      <rPr>
        <sz val="11"/>
        <rFont val="仿宋_GB2312"/>
        <charset val="134"/>
      </rPr>
      <t>湖南省永州市零陵区东湘桥矿区锰矿资源量调查评价</t>
    </r>
  </si>
  <si>
    <r>
      <rPr>
        <sz val="11"/>
        <rFont val="仿宋_GB2312"/>
        <charset val="134"/>
      </rPr>
      <t>提交推断锰资源量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万吨。</t>
    </r>
  </si>
  <si>
    <t>49</t>
  </si>
  <si>
    <t>50</t>
  </si>
  <si>
    <r>
      <rPr>
        <b/>
        <sz val="11"/>
        <rFont val="仿宋_GB2312"/>
        <charset val="134"/>
      </rPr>
      <t>湖南省遥感地质调查监测所小计</t>
    </r>
  </si>
  <si>
    <t>51</t>
  </si>
  <si>
    <r>
      <rPr>
        <sz val="11"/>
        <rFont val="仿宋_GB2312"/>
        <charset val="134"/>
      </rPr>
      <t>湖南省遥感地质调查监测所</t>
    </r>
  </si>
  <si>
    <t>52</t>
  </si>
  <si>
    <t>53</t>
  </si>
  <si>
    <r>
      <rPr>
        <b/>
        <sz val="11"/>
        <rFont val="仿宋_GB2312"/>
        <charset val="134"/>
      </rPr>
      <t>湖南省地质实验测试中心小计</t>
    </r>
  </si>
  <si>
    <t>54</t>
  </si>
  <si>
    <r>
      <rPr>
        <sz val="11"/>
        <rFont val="仿宋_GB2312"/>
        <charset val="134"/>
      </rPr>
      <t>湖南省地质实验测试中心</t>
    </r>
  </si>
  <si>
    <t>55</t>
  </si>
  <si>
    <r>
      <rPr>
        <b/>
        <sz val="11"/>
        <rFont val="仿宋_GB2312"/>
        <charset val="134"/>
      </rPr>
      <t>湖南省国土空间调查监测所小计</t>
    </r>
  </si>
  <si>
    <t>56</t>
  </si>
  <si>
    <r>
      <rPr>
        <sz val="11"/>
        <rFont val="仿宋_GB2312"/>
        <charset val="134"/>
      </rPr>
      <t>湖南省国土空间调查监测所</t>
    </r>
  </si>
  <si>
    <t>57</t>
  </si>
  <si>
    <t>58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</si>
</sst>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1"/>
      <name val="黑体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0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0" fillId="0" borderId="0" applyBorder="0"/>
    <xf numFmtId="0" fontId="11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23" borderId="13" applyNumberFormat="0" applyAlignment="0" applyProtection="0">
      <alignment vertical="center"/>
    </xf>
    <xf numFmtId="0" fontId="17" fillId="21" borderId="12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topLeftCell="A28" workbookViewId="0">
      <selection activeCell="D34" sqref="D34"/>
    </sheetView>
  </sheetViews>
  <sheetFormatPr defaultColWidth="9.025" defaultRowHeight="13.5"/>
  <cols>
    <col min="1" max="1" width="5.98333333333333" customWidth="1"/>
    <col min="3" max="3" width="12.15" style="2" customWidth="1"/>
    <col min="4" max="4" width="24.8916666666667" customWidth="1"/>
    <col min="5" max="5" width="9.375" style="3"/>
    <col min="6" max="8" width="16.375" customWidth="1"/>
    <col min="9" max="9" width="29.875" style="4" customWidth="1"/>
  </cols>
  <sheetData>
    <row r="1" ht="22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3" customHeight="1" spans="1:9">
      <c r="A2" s="6" t="s">
        <v>1</v>
      </c>
      <c r="B2" s="7"/>
      <c r="C2" s="7"/>
      <c r="D2" s="6"/>
      <c r="E2" s="40"/>
      <c r="F2" s="6"/>
      <c r="G2" s="6"/>
      <c r="H2" s="6"/>
      <c r="I2" s="52"/>
    </row>
    <row r="3" spans="1:9">
      <c r="A3" s="8"/>
      <c r="B3" s="9"/>
      <c r="C3" s="9"/>
      <c r="D3" s="10"/>
      <c r="E3" s="41"/>
      <c r="F3" s="8"/>
      <c r="G3" s="8"/>
      <c r="H3" s="8"/>
      <c r="I3" s="53"/>
    </row>
    <row r="4" s="1" customFormat="1" ht="27" spans="1:9">
      <c r="A4" s="11" t="s">
        <v>2</v>
      </c>
      <c r="B4" s="12" t="s">
        <v>3</v>
      </c>
      <c r="C4" s="12" t="s">
        <v>4</v>
      </c>
      <c r="D4" s="12" t="s">
        <v>5</v>
      </c>
      <c r="E4" s="42" t="s">
        <v>6</v>
      </c>
      <c r="F4" s="12" t="s">
        <v>7</v>
      </c>
      <c r="G4" s="12" t="s">
        <v>8</v>
      </c>
      <c r="H4" s="12" t="s">
        <v>9</v>
      </c>
      <c r="I4" s="12" t="s">
        <v>10</v>
      </c>
    </row>
    <row r="5" ht="32" customHeight="1" spans="1:9">
      <c r="A5" s="13"/>
      <c r="B5" s="14" t="s">
        <v>11</v>
      </c>
      <c r="C5" s="15"/>
      <c r="D5" s="16"/>
      <c r="E5" s="43">
        <f>E6+E9</f>
        <v>7340</v>
      </c>
      <c r="F5" s="13"/>
      <c r="G5" s="13"/>
      <c r="H5" s="13"/>
      <c r="I5" s="54"/>
    </row>
    <row r="6" ht="32" customHeight="1" spans="1:9">
      <c r="A6" s="13"/>
      <c r="B6" s="14" t="s">
        <v>12</v>
      </c>
      <c r="C6" s="15"/>
      <c r="D6" s="16"/>
      <c r="E6" s="43">
        <f>E7</f>
        <v>90</v>
      </c>
      <c r="F6" s="13"/>
      <c r="G6" s="13"/>
      <c r="H6" s="13"/>
      <c r="I6" s="54"/>
    </row>
    <row r="7" ht="32" customHeight="1" spans="1:9">
      <c r="A7" s="17"/>
      <c r="B7" s="18" t="s">
        <v>13</v>
      </c>
      <c r="C7" s="19"/>
      <c r="D7" s="20"/>
      <c r="E7" s="44">
        <f>SUBTOTAL(9,E8)</f>
        <v>90</v>
      </c>
      <c r="F7" s="45"/>
      <c r="G7" s="22"/>
      <c r="H7" s="22"/>
      <c r="I7" s="55"/>
    </row>
    <row r="8" ht="32" customHeight="1" spans="1:9">
      <c r="A8" s="17" t="s">
        <v>14</v>
      </c>
      <c r="B8" s="21" t="s">
        <v>15</v>
      </c>
      <c r="C8" s="22" t="s">
        <v>16</v>
      </c>
      <c r="D8" s="22" t="s">
        <v>17</v>
      </c>
      <c r="E8" s="46">
        <v>90</v>
      </c>
      <c r="F8" s="45" t="s">
        <v>18</v>
      </c>
      <c r="G8" s="22" t="s">
        <v>19</v>
      </c>
      <c r="H8" s="22" t="s">
        <v>20</v>
      </c>
      <c r="I8" s="55" t="s">
        <v>21</v>
      </c>
    </row>
    <row r="9" ht="32" customHeight="1" spans="1:9">
      <c r="A9" s="17"/>
      <c r="B9" s="18" t="s">
        <v>22</v>
      </c>
      <c r="C9" s="19"/>
      <c r="D9" s="20"/>
      <c r="E9" s="44">
        <f>E10+E23+E33+E43+E47+E52+E55+E58+E61+E68+E72+E75+E78</f>
        <v>7250</v>
      </c>
      <c r="F9" s="45"/>
      <c r="G9" s="22"/>
      <c r="H9" s="22"/>
      <c r="I9" s="55"/>
    </row>
    <row r="10" ht="32" customHeight="1" spans="1:9">
      <c r="A10" s="17"/>
      <c r="B10" s="23" t="s">
        <v>23</v>
      </c>
      <c r="C10" s="24" t="s">
        <v>24</v>
      </c>
      <c r="D10" s="25"/>
      <c r="E10" s="47">
        <f>SUBTOTAL(9,E11:E22)</f>
        <v>1444.49</v>
      </c>
      <c r="F10" s="45"/>
      <c r="G10" s="22"/>
      <c r="H10" s="22"/>
      <c r="I10" s="56"/>
    </row>
    <row r="11" ht="40" customHeight="1" spans="1:9">
      <c r="A11" s="17" t="s">
        <v>25</v>
      </c>
      <c r="B11" s="26"/>
      <c r="C11" s="27" t="s">
        <v>26</v>
      </c>
      <c r="D11" s="28" t="s">
        <v>27</v>
      </c>
      <c r="E11" s="46">
        <v>315</v>
      </c>
      <c r="F11" s="45" t="s">
        <v>28</v>
      </c>
      <c r="G11" s="22" t="s">
        <v>19</v>
      </c>
      <c r="H11" s="22" t="s">
        <v>20</v>
      </c>
      <c r="I11" s="56" t="s">
        <v>29</v>
      </c>
    </row>
    <row r="12" ht="32" customHeight="1" spans="1:9">
      <c r="A12" s="17" t="s">
        <v>30</v>
      </c>
      <c r="B12" s="26"/>
      <c r="C12" s="29"/>
      <c r="D12" s="28" t="s">
        <v>31</v>
      </c>
      <c r="E12" s="46">
        <v>481.07</v>
      </c>
      <c r="F12" s="45" t="s">
        <v>28</v>
      </c>
      <c r="G12" s="22" t="s">
        <v>19</v>
      </c>
      <c r="H12" s="22" t="s">
        <v>20</v>
      </c>
      <c r="I12" s="56" t="s">
        <v>32</v>
      </c>
    </row>
    <row r="13" ht="32" customHeight="1" spans="1:9">
      <c r="A13" s="17" t="s">
        <v>33</v>
      </c>
      <c r="B13" s="26"/>
      <c r="C13" s="29"/>
      <c r="D13" s="28" t="s">
        <v>34</v>
      </c>
      <c r="E13" s="46">
        <v>30</v>
      </c>
      <c r="F13" s="45" t="s">
        <v>28</v>
      </c>
      <c r="G13" s="22" t="s">
        <v>19</v>
      </c>
      <c r="H13" s="22" t="s">
        <v>20</v>
      </c>
      <c r="I13" s="57" t="s">
        <v>35</v>
      </c>
    </row>
    <row r="14" ht="32" customHeight="1" spans="1:9">
      <c r="A14" s="17" t="s">
        <v>36</v>
      </c>
      <c r="B14" s="26"/>
      <c r="C14" s="29"/>
      <c r="D14" s="28" t="s">
        <v>37</v>
      </c>
      <c r="E14" s="46">
        <v>30</v>
      </c>
      <c r="F14" s="45" t="s">
        <v>28</v>
      </c>
      <c r="G14" s="22" t="s">
        <v>19</v>
      </c>
      <c r="H14" s="22" t="s">
        <v>20</v>
      </c>
      <c r="I14" s="57" t="s">
        <v>38</v>
      </c>
    </row>
    <row r="15" ht="32" customHeight="1" spans="1:9">
      <c r="A15" s="17" t="s">
        <v>39</v>
      </c>
      <c r="B15" s="26"/>
      <c r="C15" s="29"/>
      <c r="D15" s="28" t="s">
        <v>40</v>
      </c>
      <c r="E15" s="46">
        <v>51.42</v>
      </c>
      <c r="F15" s="45" t="s">
        <v>28</v>
      </c>
      <c r="G15" s="22" t="s">
        <v>19</v>
      </c>
      <c r="H15" s="22" t="s">
        <v>20</v>
      </c>
      <c r="I15" s="57" t="s">
        <v>41</v>
      </c>
    </row>
    <row r="16" ht="32" customHeight="1" spans="1:9">
      <c r="A16" s="17" t="s">
        <v>42</v>
      </c>
      <c r="B16" s="26"/>
      <c r="C16" s="29"/>
      <c r="D16" s="28" t="s">
        <v>43</v>
      </c>
      <c r="E16" s="46">
        <v>50</v>
      </c>
      <c r="F16" s="45" t="s">
        <v>28</v>
      </c>
      <c r="G16" s="22" t="s">
        <v>19</v>
      </c>
      <c r="H16" s="22" t="s">
        <v>20</v>
      </c>
      <c r="I16" s="57" t="s">
        <v>44</v>
      </c>
    </row>
    <row r="17" ht="32" customHeight="1" spans="1:9">
      <c r="A17" s="17" t="s">
        <v>45</v>
      </c>
      <c r="B17" s="26"/>
      <c r="C17" s="29"/>
      <c r="D17" s="28" t="s">
        <v>46</v>
      </c>
      <c r="E17" s="46">
        <v>304</v>
      </c>
      <c r="F17" s="45" t="s">
        <v>28</v>
      </c>
      <c r="G17" s="22" t="s">
        <v>19</v>
      </c>
      <c r="H17" s="22" t="s">
        <v>20</v>
      </c>
      <c r="I17" s="56" t="s">
        <v>47</v>
      </c>
    </row>
    <row r="18" ht="32" customHeight="1" spans="1:9">
      <c r="A18" s="17" t="s">
        <v>48</v>
      </c>
      <c r="B18" s="26"/>
      <c r="C18" s="29"/>
      <c r="D18" s="22" t="s">
        <v>49</v>
      </c>
      <c r="E18" s="46">
        <v>40</v>
      </c>
      <c r="F18" s="45" t="s">
        <v>28</v>
      </c>
      <c r="G18" s="22" t="s">
        <v>19</v>
      </c>
      <c r="H18" s="22" t="s">
        <v>20</v>
      </c>
      <c r="I18" s="55" t="s">
        <v>21</v>
      </c>
    </row>
    <row r="19" ht="32" customHeight="1" spans="1:9">
      <c r="A19" s="17" t="s">
        <v>50</v>
      </c>
      <c r="B19" s="26"/>
      <c r="C19" s="29"/>
      <c r="D19" s="22" t="s">
        <v>51</v>
      </c>
      <c r="E19" s="46">
        <v>32</v>
      </c>
      <c r="F19" s="45" t="s">
        <v>28</v>
      </c>
      <c r="G19" s="22" t="s">
        <v>19</v>
      </c>
      <c r="H19" s="22" t="s">
        <v>20</v>
      </c>
      <c r="I19" s="55" t="s">
        <v>21</v>
      </c>
    </row>
    <row r="20" ht="32" customHeight="1" spans="1:9">
      <c r="A20" s="17" t="s">
        <v>52</v>
      </c>
      <c r="B20" s="26"/>
      <c r="C20" s="29"/>
      <c r="D20" s="22" t="s">
        <v>53</v>
      </c>
      <c r="E20" s="46">
        <v>24</v>
      </c>
      <c r="F20" s="45" t="s">
        <v>28</v>
      </c>
      <c r="G20" s="22" t="s">
        <v>19</v>
      </c>
      <c r="H20" s="22" t="s">
        <v>20</v>
      </c>
      <c r="I20" s="58" t="s">
        <v>21</v>
      </c>
    </row>
    <row r="21" ht="32" customHeight="1" spans="1:9">
      <c r="A21" s="17" t="s">
        <v>54</v>
      </c>
      <c r="B21" s="26"/>
      <c r="C21" s="29"/>
      <c r="D21" s="22" t="s">
        <v>55</v>
      </c>
      <c r="E21" s="46">
        <v>12</v>
      </c>
      <c r="F21" s="45" t="s">
        <v>28</v>
      </c>
      <c r="G21" s="22" t="s">
        <v>19</v>
      </c>
      <c r="H21" s="22" t="s">
        <v>20</v>
      </c>
      <c r="I21" s="58" t="s">
        <v>21</v>
      </c>
    </row>
    <row r="22" ht="32" customHeight="1" spans="1:9">
      <c r="A22" s="17" t="s">
        <v>56</v>
      </c>
      <c r="B22" s="26"/>
      <c r="C22" s="30"/>
      <c r="D22" s="31" t="s">
        <v>57</v>
      </c>
      <c r="E22" s="46">
        <v>75</v>
      </c>
      <c r="F22" s="45" t="s">
        <v>28</v>
      </c>
      <c r="G22" s="22" t="s">
        <v>19</v>
      </c>
      <c r="H22" s="22" t="s">
        <v>20</v>
      </c>
      <c r="I22" s="58" t="s">
        <v>21</v>
      </c>
    </row>
    <row r="23" ht="32" customHeight="1" spans="1:9">
      <c r="A23" s="17"/>
      <c r="B23" s="26"/>
      <c r="C23" s="24" t="s">
        <v>58</v>
      </c>
      <c r="D23" s="25"/>
      <c r="E23" s="44">
        <f>SUBTOTAL(9,E24:E32)</f>
        <v>1225</v>
      </c>
      <c r="F23" s="45"/>
      <c r="G23" s="22"/>
      <c r="H23" s="22"/>
      <c r="I23" s="56"/>
    </row>
    <row r="24" ht="32" customHeight="1" spans="1:9">
      <c r="A24" s="17" t="s">
        <v>59</v>
      </c>
      <c r="B24" s="26"/>
      <c r="C24" s="32" t="s">
        <v>60</v>
      </c>
      <c r="D24" s="28" t="s">
        <v>61</v>
      </c>
      <c r="E24" s="46">
        <v>255</v>
      </c>
      <c r="F24" s="45" t="s">
        <v>28</v>
      </c>
      <c r="G24" s="22" t="s">
        <v>19</v>
      </c>
      <c r="H24" s="22" t="s">
        <v>20</v>
      </c>
      <c r="I24" s="56" t="s">
        <v>62</v>
      </c>
    </row>
    <row r="25" ht="32" customHeight="1" spans="1:9">
      <c r="A25" s="17" t="s">
        <v>63</v>
      </c>
      <c r="B25" s="26"/>
      <c r="C25" s="33"/>
      <c r="D25" s="28" t="s">
        <v>64</v>
      </c>
      <c r="E25" s="46">
        <v>180</v>
      </c>
      <c r="F25" s="45" t="s">
        <v>28</v>
      </c>
      <c r="G25" s="22" t="s">
        <v>19</v>
      </c>
      <c r="H25" s="22" t="s">
        <v>20</v>
      </c>
      <c r="I25" s="56" t="s">
        <v>65</v>
      </c>
    </row>
    <row r="26" ht="32" customHeight="1" spans="1:9">
      <c r="A26" s="17" t="s">
        <v>66</v>
      </c>
      <c r="B26" s="26"/>
      <c r="C26" s="33"/>
      <c r="D26" s="28" t="s">
        <v>67</v>
      </c>
      <c r="E26" s="46">
        <v>48</v>
      </c>
      <c r="F26" s="45" t="s">
        <v>28</v>
      </c>
      <c r="G26" s="22" t="s">
        <v>19</v>
      </c>
      <c r="H26" s="22" t="s">
        <v>20</v>
      </c>
      <c r="I26" s="57" t="s">
        <v>68</v>
      </c>
    </row>
    <row r="27" ht="32" customHeight="1" spans="1:9">
      <c r="A27" s="17" t="s">
        <v>69</v>
      </c>
      <c r="B27" s="26"/>
      <c r="C27" s="33"/>
      <c r="D27" s="28" t="s">
        <v>70</v>
      </c>
      <c r="E27" s="46">
        <v>495</v>
      </c>
      <c r="F27" s="45" t="s">
        <v>28</v>
      </c>
      <c r="G27" s="22" t="s">
        <v>19</v>
      </c>
      <c r="H27" s="22" t="s">
        <v>20</v>
      </c>
      <c r="I27" s="57" t="s">
        <v>71</v>
      </c>
    </row>
    <row r="28" ht="32" customHeight="1" spans="1:9">
      <c r="A28" s="17" t="s">
        <v>72</v>
      </c>
      <c r="B28" s="26"/>
      <c r="C28" s="33"/>
      <c r="D28" s="22" t="s">
        <v>73</v>
      </c>
      <c r="E28" s="46">
        <v>70</v>
      </c>
      <c r="F28" s="45" t="s">
        <v>28</v>
      </c>
      <c r="G28" s="22" t="s">
        <v>19</v>
      </c>
      <c r="H28" s="22" t="s">
        <v>20</v>
      </c>
      <c r="I28" s="58" t="s">
        <v>21</v>
      </c>
    </row>
    <row r="29" ht="32" customHeight="1" spans="1:9">
      <c r="A29" s="17" t="s">
        <v>74</v>
      </c>
      <c r="B29" s="26"/>
      <c r="C29" s="33"/>
      <c r="D29" s="31" t="s">
        <v>57</v>
      </c>
      <c r="E29" s="46">
        <v>75</v>
      </c>
      <c r="F29" s="45" t="s">
        <v>28</v>
      </c>
      <c r="G29" s="22" t="s">
        <v>19</v>
      </c>
      <c r="H29" s="22" t="s">
        <v>20</v>
      </c>
      <c r="I29" s="58" t="s">
        <v>21</v>
      </c>
    </row>
    <row r="30" ht="32" customHeight="1" spans="1:9">
      <c r="A30" s="17" t="s">
        <v>75</v>
      </c>
      <c r="B30" s="26"/>
      <c r="C30" s="33"/>
      <c r="D30" s="22" t="s">
        <v>76</v>
      </c>
      <c r="E30" s="48">
        <v>50</v>
      </c>
      <c r="F30" s="45" t="s">
        <v>28</v>
      </c>
      <c r="G30" s="22" t="s">
        <v>19</v>
      </c>
      <c r="H30" s="22" t="s">
        <v>20</v>
      </c>
      <c r="I30" s="58" t="s">
        <v>21</v>
      </c>
    </row>
    <row r="31" ht="32" customHeight="1" spans="1:9">
      <c r="A31" s="17" t="s">
        <v>77</v>
      </c>
      <c r="B31" s="26"/>
      <c r="C31" s="33"/>
      <c r="D31" s="22" t="s">
        <v>51</v>
      </c>
      <c r="E31" s="46">
        <v>40</v>
      </c>
      <c r="F31" s="45" t="s">
        <v>28</v>
      </c>
      <c r="G31" s="22" t="s">
        <v>19</v>
      </c>
      <c r="H31" s="22" t="s">
        <v>20</v>
      </c>
      <c r="I31" s="58"/>
    </row>
    <row r="32" ht="32" customHeight="1" spans="1:9">
      <c r="A32" s="17" t="s">
        <v>78</v>
      </c>
      <c r="B32" s="26"/>
      <c r="C32" s="34"/>
      <c r="D32" s="22" t="s">
        <v>55</v>
      </c>
      <c r="E32" s="46">
        <v>12</v>
      </c>
      <c r="F32" s="45" t="s">
        <v>28</v>
      </c>
      <c r="G32" s="22" t="s">
        <v>19</v>
      </c>
      <c r="H32" s="22" t="s">
        <v>20</v>
      </c>
      <c r="I32" s="58"/>
    </row>
    <row r="33" ht="32" customHeight="1" spans="1:9">
      <c r="A33" s="17"/>
      <c r="B33" s="26"/>
      <c r="C33" s="35" t="s">
        <v>79</v>
      </c>
      <c r="D33" s="36"/>
      <c r="E33" s="49">
        <f>SUM(E34:E42)</f>
        <v>1273.43</v>
      </c>
      <c r="F33" s="45"/>
      <c r="G33" s="22"/>
      <c r="H33" s="22"/>
      <c r="I33" s="56"/>
    </row>
    <row r="34" ht="32" customHeight="1" spans="1:9">
      <c r="A34" s="17" t="s">
        <v>80</v>
      </c>
      <c r="B34" s="26"/>
      <c r="C34" s="37" t="s">
        <v>81</v>
      </c>
      <c r="D34" s="28" t="s">
        <v>82</v>
      </c>
      <c r="E34" s="50">
        <v>339.43</v>
      </c>
      <c r="F34" s="45" t="s">
        <v>28</v>
      </c>
      <c r="G34" s="22" t="s">
        <v>19</v>
      </c>
      <c r="H34" s="22" t="s">
        <v>20</v>
      </c>
      <c r="I34" s="56" t="s">
        <v>83</v>
      </c>
    </row>
    <row r="35" ht="32" customHeight="1" spans="1:9">
      <c r="A35" s="17" t="s">
        <v>84</v>
      </c>
      <c r="B35" s="26"/>
      <c r="C35" s="38"/>
      <c r="D35" s="28" t="s">
        <v>85</v>
      </c>
      <c r="E35" s="46">
        <v>186</v>
      </c>
      <c r="F35" s="45" t="s">
        <v>28</v>
      </c>
      <c r="G35" s="22" t="s">
        <v>19</v>
      </c>
      <c r="H35" s="22" t="s">
        <v>20</v>
      </c>
      <c r="I35" s="57" t="s">
        <v>86</v>
      </c>
    </row>
    <row r="36" ht="32" customHeight="1" spans="1:9">
      <c r="A36" s="17" t="s">
        <v>87</v>
      </c>
      <c r="B36" s="26"/>
      <c r="C36" s="38"/>
      <c r="D36" s="28" t="s">
        <v>88</v>
      </c>
      <c r="E36" s="46">
        <v>186</v>
      </c>
      <c r="F36" s="45" t="s">
        <v>28</v>
      </c>
      <c r="G36" s="22" t="s">
        <v>19</v>
      </c>
      <c r="H36" s="22" t="s">
        <v>20</v>
      </c>
      <c r="I36" s="57" t="s">
        <v>86</v>
      </c>
    </row>
    <row r="37" ht="32" customHeight="1" spans="1:9">
      <c r="A37" s="17" t="s">
        <v>89</v>
      </c>
      <c r="B37" s="26"/>
      <c r="C37" s="38"/>
      <c r="D37" s="28" t="s">
        <v>90</v>
      </c>
      <c r="E37" s="46">
        <v>315</v>
      </c>
      <c r="F37" s="45" t="s">
        <v>28</v>
      </c>
      <c r="G37" s="22" t="s">
        <v>19</v>
      </c>
      <c r="H37" s="22" t="s">
        <v>20</v>
      </c>
      <c r="I37" s="57" t="s">
        <v>86</v>
      </c>
    </row>
    <row r="38" ht="32" customHeight="1" spans="1:9">
      <c r="A38" s="17" t="s">
        <v>91</v>
      </c>
      <c r="B38" s="26"/>
      <c r="C38" s="38"/>
      <c r="D38" s="22" t="s">
        <v>73</v>
      </c>
      <c r="E38" s="46">
        <v>70</v>
      </c>
      <c r="F38" s="45" t="s">
        <v>28</v>
      </c>
      <c r="G38" s="22" t="s">
        <v>19</v>
      </c>
      <c r="H38" s="22" t="s">
        <v>20</v>
      </c>
      <c r="I38" s="58" t="s">
        <v>21</v>
      </c>
    </row>
    <row r="39" ht="32" customHeight="1" spans="1:9">
      <c r="A39" s="17" t="s">
        <v>92</v>
      </c>
      <c r="B39" s="26"/>
      <c r="C39" s="38"/>
      <c r="D39" s="31" t="s">
        <v>57</v>
      </c>
      <c r="E39" s="46">
        <v>75</v>
      </c>
      <c r="F39" s="45" t="s">
        <v>28</v>
      </c>
      <c r="G39" s="22" t="s">
        <v>19</v>
      </c>
      <c r="H39" s="22" t="s">
        <v>20</v>
      </c>
      <c r="I39" s="58" t="s">
        <v>21</v>
      </c>
    </row>
    <row r="40" ht="32" customHeight="1" spans="1:9">
      <c r="A40" s="17" t="s">
        <v>93</v>
      </c>
      <c r="B40" s="26"/>
      <c r="C40" s="38"/>
      <c r="D40" s="22" t="s">
        <v>76</v>
      </c>
      <c r="E40" s="46">
        <v>50</v>
      </c>
      <c r="F40" s="45" t="s">
        <v>28</v>
      </c>
      <c r="G40" s="22" t="s">
        <v>19</v>
      </c>
      <c r="H40" s="22" t="s">
        <v>20</v>
      </c>
      <c r="I40" s="58" t="s">
        <v>21</v>
      </c>
    </row>
    <row r="41" ht="32" customHeight="1" spans="1:9">
      <c r="A41" s="17" t="s">
        <v>94</v>
      </c>
      <c r="B41" s="26"/>
      <c r="C41" s="38"/>
      <c r="D41" s="22" t="s">
        <v>51</v>
      </c>
      <c r="E41" s="46">
        <v>40</v>
      </c>
      <c r="F41" s="45" t="s">
        <v>28</v>
      </c>
      <c r="G41" s="22" t="s">
        <v>19</v>
      </c>
      <c r="H41" s="22" t="s">
        <v>20</v>
      </c>
      <c r="I41" s="59" t="s">
        <v>21</v>
      </c>
    </row>
    <row r="42" ht="32" customHeight="1" spans="1:9">
      <c r="A42" s="17" t="s">
        <v>95</v>
      </c>
      <c r="B42" s="26"/>
      <c r="C42" s="39"/>
      <c r="D42" s="22" t="s">
        <v>55</v>
      </c>
      <c r="E42" s="46">
        <v>12</v>
      </c>
      <c r="F42" s="45" t="s">
        <v>28</v>
      </c>
      <c r="G42" s="22" t="s">
        <v>19</v>
      </c>
      <c r="H42" s="22" t="s">
        <v>20</v>
      </c>
      <c r="I42" s="59" t="s">
        <v>21</v>
      </c>
    </row>
    <row r="43" ht="32" customHeight="1" spans="1:9">
      <c r="A43" s="17"/>
      <c r="B43" s="26"/>
      <c r="C43" s="24" t="s">
        <v>96</v>
      </c>
      <c r="D43" s="25"/>
      <c r="E43" s="44">
        <f>SUBTOTAL(9,E44:E46)</f>
        <v>255</v>
      </c>
      <c r="F43" s="45"/>
      <c r="G43" s="22"/>
      <c r="H43" s="22"/>
      <c r="I43" s="57"/>
    </row>
    <row r="44" ht="32" customHeight="1" spans="1:9">
      <c r="A44" s="17" t="s">
        <v>97</v>
      </c>
      <c r="B44" s="26"/>
      <c r="C44" s="27" t="s">
        <v>98</v>
      </c>
      <c r="D44" s="28" t="s">
        <v>99</v>
      </c>
      <c r="E44" s="46">
        <v>44</v>
      </c>
      <c r="F44" s="45" t="s">
        <v>28</v>
      </c>
      <c r="G44" s="22" t="s">
        <v>19</v>
      </c>
      <c r="H44" s="22" t="s">
        <v>20</v>
      </c>
      <c r="I44" s="57" t="s">
        <v>68</v>
      </c>
    </row>
    <row r="45" ht="43" customHeight="1" spans="1:9">
      <c r="A45" s="17" t="s">
        <v>100</v>
      </c>
      <c r="B45" s="26"/>
      <c r="C45" s="29"/>
      <c r="D45" s="28" t="s">
        <v>101</v>
      </c>
      <c r="E45" s="46">
        <v>204</v>
      </c>
      <c r="F45" s="45" t="s">
        <v>28</v>
      </c>
      <c r="G45" s="22" t="s">
        <v>19</v>
      </c>
      <c r="H45" s="22" t="s">
        <v>20</v>
      </c>
      <c r="I45" s="57" t="s">
        <v>102</v>
      </c>
    </row>
    <row r="46" ht="40" customHeight="1" spans="1:9">
      <c r="A46" s="17" t="s">
        <v>103</v>
      </c>
      <c r="B46" s="26"/>
      <c r="C46" s="30"/>
      <c r="D46" s="22" t="s">
        <v>51</v>
      </c>
      <c r="E46" s="46">
        <v>7</v>
      </c>
      <c r="F46" s="45" t="s">
        <v>28</v>
      </c>
      <c r="G46" s="22" t="s">
        <v>19</v>
      </c>
      <c r="H46" s="22" t="s">
        <v>20</v>
      </c>
      <c r="I46" s="58" t="s">
        <v>21</v>
      </c>
    </row>
    <row r="47" ht="32" customHeight="1" spans="1:9">
      <c r="A47" s="17"/>
      <c r="B47" s="26"/>
      <c r="C47" s="24" t="s">
        <v>104</v>
      </c>
      <c r="D47" s="25"/>
      <c r="E47" s="44">
        <f>SUBTOTAL(9,E48:E51)</f>
        <v>338</v>
      </c>
      <c r="F47" s="45"/>
      <c r="G47" s="22"/>
      <c r="H47" s="22"/>
      <c r="I47" s="57"/>
    </row>
    <row r="48" ht="32" customHeight="1" spans="1:9">
      <c r="A48" s="17" t="s">
        <v>105</v>
      </c>
      <c r="B48" s="26"/>
      <c r="C48" s="27" t="s">
        <v>106</v>
      </c>
      <c r="D48" s="28" t="s">
        <v>107</v>
      </c>
      <c r="E48" s="46">
        <v>168</v>
      </c>
      <c r="F48" s="45" t="s">
        <v>28</v>
      </c>
      <c r="G48" s="22" t="s">
        <v>19</v>
      </c>
      <c r="H48" s="22" t="s">
        <v>20</v>
      </c>
      <c r="I48" s="57" t="s">
        <v>108</v>
      </c>
    </row>
    <row r="49" ht="32" customHeight="1" spans="1:9">
      <c r="A49" s="17" t="s">
        <v>109</v>
      </c>
      <c r="B49" s="26"/>
      <c r="C49" s="29"/>
      <c r="D49" s="22" t="s">
        <v>51</v>
      </c>
      <c r="E49" s="46">
        <v>40</v>
      </c>
      <c r="F49" s="45" t="s">
        <v>28</v>
      </c>
      <c r="G49" s="22" t="s">
        <v>19</v>
      </c>
      <c r="H49" s="22" t="s">
        <v>20</v>
      </c>
      <c r="I49" s="58" t="s">
        <v>21</v>
      </c>
    </row>
    <row r="50" ht="32" customHeight="1" spans="1:9">
      <c r="A50" s="17" t="s">
        <v>110</v>
      </c>
      <c r="B50" s="26"/>
      <c r="C50" s="29"/>
      <c r="D50" s="22" t="s">
        <v>73</v>
      </c>
      <c r="E50" s="46">
        <v>70</v>
      </c>
      <c r="F50" s="45" t="s">
        <v>28</v>
      </c>
      <c r="G50" s="22" t="s">
        <v>19</v>
      </c>
      <c r="H50" s="22" t="s">
        <v>20</v>
      </c>
      <c r="I50" s="58" t="s">
        <v>21</v>
      </c>
    </row>
    <row r="51" ht="32" customHeight="1" spans="1:9">
      <c r="A51" s="17" t="s">
        <v>111</v>
      </c>
      <c r="B51" s="26"/>
      <c r="C51" s="30"/>
      <c r="D51" s="22" t="s">
        <v>76</v>
      </c>
      <c r="E51" s="46">
        <v>60</v>
      </c>
      <c r="F51" s="45" t="s">
        <v>28</v>
      </c>
      <c r="G51" s="22" t="s">
        <v>19</v>
      </c>
      <c r="H51" s="22" t="s">
        <v>20</v>
      </c>
      <c r="I51" s="58" t="s">
        <v>21</v>
      </c>
    </row>
    <row r="52" ht="32" customHeight="1" spans="1:9">
      <c r="A52" s="17"/>
      <c r="B52" s="26"/>
      <c r="C52" s="24" t="s">
        <v>112</v>
      </c>
      <c r="D52" s="25"/>
      <c r="E52" s="44">
        <f>SUBTOTAL(9,E53:E54)</f>
        <v>508</v>
      </c>
      <c r="F52" s="45"/>
      <c r="G52" s="22"/>
      <c r="H52" s="22"/>
      <c r="I52" s="56"/>
    </row>
    <row r="53" ht="32" customHeight="1" spans="1:9">
      <c r="A53" s="17" t="s">
        <v>113</v>
      </c>
      <c r="B53" s="26"/>
      <c r="C53" s="27" t="s">
        <v>114</v>
      </c>
      <c r="D53" s="28" t="s">
        <v>115</v>
      </c>
      <c r="E53" s="46">
        <v>270</v>
      </c>
      <c r="F53" s="45" t="s">
        <v>28</v>
      </c>
      <c r="G53" s="22" t="s">
        <v>19</v>
      </c>
      <c r="H53" s="22" t="s">
        <v>20</v>
      </c>
      <c r="I53" s="56" t="s">
        <v>116</v>
      </c>
    </row>
    <row r="54" ht="32" customHeight="1" spans="1:9">
      <c r="A54" s="17" t="s">
        <v>117</v>
      </c>
      <c r="B54" s="26"/>
      <c r="C54" s="30"/>
      <c r="D54" s="28" t="s">
        <v>118</v>
      </c>
      <c r="E54" s="46">
        <v>238</v>
      </c>
      <c r="F54" s="45" t="s">
        <v>28</v>
      </c>
      <c r="G54" s="22" t="s">
        <v>19</v>
      </c>
      <c r="H54" s="22" t="s">
        <v>20</v>
      </c>
      <c r="I54" s="57" t="s">
        <v>119</v>
      </c>
    </row>
    <row r="55" ht="32" customHeight="1" spans="1:9">
      <c r="A55" s="17"/>
      <c r="B55" s="26"/>
      <c r="C55" s="24" t="s">
        <v>120</v>
      </c>
      <c r="D55" s="25"/>
      <c r="E55" s="44">
        <f>SUBTOTAL(9,E56:E57)</f>
        <v>496</v>
      </c>
      <c r="F55" s="45"/>
      <c r="G55" s="22"/>
      <c r="H55" s="22"/>
      <c r="I55" s="56"/>
    </row>
    <row r="56" ht="32" customHeight="1" spans="1:9">
      <c r="A56" s="17" t="s">
        <v>121</v>
      </c>
      <c r="B56" s="26"/>
      <c r="C56" s="27" t="s">
        <v>122</v>
      </c>
      <c r="D56" s="28" t="s">
        <v>123</v>
      </c>
      <c r="E56" s="46">
        <v>330</v>
      </c>
      <c r="F56" s="45" t="s">
        <v>28</v>
      </c>
      <c r="G56" s="22" t="s">
        <v>19</v>
      </c>
      <c r="H56" s="22" t="s">
        <v>20</v>
      </c>
      <c r="I56" s="56" t="s">
        <v>124</v>
      </c>
    </row>
    <row r="57" ht="32" customHeight="1" spans="1:9">
      <c r="A57" s="17" t="s">
        <v>125</v>
      </c>
      <c r="B57" s="26"/>
      <c r="C57" s="30"/>
      <c r="D57" s="28" t="s">
        <v>126</v>
      </c>
      <c r="E57" s="46">
        <v>166</v>
      </c>
      <c r="F57" s="45" t="s">
        <v>28</v>
      </c>
      <c r="G57" s="22" t="s">
        <v>19</v>
      </c>
      <c r="H57" s="22" t="s">
        <v>20</v>
      </c>
      <c r="I57" s="57" t="s">
        <v>127</v>
      </c>
    </row>
    <row r="58" ht="32" customHeight="1" spans="1:9">
      <c r="A58" s="17"/>
      <c r="B58" s="26"/>
      <c r="C58" s="24" t="s">
        <v>128</v>
      </c>
      <c r="D58" s="25"/>
      <c r="E58" s="47">
        <f>SUBTOTAL(9,E59:E60)</f>
        <v>495.5</v>
      </c>
      <c r="F58" s="45"/>
      <c r="G58" s="22"/>
      <c r="H58" s="22"/>
      <c r="I58" s="56"/>
    </row>
    <row r="59" ht="32" customHeight="1" spans="1:9">
      <c r="A59" s="17" t="s">
        <v>129</v>
      </c>
      <c r="B59" s="26"/>
      <c r="C59" s="27" t="s">
        <v>130</v>
      </c>
      <c r="D59" s="28" t="s">
        <v>131</v>
      </c>
      <c r="E59" s="46">
        <v>177.5</v>
      </c>
      <c r="F59" s="45" t="s">
        <v>28</v>
      </c>
      <c r="G59" s="22" t="s">
        <v>19</v>
      </c>
      <c r="H59" s="22" t="s">
        <v>20</v>
      </c>
      <c r="I59" s="56" t="s">
        <v>132</v>
      </c>
    </row>
    <row r="60" ht="32" customHeight="1" spans="1:9">
      <c r="A60" s="17" t="s">
        <v>133</v>
      </c>
      <c r="B60" s="26"/>
      <c r="C60" s="30"/>
      <c r="D60" s="28" t="s">
        <v>134</v>
      </c>
      <c r="E60" s="46">
        <v>318</v>
      </c>
      <c r="F60" s="45" t="s">
        <v>28</v>
      </c>
      <c r="G60" s="22" t="s">
        <v>19</v>
      </c>
      <c r="H60" s="22" t="s">
        <v>20</v>
      </c>
      <c r="I60" s="57" t="s">
        <v>135</v>
      </c>
    </row>
    <row r="61" ht="32" customHeight="1" spans="1:9">
      <c r="A61" s="17"/>
      <c r="B61" s="26"/>
      <c r="C61" s="24" t="s">
        <v>136</v>
      </c>
      <c r="D61" s="25"/>
      <c r="E61" s="47">
        <f>SUBTOTAL(9,E62:E67)</f>
        <v>910.58</v>
      </c>
      <c r="F61" s="45"/>
      <c r="G61" s="22"/>
      <c r="H61" s="22"/>
      <c r="I61" s="56"/>
    </row>
    <row r="62" ht="32" customHeight="1" spans="1:9">
      <c r="A62" s="17" t="s">
        <v>137</v>
      </c>
      <c r="B62" s="26"/>
      <c r="C62" s="32" t="s">
        <v>138</v>
      </c>
      <c r="D62" s="28" t="s">
        <v>139</v>
      </c>
      <c r="E62" s="51">
        <v>329.97</v>
      </c>
      <c r="F62" s="45" t="s">
        <v>28</v>
      </c>
      <c r="G62" s="22" t="s">
        <v>19</v>
      </c>
      <c r="H62" s="22" t="s">
        <v>20</v>
      </c>
      <c r="I62" s="56" t="s">
        <v>140</v>
      </c>
    </row>
    <row r="63" ht="32" customHeight="1" spans="1:9">
      <c r="A63" s="17" t="s">
        <v>141</v>
      </c>
      <c r="B63" s="26"/>
      <c r="C63" s="33"/>
      <c r="D63" s="28" t="s">
        <v>142</v>
      </c>
      <c r="E63" s="46">
        <v>106</v>
      </c>
      <c r="F63" s="45" t="s">
        <v>28</v>
      </c>
      <c r="G63" s="22" t="s">
        <v>19</v>
      </c>
      <c r="H63" s="22" t="s">
        <v>20</v>
      </c>
      <c r="I63" s="57" t="s">
        <v>108</v>
      </c>
    </row>
    <row r="64" ht="32" customHeight="1" spans="1:9">
      <c r="A64" s="17" t="s">
        <v>143</v>
      </c>
      <c r="B64" s="26"/>
      <c r="C64" s="33"/>
      <c r="D64" s="22" t="s">
        <v>144</v>
      </c>
      <c r="E64" s="46">
        <v>350</v>
      </c>
      <c r="F64" s="45" t="s">
        <v>28</v>
      </c>
      <c r="G64" s="22" t="s">
        <v>19</v>
      </c>
      <c r="H64" s="22" t="s">
        <v>20</v>
      </c>
      <c r="I64" s="55" t="s">
        <v>145</v>
      </c>
    </row>
    <row r="65" ht="32" customHeight="1" spans="1:9">
      <c r="A65" s="17" t="s">
        <v>146</v>
      </c>
      <c r="B65" s="26"/>
      <c r="C65" s="33"/>
      <c r="D65" s="22" t="s">
        <v>147</v>
      </c>
      <c r="E65" s="46">
        <v>32.61</v>
      </c>
      <c r="F65" s="45" t="s">
        <v>28</v>
      </c>
      <c r="G65" s="22" t="s">
        <v>19</v>
      </c>
      <c r="H65" s="22" t="s">
        <v>20</v>
      </c>
      <c r="I65" s="55" t="s">
        <v>148</v>
      </c>
    </row>
    <row r="66" ht="32" customHeight="1" spans="1:9">
      <c r="A66" s="17" t="s">
        <v>149</v>
      </c>
      <c r="B66" s="26"/>
      <c r="C66" s="33"/>
      <c r="D66" s="22" t="s">
        <v>51</v>
      </c>
      <c r="E66" s="46">
        <v>80</v>
      </c>
      <c r="F66" s="45" t="s">
        <v>28</v>
      </c>
      <c r="G66" s="22" t="s">
        <v>19</v>
      </c>
      <c r="H66" s="22" t="s">
        <v>20</v>
      </c>
      <c r="I66" s="55"/>
    </row>
    <row r="67" ht="32" customHeight="1" spans="1:9">
      <c r="A67" s="17" t="s">
        <v>150</v>
      </c>
      <c r="B67" s="26"/>
      <c r="C67" s="34"/>
      <c r="D67" s="22" t="s">
        <v>55</v>
      </c>
      <c r="E67" s="46">
        <v>12</v>
      </c>
      <c r="F67" s="45" t="s">
        <v>28</v>
      </c>
      <c r="G67" s="22" t="s">
        <v>19</v>
      </c>
      <c r="H67" s="22" t="s">
        <v>20</v>
      </c>
      <c r="I67" s="55"/>
    </row>
    <row r="68" ht="32" customHeight="1" spans="1:9">
      <c r="A68" s="17"/>
      <c r="B68" s="26"/>
      <c r="C68" s="18" t="s">
        <v>151</v>
      </c>
      <c r="D68" s="20"/>
      <c r="E68" s="44">
        <f>SUBTOTAL(9,E69:E71)</f>
        <v>131</v>
      </c>
      <c r="F68" s="45"/>
      <c r="G68" s="22"/>
      <c r="H68" s="22"/>
      <c r="I68" s="58"/>
    </row>
    <row r="69" ht="32" customHeight="1" spans="1:9">
      <c r="A69" s="17" t="s">
        <v>152</v>
      </c>
      <c r="B69" s="26"/>
      <c r="C69" s="23" t="s">
        <v>153</v>
      </c>
      <c r="D69" s="22" t="s">
        <v>51</v>
      </c>
      <c r="E69" s="46">
        <v>40</v>
      </c>
      <c r="F69" s="45" t="s">
        <v>28</v>
      </c>
      <c r="G69" s="22" t="s">
        <v>19</v>
      </c>
      <c r="H69" s="22" t="s">
        <v>20</v>
      </c>
      <c r="I69" s="58" t="s">
        <v>21</v>
      </c>
    </row>
    <row r="70" ht="32" customHeight="1" spans="1:9">
      <c r="A70" s="17" t="s">
        <v>154</v>
      </c>
      <c r="B70" s="26"/>
      <c r="C70" s="26"/>
      <c r="D70" s="22" t="s">
        <v>55</v>
      </c>
      <c r="E70" s="46">
        <v>12</v>
      </c>
      <c r="F70" s="45" t="s">
        <v>28</v>
      </c>
      <c r="G70" s="22" t="s">
        <v>19</v>
      </c>
      <c r="H70" s="22" t="s">
        <v>20</v>
      </c>
      <c r="I70" s="58" t="s">
        <v>21</v>
      </c>
    </row>
    <row r="71" ht="32" customHeight="1" spans="1:9">
      <c r="A71" s="17" t="s">
        <v>155</v>
      </c>
      <c r="B71" s="26"/>
      <c r="C71" s="60"/>
      <c r="D71" s="31" t="s">
        <v>57</v>
      </c>
      <c r="E71" s="46">
        <v>79</v>
      </c>
      <c r="F71" s="45" t="s">
        <v>28</v>
      </c>
      <c r="G71" s="22" t="s">
        <v>19</v>
      </c>
      <c r="H71" s="22" t="s">
        <v>20</v>
      </c>
      <c r="I71" s="58" t="s">
        <v>21</v>
      </c>
    </row>
    <row r="72" ht="32" customHeight="1" spans="1:9">
      <c r="A72" s="17"/>
      <c r="B72" s="26"/>
      <c r="C72" s="18" t="s">
        <v>156</v>
      </c>
      <c r="D72" s="20"/>
      <c r="E72" s="44">
        <f>SUBTOTAL(9,E73:E74)</f>
        <v>117</v>
      </c>
      <c r="F72" s="45"/>
      <c r="G72" s="22"/>
      <c r="H72" s="22"/>
      <c r="I72" s="55"/>
    </row>
    <row r="73" ht="32" customHeight="1" spans="1:9">
      <c r="A73" s="17" t="s">
        <v>157</v>
      </c>
      <c r="B73" s="26"/>
      <c r="C73" s="23" t="s">
        <v>158</v>
      </c>
      <c r="D73" s="22" t="s">
        <v>17</v>
      </c>
      <c r="E73" s="46">
        <v>47</v>
      </c>
      <c r="F73" s="45" t="s">
        <v>18</v>
      </c>
      <c r="G73" s="22" t="s">
        <v>19</v>
      </c>
      <c r="H73" s="22" t="s">
        <v>20</v>
      </c>
      <c r="I73" s="55" t="s">
        <v>21</v>
      </c>
    </row>
    <row r="74" ht="32" customHeight="1" spans="1:9">
      <c r="A74" s="17" t="s">
        <v>159</v>
      </c>
      <c r="B74" s="26"/>
      <c r="C74" s="60"/>
      <c r="D74" s="22" t="s">
        <v>73</v>
      </c>
      <c r="E74" s="46">
        <v>70</v>
      </c>
      <c r="F74" s="45" t="s">
        <v>28</v>
      </c>
      <c r="G74" s="22" t="s">
        <v>19</v>
      </c>
      <c r="H74" s="22" t="s">
        <v>20</v>
      </c>
      <c r="I74" s="58" t="s">
        <v>21</v>
      </c>
    </row>
    <row r="75" ht="32" customHeight="1" spans="1:9">
      <c r="A75" s="17"/>
      <c r="B75" s="26"/>
      <c r="C75" s="18" t="s">
        <v>160</v>
      </c>
      <c r="D75" s="20"/>
      <c r="E75" s="44">
        <f>SUBTOTAL(9,E76:E77)</f>
        <v>44</v>
      </c>
      <c r="F75" s="45"/>
      <c r="G75" s="22"/>
      <c r="H75" s="22"/>
      <c r="I75" s="58"/>
    </row>
    <row r="76" ht="32" customHeight="1" spans="1:9">
      <c r="A76" s="17" t="s">
        <v>161</v>
      </c>
      <c r="B76" s="26"/>
      <c r="C76" s="23" t="s">
        <v>162</v>
      </c>
      <c r="D76" s="22" t="s">
        <v>51</v>
      </c>
      <c r="E76" s="46">
        <v>32</v>
      </c>
      <c r="F76" s="45" t="s">
        <v>28</v>
      </c>
      <c r="G76" s="22" t="s">
        <v>19</v>
      </c>
      <c r="H76" s="22" t="s">
        <v>20</v>
      </c>
      <c r="I76" s="58" t="s">
        <v>21</v>
      </c>
    </row>
    <row r="77" ht="32" customHeight="1" spans="1:9">
      <c r="A77" s="17" t="s">
        <v>163</v>
      </c>
      <c r="B77" s="26"/>
      <c r="C77" s="60"/>
      <c r="D77" s="22" t="s">
        <v>55</v>
      </c>
      <c r="E77" s="46">
        <v>12</v>
      </c>
      <c r="F77" s="45" t="s">
        <v>28</v>
      </c>
      <c r="G77" s="22" t="s">
        <v>19</v>
      </c>
      <c r="H77" s="22" t="s">
        <v>20</v>
      </c>
      <c r="I77" s="58" t="s">
        <v>21</v>
      </c>
    </row>
    <row r="78" ht="32" customHeight="1" spans="1:9">
      <c r="A78" s="17"/>
      <c r="B78" s="26"/>
      <c r="C78" s="18" t="s">
        <v>104</v>
      </c>
      <c r="D78" s="20"/>
      <c r="E78" s="44">
        <f>SUBTOTAL(9,E79)</f>
        <v>12</v>
      </c>
      <c r="F78" s="45"/>
      <c r="G78" s="22"/>
      <c r="H78" s="22"/>
      <c r="I78" s="58"/>
    </row>
    <row r="79" ht="32" customHeight="1" spans="1:9">
      <c r="A79" s="17" t="s">
        <v>164</v>
      </c>
      <c r="B79" s="60"/>
      <c r="C79" s="22" t="s">
        <v>106</v>
      </c>
      <c r="D79" s="22" t="s">
        <v>55</v>
      </c>
      <c r="E79" s="46">
        <v>12</v>
      </c>
      <c r="F79" s="45" t="s">
        <v>28</v>
      </c>
      <c r="G79" s="22" t="s">
        <v>19</v>
      </c>
      <c r="H79" s="22" t="s">
        <v>20</v>
      </c>
      <c r="I79" s="58" t="s">
        <v>21</v>
      </c>
    </row>
  </sheetData>
  <autoFilter ref="A4:I79">
    <extLst/>
  </autoFilter>
  <mergeCells count="32">
    <mergeCell ref="A1:I1"/>
    <mergeCell ref="A2:I2"/>
    <mergeCell ref="B5:D5"/>
    <mergeCell ref="B6:D6"/>
    <mergeCell ref="B7:D7"/>
    <mergeCell ref="B9:D9"/>
    <mergeCell ref="C10:D10"/>
    <mergeCell ref="C23:D23"/>
    <mergeCell ref="C33:D33"/>
    <mergeCell ref="C43:D43"/>
    <mergeCell ref="C47:D47"/>
    <mergeCell ref="C52:D52"/>
    <mergeCell ref="C55:D55"/>
    <mergeCell ref="C58:D58"/>
    <mergeCell ref="C61:D61"/>
    <mergeCell ref="C68:D68"/>
    <mergeCell ref="C72:D72"/>
    <mergeCell ref="C75:D75"/>
    <mergeCell ref="C78:D78"/>
    <mergeCell ref="B10:B79"/>
    <mergeCell ref="C11:C22"/>
    <mergeCell ref="C24:C32"/>
    <mergeCell ref="C34:C42"/>
    <mergeCell ref="C44:C46"/>
    <mergeCell ref="C48:C51"/>
    <mergeCell ref="C53:C54"/>
    <mergeCell ref="C56:C57"/>
    <mergeCell ref="C59:C60"/>
    <mergeCell ref="C62:C67"/>
    <mergeCell ref="C69:C71"/>
    <mergeCell ref="C73:C74"/>
    <mergeCell ref="C76:C7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2024-03-15T23:14:00Z</dcterms:created>
  <dcterms:modified xsi:type="dcterms:W3CDTF">2025-06-23T10:11:09Z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06E999523E794881ADB319CDEF5ABA4C_13</vt:lpwstr>
  </property>
  <property fmtid="{D5CDD505-2E9C-101B-9397-08002B2CF9AE}" pid="3" name="KSOProductBuildVer">
    <vt:lpwstr>2052-11.8.2.12009</vt:lpwstr>
  </property>
</Properties>
</file>